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whalen/Downloads/DS Camp/Homework/nu-chi-data-pt-02-2021-u-c-master-02-Homework-01-Excel/02-Homework/01-Excel/"/>
    </mc:Choice>
  </mc:AlternateContent>
  <xr:revisionPtr revIDLastSave="0" documentId="13_ncr:1_{E3DAEF9D-D084-044C-AC45-0AE0009B2738}" xr6:coauthVersionLast="46" xr6:coauthVersionMax="46" xr10:uidLastSave="{00000000-0000-0000-0000-000000000000}"/>
  <bookViews>
    <workbookView xWindow="1680" yWindow="-19980" windowWidth="25600" windowHeight="19980" xr2:uid="{00000000-000D-0000-FFFF-FFFF00000000}"/>
  </bookViews>
  <sheets>
    <sheet name="Table" sheetId="1" r:id="rId1"/>
    <sheet name="Pivot Table (Category)" sheetId="5" r:id="rId2"/>
    <sheet name="Pivot Table (Sub-Category)" sheetId="3" r:id="rId3"/>
    <sheet name="Pivot Table (Date Created)" sheetId="4" r:id="rId4"/>
    <sheet name="Bonus Goal Amt Success Chance" sheetId="7" r:id="rId5"/>
    <sheet name="Bonus Summary Stats" sheetId="9" r:id="rId6"/>
  </sheets>
  <definedNames>
    <definedName name="_xlnm._FilterDatabase" localSheetId="0" hidden="1">Table!$A$1:$T$4115</definedName>
  </definedNames>
  <calcPr calcId="191029"/>
  <pivotCaches>
    <pivotCache cacheId="7" r:id="rId7"/>
    <pivotCache cacheId="16" r:id="rId8"/>
    <pivotCache cacheId="3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9" l="1"/>
  <c r="I8" i="9"/>
  <c r="I7" i="9"/>
  <c r="I6" i="9"/>
  <c r="I5" i="9"/>
  <c r="H9" i="9" l="1"/>
  <c r="H8" i="9"/>
  <c r="H7" i="9"/>
  <c r="H6" i="9"/>
  <c r="H5" i="9"/>
  <c r="I4" i="9"/>
  <c r="H4" i="9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3" i="7" l="1"/>
  <c r="F3" i="7" s="1"/>
  <c r="E2" i="7"/>
  <c r="H2" i="7" s="1"/>
  <c r="E13" i="7"/>
  <c r="G13" i="7" s="1"/>
  <c r="E12" i="7"/>
  <c r="H12" i="7" s="1"/>
  <c r="E11" i="7"/>
  <c r="H11" i="7" s="1"/>
  <c r="E10" i="7"/>
  <c r="H10" i="7" s="1"/>
  <c r="E9" i="7"/>
  <c r="H9" i="7" s="1"/>
  <c r="E8" i="7"/>
  <c r="G8" i="7" s="1"/>
  <c r="E7" i="7"/>
  <c r="G7" i="7" s="1"/>
  <c r="E6" i="7"/>
  <c r="G6" i="7" s="1"/>
  <c r="E5" i="7"/>
  <c r="G5" i="7" s="1"/>
  <c r="E4" i="7"/>
  <c r="H4" i="7" s="1"/>
  <c r="H3" i="7" l="1"/>
  <c r="G3" i="7"/>
  <c r="H8" i="7"/>
  <c r="F8" i="7"/>
  <c r="H7" i="7"/>
  <c r="F4" i="7"/>
  <c r="F12" i="7"/>
  <c r="G2" i="7"/>
  <c r="F6" i="7"/>
  <c r="F2" i="7"/>
  <c r="H13" i="7"/>
  <c r="F13" i="7"/>
  <c r="G12" i="7"/>
  <c r="F11" i="7"/>
  <c r="G11" i="7"/>
  <c r="G10" i="7"/>
  <c r="F10" i="7"/>
  <c r="G9" i="7"/>
  <c r="F9" i="7"/>
  <c r="F7" i="7"/>
  <c r="H6" i="7"/>
  <c r="H5" i="7"/>
  <c r="F5" i="7"/>
  <c r="G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5" authorId="0" shapeId="0" xr:uid="{E6DC5F0E-F653-614D-8213-2BC73617AA2E}">
      <text>
        <r>
          <rPr>
            <sz val="10"/>
            <color rgb="FF000000"/>
            <rFont val="Tahoma"/>
            <family val="2"/>
          </rPr>
          <t xml:space="preserve">For this dataset, the median summarizes the data more meaningfully because it is not susceptible to outliers like the mean is.
</t>
        </r>
      </text>
    </comment>
    <comment ref="G8" authorId="0" shapeId="0" xr:uid="{EA0A45CE-591C-5540-B8DD-42DC1FFF9A50}">
      <text>
        <r>
          <rPr>
            <sz val="10"/>
            <color rgb="FF000000"/>
            <rFont val="Tahoma"/>
            <family val="2"/>
          </rPr>
          <t xml:space="preserve">Per the data, there is more variability with successful campaigns than failed ones. This makes sense because given a higher variance/standard deviation, successful campaigns tend to run the gamut from low backer count/large average donation to high backer count/small average donation. Either way, these campaigns meet their goals.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Failed campaigns, on the other hand, have much lower variability because they tend to draw small, if any, donations from too few, if any, backers relative to the campaign's goal.
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<sst xmlns="http://schemas.openxmlformats.org/spreadsheetml/2006/main" count="28566" uniqueCount="8413">
  <si>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</si>
  <si>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</si>
  <si>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</si>
  <si>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</si>
  <si>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</si>
  <si>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</si>
  <si>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</si>
  <si>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</si>
  <si>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</si>
  <si>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</si>
  <si>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</si>
  <si>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</si>
  <si>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</si>
  <si>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</si>
  <si>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</si>
  <si>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</si>
  <si>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</si>
  <si>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</si>
  <si>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</si>
  <si>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</si>
  <si>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</si>
  <si>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</si>
  <si>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</si>
  <si>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</si>
  <si>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</si>
  <si>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</si>
  <si>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</si>
  <si>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</si>
  <si>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</si>
  <si>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</si>
  <si>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</si>
  <si>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</si>
  <si>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</si>
  <si>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</si>
  <si>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</si>
  <si>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</si>
  <si>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</si>
  <si>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</si>
  <si>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</si>
  <si>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</si>
  <si>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</si>
  <si>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</si>
  <si>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</si>
  <si>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</si>
  <si>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</si>
  <si>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</si>
  <si>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</si>
  <si>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</si>
  <si>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</si>
  <si>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</si>
  <si>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</si>
  <si>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</si>
  <si>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</si>
  <si>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</si>
  <si>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</si>
  <si>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</si>
  <si>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</si>
  <si>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</si>
  <si>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</si>
  <si>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</si>
  <si>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</si>
  <si>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</si>
  <si>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</si>
  <si>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</si>
  <si>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</si>
  <si>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</si>
  <si>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</si>
  <si>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</si>
  <si>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</si>
  <si>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</si>
  <si>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</si>
  <si>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</si>
  <si>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</si>
  <si>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</si>
  <si>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</si>
  <si>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</si>
  <si>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</si>
  <si>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</si>
  <si>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</si>
  <si>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</si>
  <si>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</si>
  <si>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</si>
  <si>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</si>
  <si>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</si>
  <si>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</si>
  <si>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</si>
  <si>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</si>
  <si>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</si>
  <si>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</si>
  <si>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</si>
  <si>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</si>
  <si>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</si>
  <si>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</si>
  <si>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</si>
  <si>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</si>
  <si>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</si>
  <si>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</si>
  <si>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</si>
  <si>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</si>
  <si>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</si>
  <si>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</si>
  <si>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</si>
  <si>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</si>
  <si>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</si>
  <si>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</si>
  <si>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</si>
  <si>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</si>
  <si>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</si>
  <si>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</si>
  <si>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</si>
  <si>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</si>
  <si>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</si>
  <si>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</si>
  <si>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</si>
  <si>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</si>
  <si>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</si>
  <si>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</si>
  <si>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</si>
  <si>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</si>
  <si>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</si>
  <si>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</si>
  <si>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</si>
  <si>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</si>
  <si>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</si>
  <si>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</si>
  <si>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</si>
  <si>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</si>
  <si>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</si>
  <si>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</si>
  <si>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</si>
  <si>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</si>
  <si>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</si>
  <si>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</si>
  <si>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</si>
  <si>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</si>
  <si>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</si>
  <si>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</si>
  <si>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</si>
  <si>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</si>
  <si>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</si>
  <si>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</si>
  <si>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</si>
  <si>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</si>
  <si>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</si>
  <si>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</si>
  <si>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</si>
  <si>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</si>
  <si>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</si>
  <si>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</si>
  <si>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</si>
  <si>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</si>
  <si>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</si>
  <si>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</si>
  <si>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</si>
  <si>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</si>
  <si>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</si>
  <si>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</si>
  <si>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</si>
  <si>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</si>
  <si>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</si>
  <si>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</si>
  <si>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</si>
  <si>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</si>
  <si>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</si>
  <si>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</si>
  <si>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</si>
  <si>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</si>
  <si>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</si>
  <si>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</si>
  <si>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</si>
  <si>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</si>
  <si>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</si>
  <si>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</si>
  <si>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</si>
  <si>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</si>
  <si>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</si>
  <si>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</si>
  <si>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</si>
  <si>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</si>
  <si>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</si>
  <si>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</si>
  <si>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</si>
  <si>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</si>
  <si>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</si>
  <si>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</si>
  <si>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</si>
  <si>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</si>
  <si>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</si>
  <si>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</si>
  <si>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</si>
  <si>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</si>
  <si>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</si>
  <si>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</si>
  <si>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</si>
  <si>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</si>
  <si>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</si>
  <si>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</si>
  <si>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</si>
  <si>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</si>
  <si>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</si>
  <si>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</si>
  <si>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</si>
  <si>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</si>
  <si>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</si>
  <si>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</si>
  <si>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</si>
  <si>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</si>
  <si>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</si>
  <si>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</si>
  <si>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</si>
  <si>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</si>
  <si>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</si>
  <si>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</si>
  <si>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</si>
  <si>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</si>
  <si>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</si>
  <si>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</si>
  <si>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</si>
  <si>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</si>
  <si>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</si>
  <si>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</si>
  <si>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</si>
  <si>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</si>
  <si>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</si>
  <si>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</si>
  <si>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</si>
  <si>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</si>
  <si>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</si>
  <si>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</si>
  <si>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</si>
  <si>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</si>
  <si>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</si>
  <si>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</si>
  <si>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</si>
  <si>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</si>
  <si>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</si>
  <si>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</si>
  <si>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</si>
  <si>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</si>
  <si>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</si>
  <si>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</si>
  <si>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</si>
  <si>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</si>
  <si>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</si>
  <si>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</si>
  <si>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</si>
  <si>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</si>
  <si>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</si>
  <si>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</si>
  <si>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</si>
  <si>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</si>
  <si>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</si>
  <si>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</si>
  <si>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</si>
  <si>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</si>
  <si>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</si>
  <si>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</si>
  <si>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</si>
  <si>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</si>
  <si>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</si>
  <si>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</si>
  <si>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</si>
  <si>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</si>
  <si>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</si>
  <si>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</si>
  <si>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</si>
  <si>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</si>
  <si>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</si>
  <si>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</si>
  <si>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</si>
  <si>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</si>
  <si>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</si>
  <si>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</si>
  <si>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</si>
  <si>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</si>
  <si>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</si>
  <si>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</si>
  <si>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</si>
  <si>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</si>
  <si>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</si>
  <si>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</si>
  <si>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</si>
  <si>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</si>
  <si>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</si>
  <si>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</si>
  <si>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</si>
  <si>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</si>
  <si>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</si>
  <si>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</si>
  <si>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</si>
  <si>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</si>
  <si>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</si>
  <si>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</si>
  <si>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</si>
  <si>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</si>
  <si>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</si>
  <si>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</si>
  <si>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</si>
  <si>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</si>
  <si>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</si>
  <si>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</si>
  <si>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</si>
  <si>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</si>
  <si>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</si>
  <si>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</si>
  <si>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</si>
  <si>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</si>
  <si>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</si>
  <si>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</si>
  <si>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</si>
  <si>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</si>
  <si>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</si>
  <si>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</si>
  <si>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</si>
  <si>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</si>
  <si>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</si>
  <si>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</si>
  <si>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</si>
  <si>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</si>
  <si>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</si>
  <si>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</si>
  <si>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</si>
  <si>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</si>
  <si>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</si>
  <si>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</si>
  <si>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</si>
  <si>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</si>
  <si>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</si>
  <si>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</si>
  <si>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</si>
  <si>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</si>
  <si>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</si>
  <si>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</si>
  <si>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</si>
  <si>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</si>
  <si>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</si>
  <si>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</si>
  <si>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</si>
  <si>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</si>
  <si>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</si>
  <si>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</si>
  <si>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</si>
  <si>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</si>
  <si>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</si>
  <si>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</si>
  <si>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</si>
  <si>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</si>
  <si>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</si>
  <si>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</si>
  <si>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</si>
  <si>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</si>
  <si>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</si>
  <si>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</si>
  <si>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</si>
  <si>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</si>
  <si>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</si>
  <si>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</si>
  <si>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</si>
  <si>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</si>
  <si>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</si>
  <si>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</si>
  <si>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</si>
  <si>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</si>
  <si>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</si>
  <si>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</si>
  <si>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</si>
  <si>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</si>
  <si>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</si>
  <si>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</si>
  <si>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</si>
  <si>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</si>
  <si>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</si>
  <si>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</si>
  <si>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</si>
  <si>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</si>
  <si>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</si>
  <si>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</si>
  <si>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</si>
  <si>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</si>
  <si>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</si>
  <si>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</si>
  <si>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</si>
  <si>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</si>
  <si>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</si>
  <si>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</si>
  <si>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</si>
  <si>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</si>
  <si>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</si>
  <si>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</si>
  <si>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</si>
  <si>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</si>
  <si>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</si>
  <si>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</si>
  <si>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</si>
  <si>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</si>
  <si>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</si>
  <si>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</si>
  <si>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</si>
  <si>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</si>
  <si>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</si>
  <si>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</si>
  <si>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</si>
  <si>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</si>
  <si>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</si>
  <si>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</si>
  <si>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</si>
  <si>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</si>
  <si>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</si>
  <si>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</si>
  <si>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</si>
  <si>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</si>
  <si>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</si>
  <si>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</si>
  <si>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</si>
  <si>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</si>
  <si>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</si>
  <si>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</si>
  <si>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</si>
  <si>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</si>
  <si>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</si>
  <si>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</si>
  <si>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</si>
  <si>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</si>
  <si>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</si>
  <si>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</si>
  <si>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</si>
  <si>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</si>
  <si>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</si>
  <si>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</si>
  <si>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</si>
  <si>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</si>
  <si>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</si>
  <si>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</si>
  <si>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</si>
  <si>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</si>
  <si>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</si>
  <si>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</si>
  <si>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</si>
  <si>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</si>
  <si>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</si>
  <si>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</si>
  <si>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</si>
  <si>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</si>
  <si>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</si>
  <si>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</si>
  <si>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</si>
  <si>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</si>
  <si>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</si>
  <si>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</si>
  <si>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</si>
  <si>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</si>
  <si>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</si>
  <si>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</si>
  <si>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</si>
  <si>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</si>
  <si>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</si>
  <si>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</si>
  <si>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</si>
  <si>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</si>
  <si>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</si>
  <si>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</si>
  <si>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</si>
  <si>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</si>
  <si>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</si>
  <si>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</si>
  <si>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</si>
  <si>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</si>
  <si>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</si>
  <si>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</si>
  <si>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</si>
  <si>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</si>
  <si>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</si>
  <si>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</si>
  <si>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</si>
  <si>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</si>
  <si>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</si>
  <si>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</si>
  <si>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</si>
  <si>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</si>
  <si>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</si>
  <si>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</si>
  <si>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</si>
  <si>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</si>
  <si>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</si>
  <si>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</si>
  <si>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</si>
  <si>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</si>
  <si>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</si>
  <si>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</si>
  <si>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</si>
  <si>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</si>
  <si>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</si>
  <si>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</si>
  <si>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</si>
  <si>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</si>
  <si>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</si>
  <si>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</si>
  <si>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</si>
  <si>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</si>
  <si>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</si>
  <si>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</si>
  <si>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</si>
  <si>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</si>
  <si>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</si>
  <si>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</si>
  <si>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</si>
  <si>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</si>
  <si>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</si>
  <si>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</si>
  <si>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</si>
  <si>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</si>
  <si>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</si>
  <si>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</si>
  <si>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</si>
  <si>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</si>
  <si>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</si>
  <si>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</si>
  <si>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</si>
  <si>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</si>
  <si>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</si>
  <si>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</si>
  <si>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</si>
  <si>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</si>
  <si>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</si>
  <si>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</si>
  <si>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</si>
  <si>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</si>
  <si>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</si>
  <si>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</si>
  <si>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</si>
  <si>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</si>
  <si>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</si>
  <si>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</si>
  <si>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</si>
  <si>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</si>
  <si>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</si>
  <si>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</si>
  <si>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</si>
  <si>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</si>
  <si>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</si>
  <si>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</si>
  <si>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</si>
  <si>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</si>
  <si>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</si>
  <si>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</si>
  <si>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</si>
  <si>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</si>
  <si>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</si>
  <si>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</si>
  <si>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</si>
  <si>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</si>
  <si>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</si>
  <si>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</si>
  <si>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</si>
  <si>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</si>
  <si>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</si>
  <si>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</si>
  <si>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</si>
  <si>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</si>
  <si>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</si>
  <si>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</si>
  <si>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</si>
  <si>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</si>
  <si>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</si>
  <si>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</si>
  <si>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</si>
  <si>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</si>
  <si>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</si>
  <si>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</si>
  <si>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</si>
  <si>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</si>
  <si>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</si>
  <si>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</si>
  <si>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</si>
  <si>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</si>
  <si>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</si>
  <si>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</si>
  <si>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</si>
  <si>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</si>
  <si>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</si>
  <si>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</si>
  <si>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</si>
  <si>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</si>
  <si>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</si>
  <si>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</si>
  <si>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</si>
  <si>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</si>
  <si>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</si>
  <si>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</si>
  <si>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</si>
  <si>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</si>
  <si>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</si>
  <si>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</si>
  <si>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</si>
  <si>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</si>
  <si>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</si>
  <si>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</si>
  <si>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</si>
  <si>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</si>
  <si>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</si>
  <si>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</si>
  <si>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</si>
  <si>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</si>
  <si>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</si>
  <si>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</si>
  <si>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</si>
  <si>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</si>
  <si>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</si>
  <si>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</si>
  <si>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</si>
  <si>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</si>
  <si>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</si>
  <si>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</si>
  <si>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</si>
  <si>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</si>
  <si>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</si>
  <si>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</si>
  <si>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</si>
  <si>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</si>
  <si>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</si>
  <si>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</si>
  <si>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</si>
  <si>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</si>
  <si>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</si>
  <si>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</si>
  <si>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</si>
  <si>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</si>
  <si>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</si>
  <si>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</si>
  <si>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</si>
  <si>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</si>
  <si>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</si>
  <si>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</si>
  <si>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</si>
  <si>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</si>
  <si>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</si>
  <si>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</si>
  <si>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</si>
  <si>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</si>
  <si>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</si>
  <si>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</si>
  <si>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</si>
  <si>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</si>
  <si>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</si>
  <si>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</si>
  <si>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</si>
  <si>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</si>
  <si>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</si>
  <si>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</si>
  <si>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</si>
  <si>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</si>
  <si>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</si>
  <si>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</si>
  <si>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</si>
  <si>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</si>
  <si>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</si>
  <si>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</si>
  <si>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</si>
  <si>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</si>
  <si>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</si>
  <si>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</si>
  <si>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</si>
  <si>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</si>
  <si>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</si>
  <si>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</si>
  <si>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</si>
  <si>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</si>
  <si>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</si>
  <si>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</si>
  <si>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</si>
  <si>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</si>
  <si>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</si>
  <si>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</si>
  <si>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</si>
  <si>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</si>
  <si>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</si>
  <si>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</si>
  <si>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</si>
  <si>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</si>
  <si>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</si>
  <si>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</si>
  <si>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</si>
  <si>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</si>
  <si>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</si>
  <si>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</si>
  <si>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</si>
  <si>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</si>
  <si>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</si>
  <si>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</si>
  <si>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</si>
  <si>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</si>
  <si>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</si>
  <si>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</si>
  <si>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</si>
  <si>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</si>
  <si>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</si>
  <si>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</si>
  <si>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</si>
  <si>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</si>
  <si>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</si>
  <si>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</si>
  <si>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</si>
  <si>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</si>
  <si>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</si>
  <si>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</si>
  <si>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</si>
  <si>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</si>
  <si>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</si>
  <si>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</si>
  <si>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</si>
  <si>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</si>
  <si>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</si>
  <si>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</si>
  <si>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</si>
  <si>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</si>
  <si>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</si>
  <si>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</si>
  <si>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</si>
  <si>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</si>
  <si>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</si>
  <si>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</si>
  <si>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</si>
  <si>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</si>
  <si>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</si>
  <si>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</si>
  <si>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</si>
  <si>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</si>
  <si>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</si>
  <si>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</si>
  <si>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</si>
  <si>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</si>
  <si>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</si>
  <si>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</si>
  <si>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</si>
  <si>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</si>
  <si>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</si>
  <si>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</si>
  <si>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</si>
  <si>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</si>
  <si>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</si>
  <si>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</si>
  <si>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</si>
  <si>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</si>
  <si>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</si>
  <si>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</si>
  <si>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</si>
  <si>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</si>
  <si>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</si>
  <si>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</si>
  <si>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</si>
  <si>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</si>
  <si>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</si>
  <si>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</si>
  <si>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</si>
  <si>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</si>
  <si>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</si>
  <si>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</si>
  <si>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</si>
  <si>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</si>
  <si>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</si>
  <si>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</si>
  <si>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</si>
  <si>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</si>
  <si>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</si>
  <si>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</si>
  <si>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</si>
  <si>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</si>
  <si>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</si>
  <si>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</si>
  <si>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</si>
  <si>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</si>
  <si>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</si>
  <si>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</si>
  <si>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</si>
  <si>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</si>
  <si>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</si>
  <si>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</si>
  <si>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</si>
  <si>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</si>
  <si>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</si>
  <si>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</si>
  <si>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</si>
  <si>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</si>
  <si>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</si>
  <si>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</si>
  <si>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</si>
  <si>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</si>
  <si>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</si>
  <si>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</si>
  <si>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</si>
  <si>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</si>
  <si>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</si>
  <si>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</si>
  <si>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</si>
  <si>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</si>
  <si>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</si>
  <si>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</si>
  <si>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</si>
  <si>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</si>
  <si>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</si>
  <si>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</si>
  <si>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</si>
  <si>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</si>
  <si>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</si>
  <si>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</si>
  <si>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</si>
  <si>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</si>
  <si>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</si>
  <si>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</si>
  <si>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</si>
  <si>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</si>
  <si>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</si>
  <si>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</si>
  <si>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</si>
  <si>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</si>
  <si>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</si>
  <si>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</si>
  <si>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</si>
  <si>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</si>
  <si>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</si>
  <si>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</si>
  <si>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</si>
  <si>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</si>
  <si>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</si>
  <si>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</si>
  <si>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</si>
  <si>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</si>
  <si>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</si>
  <si>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</si>
  <si>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</si>
  <si>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</si>
  <si>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</si>
  <si>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</si>
  <si>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</si>
  <si>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</si>
  <si>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</si>
  <si>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</si>
  <si>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</si>
  <si>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</si>
  <si>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</si>
  <si>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</si>
  <si>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</si>
  <si>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</si>
  <si>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</si>
  <si>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</si>
  <si>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</si>
  <si>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</si>
  <si>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</si>
  <si>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</si>
  <si>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</si>
  <si>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</si>
  <si>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</si>
  <si>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</si>
  <si>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</si>
  <si>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</si>
  <si>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</si>
  <si>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</si>
  <si>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</si>
  <si>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</si>
  <si>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</si>
  <si>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</si>
  <si>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</si>
  <si>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</si>
  <si>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</si>
  <si>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</si>
  <si>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</si>
  <si>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</si>
  <si>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</si>
  <si>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</si>
  <si>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</si>
  <si>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</si>
  <si>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</si>
  <si>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</si>
  <si>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</si>
  <si>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</si>
  <si>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</si>
  <si>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</si>
  <si>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</si>
  <si>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</si>
  <si>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</si>
  <si>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</si>
  <si>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</si>
  <si>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</si>
  <si>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</si>
  <si>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</si>
  <si>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</si>
  <si>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</si>
  <si>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</si>
  <si>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</si>
  <si>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</si>
  <si>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</si>
  <si>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</si>
  <si>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</si>
  <si>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</si>
  <si>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</si>
  <si>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</si>
  <si>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</si>
  <si>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</si>
  <si>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</si>
  <si>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</si>
  <si>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</si>
  <si>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</si>
  <si>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</si>
  <si>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</si>
  <si>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</si>
  <si>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</si>
  <si>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</si>
  <si>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</si>
  <si>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</si>
  <si>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</si>
  <si>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</si>
  <si>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</si>
  <si>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</si>
  <si>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</si>
  <si>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</si>
  <si>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</si>
  <si>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</si>
  <si>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</si>
  <si>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</si>
  <si>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</si>
  <si>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</si>
  <si>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</si>
  <si>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</si>
  <si>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</si>
  <si>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</si>
  <si>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</si>
  <si>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</si>
  <si>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</si>
  <si>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</si>
  <si>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</si>
  <si>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</si>
  <si>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</si>
  <si>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</si>
  <si>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</si>
  <si>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</si>
  <si>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</si>
  <si>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</si>
  <si>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</si>
  <si>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</si>
  <si>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</si>
  <si>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</si>
  <si>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</si>
  <si>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</si>
  <si>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</si>
  <si>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</si>
  <si>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</si>
  <si>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</si>
  <si>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</si>
  <si>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</si>
  <si>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</si>
  <si>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</si>
  <si>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</si>
  <si>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</si>
  <si>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</si>
  <si>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</si>
  <si>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</si>
  <si>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</si>
  <si>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</si>
  <si>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</si>
  <si>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</si>
  <si>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</si>
  <si>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</si>
  <si>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</si>
  <si>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</si>
  <si>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</si>
  <si>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</si>
  <si>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</si>
  <si>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</si>
  <si>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</si>
  <si>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</si>
  <si>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</si>
  <si>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</si>
  <si>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</si>
  <si>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</si>
  <si>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</si>
  <si>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</si>
  <si>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</si>
  <si>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</si>
  <si>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</si>
  <si>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</si>
  <si>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</si>
  <si>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</si>
  <si>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</si>
  <si>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</si>
  <si>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</si>
  <si>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</si>
  <si>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</si>
  <si>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</si>
  <si>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</si>
  <si>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</si>
  <si>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</si>
  <si>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</si>
  <si>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</si>
  <si>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</si>
  <si>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</si>
  <si>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</si>
  <si>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</si>
  <si>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</si>
  <si>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</si>
  <si>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</si>
  <si>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</si>
  <si>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</si>
  <si>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</si>
  <si>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</si>
  <si>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</si>
  <si>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</si>
  <si>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</si>
  <si>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</si>
  <si>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</si>
  <si>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</si>
  <si>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</si>
  <si>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</si>
  <si>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</si>
  <si>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</si>
  <si>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</si>
  <si>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</si>
  <si>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</si>
  <si>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</si>
  <si>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</si>
  <si>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</si>
  <si>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</si>
  <si>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</si>
  <si>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</si>
  <si>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</si>
  <si>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</si>
  <si>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</si>
  <si>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</si>
  <si>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</si>
  <si>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</si>
  <si>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</si>
  <si>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</si>
  <si>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</si>
  <si>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</si>
  <si>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</si>
  <si>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</si>
  <si>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</si>
  <si>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</si>
  <si>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</si>
  <si>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</si>
  <si>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</si>
  <si>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</si>
  <si>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</si>
  <si>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</si>
  <si>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</si>
  <si>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</si>
  <si>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</si>
  <si>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</si>
  <si>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</si>
  <si>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</si>
  <si>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</si>
  <si>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</si>
  <si>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</si>
  <si>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</si>
  <si>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</si>
  <si>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</si>
  <si>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</si>
  <si>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</si>
  <si>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</si>
  <si>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</si>
  <si>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</si>
  <si>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</si>
  <si>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</si>
  <si>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</si>
  <si>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</si>
  <si>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</si>
  <si>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</si>
  <si>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</si>
  <si>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</si>
  <si>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</si>
  <si>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</si>
  <si>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</si>
  <si>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</si>
  <si>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</si>
  <si>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</si>
  <si>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</si>
  <si>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</si>
  <si>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</si>
  <si>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</si>
  <si>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</si>
  <si>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</si>
  <si>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</si>
  <si>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</si>
  <si>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</si>
  <si>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</si>
  <si>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</si>
  <si>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</si>
  <si>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</si>
  <si>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</si>
  <si>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</si>
  <si>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</si>
  <si>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</si>
  <si>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</si>
  <si>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</si>
  <si>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</si>
  <si>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</si>
  <si>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</si>
  <si>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</si>
  <si>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</si>
  <si>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</si>
  <si>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</si>
  <si>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</si>
  <si>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</si>
  <si>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</si>
  <si>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</si>
  <si>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</si>
  <si>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</si>
  <si>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</si>
  <si>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</si>
  <si>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</si>
  <si>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</si>
  <si>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</si>
  <si>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</si>
  <si>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</si>
  <si>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</si>
  <si>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</si>
  <si>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</si>
  <si>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</si>
  <si>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</si>
  <si>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</si>
  <si>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</si>
  <si>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</si>
  <si>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</si>
  <si>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</si>
  <si>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</si>
  <si>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</si>
  <si>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</si>
  <si>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</si>
  <si>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</si>
  <si>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</si>
  <si>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</si>
  <si>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</si>
  <si>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</si>
  <si>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</si>
  <si>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</si>
  <si>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</si>
  <si>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</si>
  <si>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</si>
  <si>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</si>
  <si>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</si>
  <si>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</si>
  <si>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</si>
  <si>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</si>
  <si>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</si>
  <si>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</si>
  <si>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</si>
  <si>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</si>
  <si>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</si>
  <si>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</si>
  <si>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</si>
  <si>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</si>
  <si>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</si>
  <si>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</si>
  <si>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</si>
  <si>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</si>
  <si>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</si>
  <si>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</si>
  <si>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</si>
  <si>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</si>
  <si>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</si>
  <si>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</si>
  <si>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</si>
  <si>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</si>
  <si>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</si>
  <si>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</si>
  <si>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</si>
  <si>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</si>
  <si>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</si>
  <si>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</si>
  <si>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</si>
  <si>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</si>
  <si>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</si>
  <si>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</si>
  <si>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</si>
  <si>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</si>
  <si>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</si>
  <si>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</si>
  <si>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</si>
  <si>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</si>
  <si>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</si>
  <si>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</si>
  <si>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</si>
  <si>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</si>
  <si>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</si>
  <si>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</si>
  <si>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</si>
  <si>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</si>
  <si>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</si>
  <si>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</si>
  <si>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</si>
  <si>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</si>
  <si>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</si>
  <si>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</si>
  <si>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</si>
  <si>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</si>
  <si>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</si>
  <si>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</si>
  <si>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</si>
  <si>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</si>
  <si>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</si>
  <si>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</si>
  <si>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</si>
  <si>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</si>
  <si>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</si>
  <si>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</si>
  <si>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</si>
  <si>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</si>
  <si>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</si>
  <si>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</si>
  <si>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</si>
  <si>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</si>
  <si>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</si>
  <si>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</si>
  <si>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</si>
  <si>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</si>
  <si>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</si>
  <si>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</si>
  <si>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</si>
  <si>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</si>
  <si>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</si>
  <si>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</si>
  <si>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</si>
  <si>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</si>
  <si>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</si>
  <si>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</si>
  <si>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</si>
  <si>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</si>
  <si>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</si>
  <si>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</si>
  <si>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</si>
  <si>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</si>
  <si>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</si>
  <si>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</si>
  <si>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</si>
  <si>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</si>
  <si>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</si>
  <si>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</si>
  <si>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</si>
  <si>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</si>
  <si>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</si>
  <si>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</si>
  <si>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</si>
  <si>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</si>
  <si>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</si>
  <si>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</si>
  <si>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</si>
  <si>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</si>
  <si>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</si>
  <si>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</si>
  <si>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</si>
  <si>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</si>
  <si>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</si>
  <si>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</si>
  <si>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</si>
  <si>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</si>
  <si>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</si>
  <si>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</si>
  <si>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</si>
  <si>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</si>
  <si>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</si>
  <si>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</si>
  <si>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</si>
  <si>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</si>
  <si>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</si>
  <si>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</si>
  <si>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</si>
  <si>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</si>
  <si>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</si>
  <si>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</si>
  <si>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</si>
  <si>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</si>
  <si>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</si>
  <si>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</si>
  <si>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</si>
  <si>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</si>
  <si>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</si>
  <si>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</si>
  <si>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</si>
  <si>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</si>
  <si>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</si>
  <si>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</si>
  <si>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</si>
  <si>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</si>
  <si>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</si>
  <si>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</si>
  <si>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</si>
  <si>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</si>
  <si>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</si>
  <si>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</si>
  <si>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</si>
  <si>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</si>
  <si>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</si>
  <si>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</si>
  <si>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</si>
  <si>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</si>
  <si>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</si>
  <si>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</si>
  <si>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</si>
  <si>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</si>
  <si>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</si>
  <si>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</si>
  <si>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</si>
  <si>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</si>
  <si>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</si>
  <si>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</si>
  <si>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</si>
  <si>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</si>
  <si>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</si>
  <si>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</si>
  <si>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</si>
  <si>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</si>
  <si>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</si>
  <si>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</si>
  <si>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</si>
  <si>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</si>
  <si>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</si>
  <si>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</si>
  <si>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</si>
  <si>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</si>
  <si>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</si>
  <si>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</si>
  <si>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</si>
  <si>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</si>
  <si>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</si>
  <si>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</si>
  <si>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</si>
  <si>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</si>
  <si>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</si>
  <si>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</si>
  <si>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</si>
  <si>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</si>
  <si>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</si>
  <si>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</si>
  <si>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</si>
  <si>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</si>
  <si>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</si>
  <si>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</si>
  <si>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</si>
  <si>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</si>
  <si>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</si>
  <si>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</si>
  <si>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</si>
  <si>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</si>
  <si>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</si>
  <si>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</si>
  <si>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</si>
  <si>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</si>
  <si>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</si>
  <si>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</si>
  <si>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</si>
  <si>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</si>
  <si>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</si>
  <si>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</si>
  <si>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</si>
  <si>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</si>
  <si>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</si>
  <si>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</si>
  <si>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</si>
  <si>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</si>
  <si>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</si>
  <si>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</si>
  <si>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</si>
  <si>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</si>
  <si>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</si>
  <si>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</si>
  <si>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</si>
  <si>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</si>
  <si>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</si>
  <si>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</si>
  <si>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</si>
  <si>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</si>
  <si>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</si>
  <si>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</si>
  <si>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</si>
  <si>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</si>
  <si>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</si>
  <si>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</si>
  <si>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</si>
  <si>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</si>
  <si>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</si>
  <si>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</si>
  <si>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</si>
  <si>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</si>
  <si>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</si>
  <si>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</si>
  <si>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</si>
  <si>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</si>
  <si>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</si>
  <si>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</si>
  <si>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</si>
  <si>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</si>
  <si>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</si>
  <si>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</si>
  <si>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</si>
  <si>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</si>
  <si>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</si>
  <si>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</si>
  <si>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</si>
  <si>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</si>
  <si>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</si>
  <si>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</si>
  <si>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</si>
  <si>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</si>
  <si>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</si>
  <si>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</si>
  <si>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</si>
  <si>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</si>
  <si>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</si>
  <si>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</si>
  <si>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</si>
  <si>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</si>
  <si>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</si>
  <si>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</si>
  <si>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</si>
  <si>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</si>
  <si>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</si>
  <si>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</si>
  <si>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</si>
  <si>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</si>
  <si>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</si>
  <si>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</si>
  <si>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</si>
  <si>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</si>
  <si>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</si>
  <si>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</si>
  <si>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</si>
  <si>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</si>
  <si>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</si>
  <si>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</si>
  <si>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</si>
  <si>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</si>
  <si>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</si>
  <si>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</si>
  <si>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</si>
  <si>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</si>
  <si>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</si>
  <si>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</si>
  <si>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</si>
  <si>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</si>
  <si>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</si>
  <si>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</si>
  <si>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</si>
  <si>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</si>
  <si>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</si>
  <si>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</si>
  <si>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</si>
  <si>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</si>
  <si>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</si>
  <si>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</si>
  <si>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</si>
  <si>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</si>
  <si>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</si>
  <si>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</si>
  <si>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</si>
  <si>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</si>
  <si>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</si>
  <si>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</si>
  <si>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</si>
  <si>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</si>
  <si>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</si>
  <si>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</si>
  <si>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</si>
  <si>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</si>
  <si>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</si>
  <si>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</si>
  <si>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</si>
  <si>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</si>
  <si>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</si>
  <si>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</si>
  <si>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</si>
  <si>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</si>
  <si>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</si>
  <si>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</si>
  <si>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</si>
  <si>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</si>
  <si>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</si>
  <si>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</si>
  <si>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</si>
  <si>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</si>
  <si>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</si>
  <si>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</si>
  <si>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</si>
  <si>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</si>
  <si>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</si>
  <si>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</si>
  <si>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</si>
  <si>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</si>
  <si>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</si>
  <si>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</si>
  <si>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</si>
  <si>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</si>
  <si>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</si>
  <si>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</si>
  <si>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</si>
  <si>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</si>
  <si>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</si>
  <si>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</si>
  <si>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</si>
  <si>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</si>
  <si>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</si>
  <si>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</si>
  <si>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</si>
  <si>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</si>
  <si>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</si>
  <si>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</si>
  <si>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</si>
  <si>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</si>
  <si>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</si>
  <si>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</si>
  <si>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</si>
  <si>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</si>
  <si>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</si>
  <si>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</si>
  <si>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</si>
  <si>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</si>
  <si>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</si>
  <si>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</si>
  <si>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</si>
  <si>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</si>
  <si>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</si>
  <si>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</si>
  <si>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</si>
  <si>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</si>
  <si>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</si>
  <si>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</si>
  <si>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</si>
  <si>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</si>
  <si>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</si>
  <si>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</si>
  <si>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</si>
  <si>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</si>
  <si>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</si>
  <si>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</si>
  <si>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</si>
  <si>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</si>
  <si>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</si>
  <si>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</si>
  <si>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</si>
  <si>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</si>
  <si>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</si>
  <si>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</si>
  <si>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</si>
  <si>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</si>
  <si>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</si>
  <si>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</si>
  <si>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</si>
  <si>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</si>
  <si>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</si>
  <si>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</si>
  <si>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</si>
  <si>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</si>
  <si>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</si>
  <si>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</si>
  <si>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</si>
  <si>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</si>
  <si>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</si>
  <si>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</si>
  <si>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</si>
  <si>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</si>
  <si>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</si>
  <si>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</si>
  <si>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</si>
  <si>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</si>
  <si>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</si>
  <si>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</si>
  <si>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</si>
  <si>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</si>
  <si>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</si>
  <si>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</si>
  <si>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</si>
  <si>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</si>
  <si>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</si>
  <si>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</si>
  <si>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</si>
  <si>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</si>
  <si>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</si>
  <si>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</si>
  <si>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</si>
  <si>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</si>
  <si>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</si>
  <si>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</si>
  <si>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</si>
  <si>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</si>
  <si>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</si>
  <si>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</si>
  <si>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</si>
  <si>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</si>
  <si>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</si>
  <si>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</si>
  <si>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</si>
  <si>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</si>
  <si>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</si>
  <si>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</si>
  <si>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</si>
  <si>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</si>
  <si>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</si>
  <si>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</si>
  <si>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</si>
  <si>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</si>
  <si>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</si>
  <si>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</si>
  <si>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</si>
  <si>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</si>
  <si>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</si>
  <si>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</si>
  <si>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</si>
  <si>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</si>
  <si>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</si>
  <si>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</si>
  <si>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</si>
  <si>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</si>
  <si>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</si>
  <si>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</si>
  <si>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</si>
  <si>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</si>
  <si>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</si>
  <si>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</si>
  <si>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</si>
  <si>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</si>
  <si>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</si>
  <si>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</si>
  <si>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</si>
  <si>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</si>
  <si>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</si>
  <si>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</si>
  <si>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</si>
  <si>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</si>
  <si>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</si>
  <si>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</si>
  <si>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</si>
  <si>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</si>
  <si>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</si>
  <si>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</si>
  <si>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</si>
  <si>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</si>
  <si>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</si>
  <si>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</si>
  <si>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</si>
  <si>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</si>
  <si>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</si>
  <si>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</si>
  <si>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</si>
  <si>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</si>
  <si>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</si>
  <si>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</si>
  <si>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</si>
  <si>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</si>
  <si>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</si>
  <si>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</si>
  <si>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</si>
  <si>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</si>
  <si>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</si>
  <si>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</si>
  <si>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</si>
  <si>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</si>
  <si>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</si>
  <si>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</si>
  <si>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</si>
  <si>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</si>
  <si>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</si>
  <si>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</si>
  <si>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</si>
  <si>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</si>
  <si>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</si>
  <si>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</si>
  <si>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</si>
  <si>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</si>
  <si>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</si>
  <si>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</si>
  <si>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</si>
  <si>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</si>
  <si>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</si>
  <si>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</si>
  <si>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</si>
  <si>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</si>
  <si>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</si>
  <si>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</si>
  <si>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</si>
  <si>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</si>
  <si>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</si>
  <si>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</si>
  <si>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</si>
  <si>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</si>
  <si>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</si>
  <si>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</si>
  <si>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</si>
  <si>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</si>
  <si>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</si>
  <si>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</si>
  <si>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</si>
  <si>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</si>
  <si>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</si>
  <si>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</si>
  <si>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</si>
  <si>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</si>
  <si>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</si>
  <si>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</si>
  <si>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</si>
  <si>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</si>
  <si>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</si>
  <si>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</si>
  <si>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</si>
  <si>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</si>
  <si>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</si>
  <si>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</si>
  <si>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</si>
  <si>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</si>
  <si>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</si>
  <si>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</si>
  <si>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</si>
  <si>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</si>
  <si>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</si>
  <si>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</si>
  <si>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</si>
  <si>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</si>
  <si>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</si>
  <si>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</si>
  <si>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</si>
  <si>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</si>
  <si>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</si>
  <si>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</si>
  <si>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</si>
  <si>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</si>
  <si>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</si>
  <si>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</si>
  <si>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</si>
  <si>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</si>
  <si>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</si>
  <si>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</si>
  <si>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</si>
  <si>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</si>
  <si>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</si>
  <si>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</si>
  <si>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</si>
  <si>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</si>
  <si>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</si>
  <si>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</si>
  <si>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</si>
  <si>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</si>
  <si>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</si>
  <si>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</si>
  <si>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</si>
  <si>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</si>
  <si>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</si>
  <si>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</si>
  <si>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</si>
  <si>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</si>
  <si>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</si>
  <si>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</si>
  <si>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</si>
  <si>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</si>
  <si>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</si>
  <si>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</si>
  <si>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</si>
  <si>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</si>
  <si>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</si>
  <si>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</si>
  <si>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</si>
  <si>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</si>
  <si>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</si>
  <si>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</si>
  <si>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</si>
  <si>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</si>
  <si>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</si>
  <si>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</si>
  <si>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</si>
  <si>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</si>
  <si>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</si>
  <si>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</si>
  <si>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</si>
  <si>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</si>
  <si>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</si>
  <si>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</si>
  <si>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</si>
  <si>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</si>
  <si>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</si>
  <si>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</si>
  <si>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</si>
  <si>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</si>
  <si>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</si>
  <si>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</si>
  <si>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</si>
  <si>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</si>
  <si>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</si>
  <si>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</si>
  <si>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</si>
  <si>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</si>
  <si>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</si>
  <si>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</si>
  <si>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</si>
  <si>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</si>
  <si>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</si>
  <si>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</si>
  <si>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</si>
  <si>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</si>
  <si>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</si>
  <si>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</si>
  <si>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</si>
  <si>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</si>
  <si>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</si>
  <si>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</si>
  <si>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</si>
  <si>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</si>
  <si>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</si>
  <si>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</si>
  <si>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</si>
  <si>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</si>
  <si>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</si>
  <si>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</si>
  <si>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</si>
  <si>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</si>
  <si>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</si>
  <si>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</si>
  <si>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</si>
  <si>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</si>
  <si>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</si>
  <si>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</si>
  <si>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</si>
  <si>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</si>
  <si>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</si>
  <si>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</si>
  <si>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</si>
  <si>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</si>
  <si>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</si>
  <si>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</si>
  <si>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</si>
  <si>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</si>
  <si>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</si>
  <si>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</si>
  <si>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</si>
  <si>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</si>
  <si>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</si>
  <si>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</si>
  <si>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</si>
  <si>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</si>
  <si>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</si>
  <si>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</si>
  <si>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</si>
  <si>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</si>
  <si>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</si>
  <si>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</si>
  <si>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</si>
  <si>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</si>
  <si>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</si>
  <si>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</si>
  <si>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</si>
  <si>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</si>
  <si>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</si>
  <si>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</si>
  <si>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</si>
  <si>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</si>
  <si>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</si>
  <si>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</si>
  <si>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</si>
  <si>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</si>
  <si>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</si>
  <si>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</si>
  <si>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</si>
  <si>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</si>
  <si>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</si>
  <si>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</si>
  <si>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</si>
  <si>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</si>
  <si>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</si>
  <si>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</si>
  <si>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</si>
  <si>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</si>
  <si>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</si>
  <si>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</si>
  <si>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</si>
  <si>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</si>
  <si>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</si>
  <si>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</si>
  <si>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</si>
  <si>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</si>
  <si>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</si>
  <si>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</si>
  <si>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</si>
  <si>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</si>
  <si>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</si>
  <si>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</si>
  <si>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</si>
  <si>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</si>
  <si>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</si>
  <si>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</si>
  <si>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</si>
  <si>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</si>
  <si>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</si>
  <si>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</si>
  <si>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</si>
  <si>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</si>
  <si>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</si>
  <si>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</si>
  <si>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</si>
  <si>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</si>
  <si>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</si>
  <si>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</si>
  <si>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</si>
  <si>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</si>
  <si>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</si>
  <si>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</si>
  <si>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</si>
  <si>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</si>
  <si>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</si>
  <si>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</si>
  <si>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</si>
  <si>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</si>
  <si>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</si>
  <si>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</si>
  <si>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</si>
  <si>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</si>
  <si>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</si>
  <si>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</si>
  <si>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</si>
  <si>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</si>
  <si>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</si>
  <si>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</si>
  <si>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</si>
  <si>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</si>
  <si>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</si>
  <si>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</si>
  <si>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</si>
  <si>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</si>
  <si>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</si>
  <si>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</si>
  <si>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</si>
  <si>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</si>
  <si>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</si>
  <si>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</si>
  <si>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</si>
  <si>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</si>
  <si>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</si>
  <si>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</si>
  <si>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</si>
  <si>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</si>
  <si>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</si>
  <si>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</si>
  <si>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</si>
  <si>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</si>
  <si>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</si>
  <si>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</si>
  <si>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</si>
  <si>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</si>
  <si>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</si>
  <si>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</si>
  <si>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</si>
  <si>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</si>
  <si>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</si>
  <si>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</si>
  <si>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</si>
  <si>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</si>
  <si>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</si>
  <si>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</si>
  <si>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</si>
  <si>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</si>
  <si>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</si>
  <si>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</si>
  <si>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</si>
  <si>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</si>
  <si>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</si>
  <si>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</si>
  <si>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</si>
  <si>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</si>
  <si>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</si>
  <si>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</si>
  <si>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</si>
  <si>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</si>
  <si>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</si>
  <si>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</si>
  <si>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</si>
  <si>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</si>
  <si>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</si>
  <si>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</si>
  <si>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</si>
  <si>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</si>
  <si>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</si>
  <si>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</si>
  <si>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</si>
  <si>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</si>
  <si>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</si>
  <si>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</si>
  <si>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</si>
  <si>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</si>
  <si>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</si>
  <si>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</si>
  <si>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</si>
  <si>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</si>
  <si>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</si>
  <si>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</si>
  <si>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</si>
  <si>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</si>
  <si>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</si>
  <si>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</si>
  <si>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</si>
  <si>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</si>
  <si>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</si>
  <si>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</si>
  <si>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</si>
  <si>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</si>
  <si>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</si>
  <si>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</si>
  <si>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</si>
  <si>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</si>
  <si>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</si>
  <si>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</si>
  <si>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</si>
  <si>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</si>
  <si>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</si>
  <si>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</si>
  <si>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</si>
  <si>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</si>
  <si>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</si>
  <si>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</si>
  <si>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</si>
  <si>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</si>
  <si>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</si>
  <si>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</si>
  <si>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</si>
  <si>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</si>
  <si>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</si>
  <si>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</si>
  <si>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</si>
  <si>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</si>
  <si>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</si>
  <si>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</si>
  <si>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</si>
  <si>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</si>
  <si>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</si>
  <si>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</si>
  <si>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</si>
  <si>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</si>
  <si>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</si>
  <si>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</si>
  <si>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</si>
  <si>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</si>
  <si>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</si>
  <si>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</si>
  <si>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</si>
  <si>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</si>
  <si>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</si>
  <si>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</si>
  <si>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</si>
  <si>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</si>
  <si>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</si>
  <si>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</si>
  <si>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</si>
  <si>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</si>
  <si>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</si>
  <si>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</si>
  <si>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</si>
  <si>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</si>
  <si>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</si>
  <si>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</si>
  <si>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</si>
  <si>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</si>
  <si>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</si>
  <si>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</si>
  <si>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</si>
  <si>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</si>
  <si>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</si>
  <si>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</si>
  <si>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</si>
  <si>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</si>
  <si>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</si>
  <si>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</si>
  <si>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</si>
  <si>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</si>
  <si>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</si>
  <si>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</si>
  <si>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</si>
  <si>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</si>
  <si>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</si>
  <si>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</si>
  <si>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</si>
  <si>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</si>
  <si>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</si>
  <si>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</si>
  <si>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</si>
  <si>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</si>
  <si>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</si>
  <si>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</si>
  <si>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</si>
  <si>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</si>
  <si>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</si>
  <si>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</si>
  <si>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</si>
  <si>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</si>
  <si>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</si>
  <si>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</si>
  <si>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</si>
  <si>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</si>
  <si>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</si>
  <si>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</si>
  <si>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</si>
  <si>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</si>
  <si>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</si>
  <si>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</si>
  <si>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</si>
  <si>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</si>
  <si>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</si>
  <si>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</si>
  <si>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</si>
  <si>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</si>
  <si>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</si>
  <si>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</si>
  <si>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</si>
  <si>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</si>
  <si>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</si>
  <si>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</si>
  <si>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</si>
  <si>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</si>
  <si>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</si>
  <si>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</si>
  <si>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</si>
  <si>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</si>
  <si>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</si>
  <si>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</si>
  <si>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</si>
  <si>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</si>
  <si>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</si>
  <si>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</si>
  <si>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</si>
  <si>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</si>
  <si>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</si>
  <si>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</si>
  <si>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</si>
  <si>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</si>
  <si>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</si>
  <si>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</si>
  <si>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</si>
  <si>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</si>
  <si>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</si>
  <si>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</si>
  <si>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</si>
  <si>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</si>
  <si>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</si>
  <si>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</si>
  <si>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</si>
  <si>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</si>
  <si>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</si>
  <si>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</si>
  <si>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</si>
  <si>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</si>
  <si>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</si>
  <si>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</si>
  <si>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</si>
  <si>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</si>
  <si>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</si>
  <si>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</si>
  <si>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</si>
  <si>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</si>
  <si>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</si>
  <si>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</si>
  <si>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</si>
  <si>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</si>
  <si>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</si>
  <si>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</si>
  <si>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</si>
  <si>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</si>
  <si>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</si>
  <si>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</si>
  <si>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</si>
  <si>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</si>
  <si>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</si>
  <si>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</si>
  <si>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</si>
  <si>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</si>
  <si>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</si>
  <si>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</si>
  <si>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</si>
  <si>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</si>
  <si>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</si>
  <si>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</si>
  <si>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</si>
  <si>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</si>
  <si>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</si>
  <si>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</si>
  <si>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</si>
  <si>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</si>
  <si>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</si>
  <si>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</si>
  <si>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</si>
  <si>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</si>
  <si>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</si>
  <si>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</si>
  <si>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</si>
  <si>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</si>
  <si>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</si>
  <si>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</si>
  <si>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</si>
  <si>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</si>
  <si>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</si>
  <si>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</si>
  <si>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</si>
  <si>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</si>
  <si>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</si>
  <si>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</si>
  <si>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</si>
  <si>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</si>
  <si>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</si>
  <si>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</si>
  <si>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</si>
  <si>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</si>
  <si>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</si>
  <si>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</si>
  <si>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</si>
  <si>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</si>
  <si>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</si>
  <si>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</si>
  <si>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</si>
  <si>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</si>
  <si>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</si>
  <si>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</si>
  <si>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</si>
  <si>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</si>
  <si>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</si>
  <si>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</si>
  <si>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</si>
  <si>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</si>
  <si>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</si>
  <si>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</si>
  <si>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</si>
  <si>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</si>
  <si>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</si>
  <si>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</si>
  <si>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</si>
  <si>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</si>
  <si>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</si>
  <si>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</si>
  <si>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</si>
  <si>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</si>
  <si>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</si>
  <si>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</si>
  <si>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</si>
  <si>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</si>
  <si>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</si>
  <si>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</si>
  <si>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</si>
  <si>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</si>
  <si>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</si>
  <si>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</si>
  <si>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</si>
  <si>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</si>
  <si>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</si>
  <si>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</si>
  <si>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</si>
  <si>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</si>
  <si>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</si>
  <si>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</si>
  <si>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</si>
  <si>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</si>
  <si>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</si>
  <si>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</si>
  <si>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</si>
  <si>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</si>
  <si>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</si>
  <si>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</si>
  <si>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</si>
  <si>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</si>
  <si>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</si>
  <si>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</si>
  <si>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</si>
  <si>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</si>
  <si>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</si>
  <si>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</si>
  <si>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</si>
  <si>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</si>
  <si>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</si>
  <si>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</si>
  <si>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</si>
  <si>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</si>
  <si>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</si>
  <si>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</si>
  <si>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</si>
  <si>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</si>
  <si>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</si>
  <si>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</si>
  <si>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</si>
  <si>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</si>
  <si>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</si>
  <si>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</si>
  <si>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</si>
  <si>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</si>
  <si>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</si>
  <si>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</si>
  <si>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</si>
  <si>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</si>
  <si>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</si>
  <si>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</si>
  <si>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</si>
  <si>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</si>
  <si>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</si>
  <si>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</si>
  <si>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</si>
  <si>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</si>
  <si>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</si>
  <si>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</si>
  <si>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</si>
  <si>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</si>
  <si>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</si>
  <si>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</si>
  <si>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</si>
  <si>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</si>
  <si>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</si>
  <si>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</si>
  <si>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</si>
  <si>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</si>
  <si>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</si>
  <si>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</si>
  <si>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</si>
  <si>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</si>
  <si>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</si>
  <si>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</si>
  <si>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</si>
  <si>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</si>
  <si>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</si>
  <si>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</si>
  <si>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</si>
  <si>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</si>
  <si>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</si>
  <si>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</si>
  <si>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</si>
  <si>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</si>
  <si>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</si>
  <si>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</si>
  <si>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</si>
  <si>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</si>
  <si>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</si>
  <si>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</si>
  <si>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</si>
  <si>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</si>
  <si>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</si>
  <si>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</si>
  <si>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</si>
  <si>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</si>
  <si>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</si>
  <si>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</si>
  <si>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</si>
  <si>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</si>
  <si>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</si>
  <si>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</si>
  <si>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</si>
  <si>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</si>
  <si>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</si>
  <si>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</si>
  <si>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</si>
  <si>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</si>
  <si>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</si>
  <si>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</si>
  <si>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</si>
  <si>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</si>
  <si>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</si>
  <si>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</si>
  <si>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</si>
  <si>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</si>
  <si>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</si>
  <si>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</si>
  <si>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</si>
  <si>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</si>
  <si>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</si>
  <si>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</si>
  <si>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</si>
  <si>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</si>
  <si>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</si>
  <si>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</si>
  <si>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</si>
  <si>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</si>
  <si>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</si>
  <si>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</si>
  <si>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</si>
  <si>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</si>
  <si>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</si>
  <si>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</si>
  <si>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</si>
  <si>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</si>
  <si>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</si>
  <si>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</si>
  <si>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</si>
  <si>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</si>
  <si>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</si>
  <si>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</si>
  <si>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</si>
  <si>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</si>
  <si>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</si>
  <si>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</si>
  <si>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</si>
  <si>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</si>
  <si>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</si>
  <si>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</si>
  <si>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</si>
  <si>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</si>
  <si>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</si>
  <si>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</si>
  <si>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</si>
  <si>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</si>
  <si>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</si>
  <si>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</si>
  <si>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</si>
  <si>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</si>
  <si>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</si>
  <si>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</si>
  <si>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</si>
  <si>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</si>
  <si>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</si>
  <si>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</si>
  <si>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</si>
  <si>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</si>
  <si>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</si>
  <si>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</si>
  <si>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</si>
  <si>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</si>
  <si>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</si>
  <si>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</si>
  <si>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</si>
  <si>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</si>
  <si>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</si>
  <si>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</si>
  <si>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</si>
  <si>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</si>
  <si>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</si>
  <si>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</si>
  <si>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</si>
  <si>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</si>
  <si>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</si>
  <si>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</si>
  <si>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</si>
  <si>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</si>
  <si>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</si>
  <si>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</si>
  <si>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</si>
  <si>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</si>
  <si>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</si>
  <si>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</si>
  <si>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</si>
  <si>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</si>
  <si>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</si>
  <si>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</si>
  <si>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</si>
  <si>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</si>
  <si>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</si>
  <si>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</si>
  <si>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</si>
  <si>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</si>
  <si>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</si>
  <si>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</si>
  <si>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</si>
  <si>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</si>
  <si>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</si>
  <si>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</si>
  <si>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</si>
  <si>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</si>
  <si>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</si>
  <si>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</si>
  <si>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</si>
  <si>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</si>
  <si>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</si>
  <si>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</si>
  <si>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</si>
  <si>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</si>
  <si>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</si>
  <si>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</si>
  <si>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</si>
  <si>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</si>
  <si>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</si>
  <si>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</si>
  <si>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</si>
  <si>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</si>
  <si>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</si>
  <si>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</si>
  <si>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</si>
  <si>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</si>
  <si>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</si>
  <si>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</si>
  <si>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</si>
  <si>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</si>
  <si>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</si>
  <si>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</si>
  <si>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</si>
  <si>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</si>
  <si>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</si>
  <si>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</si>
  <si>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</si>
  <si>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</si>
  <si>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</si>
  <si>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</si>
  <si>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</si>
  <si>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</si>
  <si>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</si>
  <si>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</si>
  <si>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</si>
  <si>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</si>
  <si>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</si>
  <si>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</si>
  <si>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</si>
  <si>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</si>
  <si>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</si>
  <si>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</si>
  <si>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</si>
  <si>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</si>
  <si>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</si>
  <si>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</si>
  <si>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</si>
  <si>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</si>
  <si>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</si>
  <si>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</si>
  <si>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</si>
  <si>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</si>
  <si>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</si>
  <si>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</si>
  <si>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</si>
  <si>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</si>
  <si>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</si>
  <si>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</si>
  <si>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</si>
  <si>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</si>
  <si>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</si>
  <si>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</si>
  <si>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</si>
  <si>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</si>
  <si>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</si>
  <si>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</si>
  <si>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</si>
  <si>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</si>
  <si>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</si>
  <si>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</si>
  <si>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</si>
  <si>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</si>
  <si>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</si>
  <si>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</si>
  <si>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</si>
  <si>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</si>
  <si>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</si>
  <si>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</si>
  <si>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</si>
  <si>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</si>
  <si>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</si>
  <si>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</si>
  <si>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</si>
  <si>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</si>
  <si>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</si>
  <si>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</si>
  <si>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</si>
  <si>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</si>
  <si>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</si>
  <si>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</si>
  <si>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</si>
  <si>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</si>
  <si>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</si>
  <si>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</si>
  <si>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</si>
  <si>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</si>
  <si>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</si>
  <si>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</si>
  <si>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</si>
  <si>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</si>
  <si>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</si>
  <si>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</si>
  <si>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</si>
  <si>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</si>
  <si>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</si>
  <si>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</si>
  <si>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</si>
  <si>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</si>
  <si>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</si>
  <si>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</si>
  <si>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</si>
  <si>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</si>
  <si>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</si>
  <si>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</si>
  <si>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</si>
  <si>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</si>
  <si>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</si>
  <si>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</si>
  <si>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</si>
  <si>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</si>
  <si>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</si>
  <si>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</si>
  <si>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</si>
  <si>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</si>
  <si>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</si>
  <si>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</si>
  <si>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</si>
  <si>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</si>
  <si>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</si>
  <si>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</si>
  <si>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</si>
  <si>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</si>
  <si>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</si>
  <si>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</si>
  <si>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</si>
  <si>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</si>
  <si>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</si>
  <si>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</si>
  <si>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</si>
  <si>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</si>
  <si>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</si>
  <si>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</si>
  <si>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</si>
  <si>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</si>
  <si>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</si>
  <si>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</si>
  <si>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</si>
  <si>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</si>
  <si>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</si>
  <si>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</si>
  <si>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</si>
  <si>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</si>
  <si>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</si>
  <si>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</si>
  <si>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</si>
  <si>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</si>
  <si>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</si>
  <si>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</si>
  <si>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</si>
  <si>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</si>
  <si>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</si>
  <si>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</si>
  <si>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</si>
  <si>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</si>
  <si>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</si>
  <si>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</si>
  <si>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</si>
  <si>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</si>
  <si>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</si>
  <si>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</si>
  <si>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</si>
  <si>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</si>
  <si>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</si>
  <si>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</si>
  <si>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</si>
  <si>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</si>
  <si>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</si>
  <si>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</si>
  <si>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</si>
  <si>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</si>
  <si>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</si>
  <si>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</si>
  <si>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</si>
  <si>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</si>
  <si>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</si>
  <si>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</si>
  <si>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</si>
  <si>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</si>
  <si>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</si>
  <si>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</si>
  <si>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</si>
  <si>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</si>
  <si>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</si>
  <si>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</si>
  <si>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</si>
  <si>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</si>
  <si>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</si>
  <si>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</si>
  <si>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</si>
  <si>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</si>
  <si>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</si>
  <si>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</si>
  <si>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</si>
  <si>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</si>
  <si>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</si>
  <si>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</si>
  <si>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</si>
  <si>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</si>
  <si>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</si>
  <si>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</si>
  <si>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</si>
  <si>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</si>
  <si>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</si>
  <si>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</si>
  <si>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</si>
  <si>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</si>
  <si>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</si>
  <si>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</si>
  <si>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</si>
  <si>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</si>
  <si>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</si>
  <si>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</si>
  <si>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</si>
  <si>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</si>
  <si>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</si>
  <si>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</si>
  <si>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</si>
  <si>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</si>
  <si>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</si>
  <si>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</si>
  <si>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</si>
  <si>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</si>
  <si>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</si>
  <si>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</si>
  <si>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</si>
  <si>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</si>
  <si>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</si>
  <si>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</si>
  <si>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</si>
  <si>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</si>
  <si>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</si>
  <si>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</si>
  <si>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</si>
  <si>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</si>
  <si>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</si>
  <si>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</si>
  <si>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</si>
  <si>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</si>
  <si>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</si>
  <si>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</si>
  <si>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</si>
  <si>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</si>
  <si>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</si>
  <si>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</si>
  <si>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</si>
  <si>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</si>
  <si>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</si>
  <si>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</si>
  <si>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</si>
  <si>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</si>
  <si>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</si>
  <si>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</si>
  <si>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</si>
  <si>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</si>
  <si>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</si>
  <si>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</si>
  <si>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</si>
  <si>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</si>
  <si>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</si>
  <si>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</si>
  <si>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</si>
  <si>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</si>
  <si>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</si>
  <si>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</si>
  <si>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</si>
  <si>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</si>
  <si>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</si>
  <si>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</si>
  <si>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</si>
  <si>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</si>
  <si>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</si>
  <si>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</si>
  <si>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</si>
  <si>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</si>
  <si>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</si>
  <si>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</si>
  <si>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</si>
  <si>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</si>
  <si>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</si>
  <si>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</si>
  <si>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</si>
  <si>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</si>
  <si>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</si>
  <si>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</si>
  <si>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</si>
  <si>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</si>
  <si>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</si>
  <si>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</si>
  <si>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</si>
  <si>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</si>
  <si>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</si>
  <si>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</si>
  <si>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</si>
  <si>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</si>
  <si>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</si>
  <si>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</si>
  <si>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</si>
  <si>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</si>
  <si>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</si>
  <si>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</si>
  <si>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</si>
  <si>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</si>
  <si>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</si>
  <si>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</si>
  <si>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</si>
  <si>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</si>
  <si>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</si>
  <si>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</si>
  <si>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</si>
  <si>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</si>
  <si>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</si>
  <si>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</si>
  <si>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</si>
  <si>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</si>
  <si>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</si>
  <si>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</si>
  <si>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</si>
  <si>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</si>
  <si>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</si>
  <si>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</si>
  <si>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</si>
  <si>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</si>
  <si>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</si>
  <si>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</si>
  <si>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</si>
  <si>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</si>
  <si>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</si>
  <si>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</si>
  <si>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</si>
  <si>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</si>
  <si>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</si>
  <si>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</si>
  <si>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</si>
  <si>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</si>
  <si>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</si>
  <si>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</si>
  <si>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</si>
  <si>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</si>
  <si>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</si>
  <si>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</si>
  <si>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</si>
  <si>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</si>
  <si>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</si>
  <si>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</si>
  <si>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</si>
  <si>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</si>
  <si>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</si>
  <si>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</si>
  <si>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</si>
  <si>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</si>
  <si>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</si>
  <si>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</si>
  <si>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</si>
  <si>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</si>
  <si>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</si>
  <si>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</si>
  <si>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</si>
  <si>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</si>
  <si>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</si>
  <si>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</si>
  <si>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</si>
  <si>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</si>
  <si>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</si>
  <si>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</si>
  <si>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</si>
  <si>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</si>
  <si>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</si>
  <si>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</si>
  <si>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</si>
  <si>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</si>
  <si>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</si>
  <si>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</si>
  <si>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</si>
  <si>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</si>
  <si>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</si>
  <si>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</si>
  <si>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</si>
  <si>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</si>
  <si>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</si>
  <si>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</si>
  <si>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</si>
  <si>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</si>
  <si>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</si>
  <si>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</si>
  <si>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</si>
  <si>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</si>
  <si>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</si>
  <si>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</si>
  <si>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</si>
  <si>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</si>
  <si>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</si>
  <si>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</si>
  <si>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</si>
  <si>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</si>
  <si>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</si>
  <si>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</si>
  <si>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</si>
  <si>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</si>
  <si>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</si>
  <si>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</si>
  <si>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</si>
  <si>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</si>
  <si>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</si>
  <si>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</si>
  <si>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</si>
  <si>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</si>
  <si>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</si>
  <si>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</si>
  <si>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</si>
  <si>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</si>
  <si>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</si>
  <si>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</si>
  <si>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</si>
  <si>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</si>
  <si>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</si>
  <si>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</si>
  <si>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</si>
  <si>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</si>
  <si>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</si>
  <si>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</si>
  <si>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</si>
  <si>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</si>
  <si>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</si>
  <si>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</si>
  <si>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</si>
  <si>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</si>
  <si>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</si>
  <si>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</si>
  <si>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</si>
  <si>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</si>
  <si>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</si>
  <si>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</si>
  <si>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</si>
  <si>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</si>
  <si>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</si>
  <si>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</si>
  <si>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</si>
  <si>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</si>
  <si>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</si>
  <si>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</si>
  <si>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</si>
  <si>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</si>
  <si>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</si>
  <si>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</si>
  <si>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</si>
  <si>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</si>
  <si>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</si>
  <si>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</si>
  <si>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</si>
  <si>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</si>
  <si>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</si>
  <si>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</si>
  <si>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</si>
  <si>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</si>
  <si>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</si>
  <si>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</si>
  <si>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</si>
  <si>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</si>
  <si>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</si>
  <si>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</si>
  <si>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</si>
  <si>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</si>
  <si>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</si>
  <si>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</si>
  <si>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</si>
  <si>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</si>
  <si>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</si>
  <si>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</si>
  <si>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</si>
  <si>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</si>
  <si>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</si>
  <si>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</si>
  <si>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</si>
  <si>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</si>
  <si>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</si>
  <si>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</si>
  <si>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</si>
  <si>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</si>
  <si>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</si>
  <si>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</si>
  <si>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</si>
  <si>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</si>
  <si>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</si>
  <si>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</si>
  <si>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</si>
  <si>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</si>
  <si>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</si>
  <si>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</si>
  <si>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</si>
  <si>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</si>
  <si>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</si>
  <si>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</si>
  <si>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</si>
  <si>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</si>
  <si>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</si>
  <si>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</si>
  <si>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</si>
  <si>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</si>
  <si>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</si>
  <si>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</si>
  <si>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</si>
  <si>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</si>
  <si>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</si>
  <si>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</si>
  <si>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</si>
  <si>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</si>
  <si>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</si>
  <si>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</si>
  <si>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</si>
  <si>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</si>
  <si>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</si>
  <si>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</si>
  <si>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</si>
  <si>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</si>
  <si>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</si>
  <si>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</si>
  <si>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</si>
  <si>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</si>
  <si>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</si>
  <si>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</si>
  <si>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</si>
  <si>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</si>
  <si>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</si>
  <si>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</si>
  <si>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</si>
  <si>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</si>
  <si>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</si>
  <si>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</si>
  <si>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</si>
  <si>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</si>
  <si>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</si>
  <si>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</si>
  <si>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</si>
  <si>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</si>
  <si>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</si>
  <si>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</si>
  <si>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</si>
  <si>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</si>
  <si>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</si>
  <si>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</si>
  <si>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</si>
  <si>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</si>
  <si>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</si>
  <si>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</si>
  <si>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</si>
  <si>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</si>
  <si>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</si>
  <si>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</si>
  <si>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</si>
  <si>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</si>
  <si>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</si>
  <si>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</si>
  <si>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</si>
  <si>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</si>
  <si>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</si>
  <si>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</si>
  <si>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</si>
  <si>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</si>
  <si>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</si>
  <si>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</si>
  <si>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</si>
  <si>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</si>
  <si>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</si>
  <si>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</si>
  <si>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</si>
  <si>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</si>
  <si>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</si>
  <si>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</si>
  <si>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</si>
  <si>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</si>
  <si>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</si>
  <si>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</si>
  <si>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</si>
  <si>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</si>
  <si>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</si>
  <si>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</si>
  <si>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</si>
  <si>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</si>
  <si>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</si>
  <si>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</si>
  <si>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</si>
  <si>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</si>
  <si>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</si>
  <si>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</si>
  <si>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</si>
  <si>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</si>
  <si>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</si>
  <si>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</si>
  <si>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</si>
  <si>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</si>
  <si>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</si>
  <si>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</si>
  <si>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</si>
  <si>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</si>
  <si>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</si>
  <si>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</si>
  <si>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</si>
  <si>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</si>
  <si>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</si>
  <si>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</si>
  <si>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</si>
  <si>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</si>
  <si>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</si>
  <si>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</si>
  <si>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</si>
  <si>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</si>
  <si>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</si>
  <si>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</si>
  <si>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</si>
  <si>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</si>
  <si>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</si>
  <si>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</si>
  <si>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</si>
  <si>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</si>
  <si>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</si>
  <si>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</si>
  <si>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</si>
  <si>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</si>
  <si>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</si>
  <si>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</si>
  <si>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</si>
  <si>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</si>
  <si>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</si>
  <si>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</si>
  <si>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</si>
  <si>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</si>
  <si>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</si>
  <si>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</si>
  <si>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</si>
  <si>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</si>
  <si>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</si>
  <si>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</si>
  <si>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</si>
  <si>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</si>
  <si>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</si>
  <si>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</si>
  <si>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</si>
  <si>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</si>
  <si>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</si>
  <si>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</si>
  <si>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</si>
  <si>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</si>
  <si>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</si>
  <si>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</si>
  <si>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</si>
  <si>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</si>
  <si>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</si>
  <si>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</si>
  <si>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</si>
  <si>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</si>
  <si>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</si>
  <si>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</si>
  <si>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</si>
  <si>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</si>
  <si>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</si>
  <si>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</si>
  <si>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</si>
  <si>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</si>
  <si>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</si>
  <si>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</si>
  <si>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</si>
  <si>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</si>
  <si>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</si>
  <si>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</si>
  <si>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</si>
  <si>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</si>
  <si>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</si>
  <si>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</si>
  <si>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</si>
  <si>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</si>
  <si>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</si>
  <si>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</si>
  <si>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</si>
  <si>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</si>
  <si>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</si>
  <si>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</si>
  <si>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</si>
  <si>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</si>
  <si>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</si>
  <si>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</si>
  <si>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</si>
  <si>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</si>
  <si>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</si>
  <si>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</si>
  <si>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</si>
  <si>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</si>
  <si>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</si>
  <si>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</si>
  <si>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</si>
  <si>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</si>
  <si>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</si>
  <si>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</si>
  <si>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</si>
  <si>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</si>
  <si>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</si>
  <si>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</si>
  <si>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</si>
  <si>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</si>
  <si>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</si>
  <si>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</si>
  <si>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</si>
  <si>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</si>
  <si>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</si>
  <si>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</si>
  <si>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</si>
  <si>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</si>
  <si>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</si>
  <si>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</si>
  <si>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</si>
  <si>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</si>
  <si>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</si>
  <si>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</si>
  <si>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</si>
  <si>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</si>
  <si>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</si>
  <si>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</si>
  <si>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</si>
  <si>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</si>
  <si>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</si>
  <si>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</si>
  <si>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</si>
  <si>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</si>
  <si>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</si>
  <si>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</si>
  <si>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</si>
  <si>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</si>
  <si>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</si>
  <si>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</si>
  <si>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</si>
  <si>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</si>
  <si>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</si>
  <si>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</si>
  <si>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</si>
  <si>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</si>
  <si>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</si>
  <si>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</si>
  <si>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</si>
  <si>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</si>
  <si>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</si>
  <si>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</si>
  <si>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</si>
  <si>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</si>
  <si>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</si>
  <si>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</si>
  <si>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</si>
  <si>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</si>
  <si>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</si>
  <si>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</si>
  <si>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</si>
  <si>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</si>
  <si>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</si>
  <si>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</si>
  <si>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</si>
  <si>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</si>
  <si>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</si>
  <si>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</si>
  <si>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</si>
  <si>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</si>
  <si>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</si>
  <si>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</si>
  <si>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</si>
  <si>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</si>
  <si>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</si>
  <si>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</si>
  <si>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</si>
  <si>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</si>
  <si>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</si>
  <si>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</si>
  <si>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</si>
  <si>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</si>
  <si>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</si>
  <si>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</si>
  <si>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</si>
  <si>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</si>
  <si>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</si>
  <si>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</si>
  <si>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</si>
  <si>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</si>
  <si>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</si>
  <si>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</si>
  <si>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</si>
  <si>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</si>
  <si>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</si>
  <si>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</si>
  <si>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</si>
  <si>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</si>
  <si>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</si>
  <si>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</si>
  <si>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</si>
  <si>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</si>
  <si>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</si>
  <si>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</si>
  <si>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</si>
  <si>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</si>
  <si>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</si>
  <si>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</si>
  <si>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</si>
  <si>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</si>
  <si>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</si>
  <si>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</si>
  <si>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</si>
  <si>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</si>
  <si>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</si>
  <si>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</si>
  <si>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</si>
  <si>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</si>
  <si>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</si>
  <si>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</si>
  <si>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</si>
  <si>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</si>
  <si>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</si>
  <si>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</si>
  <si>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</si>
  <si>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</si>
  <si>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</si>
  <si>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</si>
  <si>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</si>
  <si>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</si>
  <si>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</si>
  <si>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</si>
  <si>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</si>
  <si>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</si>
  <si>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</si>
  <si>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</si>
  <si>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</si>
  <si>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</si>
  <si>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</si>
  <si>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</si>
  <si>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</si>
  <si>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</si>
  <si>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</si>
  <si>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</si>
  <si>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</si>
  <si>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</si>
  <si>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</si>
  <si>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</si>
  <si>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</si>
  <si>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</si>
  <si>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</si>
  <si>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</si>
  <si>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</si>
  <si>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</si>
  <si>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</si>
  <si>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</si>
  <si>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</si>
  <si>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</si>
  <si>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</si>
  <si>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</si>
  <si>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</si>
  <si>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</si>
  <si>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</si>
  <si>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</si>
  <si>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</si>
  <si>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</si>
  <si>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</si>
  <si>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</si>
  <si>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</si>
  <si>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</si>
  <si>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</si>
  <si>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</si>
  <si>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</si>
  <si>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</si>
  <si>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</si>
  <si>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</si>
  <si>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</si>
  <si>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</si>
  <si>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</si>
  <si>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</si>
  <si>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</si>
  <si>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</si>
  <si>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</si>
  <si>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</si>
  <si>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</si>
  <si>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</si>
  <si>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</si>
  <si>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</si>
  <si>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</si>
  <si>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</si>
  <si>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</si>
  <si>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</si>
  <si>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</si>
  <si>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</si>
  <si>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</si>
  <si>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</si>
  <si>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</si>
  <si>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</si>
  <si>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</si>
  <si>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</si>
  <si>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</si>
  <si>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</si>
  <si>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</si>
  <si>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</si>
  <si>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</si>
  <si>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</si>
  <si>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</si>
  <si>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</si>
  <si>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</si>
  <si>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</si>
  <si>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</si>
  <si>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</si>
  <si>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</si>
  <si>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</si>
  <si>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</si>
  <si>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</si>
  <si>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</si>
  <si>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</si>
  <si>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</si>
  <si>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</si>
  <si>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</si>
  <si>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</si>
  <si>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</si>
  <si>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</si>
  <si>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</si>
  <si>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</si>
  <si>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</si>
  <si>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</si>
  <si>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</si>
  <si>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</si>
  <si>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</si>
  <si>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</si>
  <si>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</si>
  <si>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</si>
  <si>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</si>
  <si>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</si>
  <si>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</si>
  <si>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</si>
  <si>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</si>
  <si>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</si>
  <si>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</si>
  <si>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</si>
  <si>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</si>
  <si>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</si>
  <si>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</si>
  <si>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</si>
  <si>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</si>
  <si>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</si>
  <si>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</si>
  <si>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</si>
  <si>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</si>
  <si>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</si>
  <si>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</si>
  <si>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</si>
  <si>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</si>
  <si>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</si>
  <si>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</si>
  <si>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</si>
  <si>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</si>
  <si>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</si>
  <si>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</si>
  <si>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</si>
  <si>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</si>
  <si>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</si>
  <si>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</si>
  <si>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</si>
  <si>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</si>
  <si>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</si>
  <si>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</si>
  <si>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</si>
  <si>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</si>
  <si>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</si>
  <si>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</si>
  <si>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</si>
  <si>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</si>
  <si>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</si>
  <si>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</si>
  <si>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</si>
  <si>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</si>
  <si>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</si>
  <si>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</si>
  <si>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</si>
  <si>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</si>
  <si>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</si>
  <si>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</si>
  <si>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</si>
  <si>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</si>
  <si>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</si>
  <si>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</si>
  <si>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</si>
  <si>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</si>
  <si>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</si>
  <si>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</si>
  <si>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</si>
  <si>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</si>
  <si>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</si>
  <si>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</si>
  <si>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</si>
  <si>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</si>
  <si>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</si>
  <si>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</si>
  <si>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</si>
  <si>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</si>
  <si>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</si>
  <si>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</si>
  <si>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</si>
  <si>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</si>
  <si>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</si>
  <si>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</si>
  <si>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</si>
  <si>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</si>
  <si>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</si>
  <si>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</si>
  <si>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</si>
  <si>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</si>
  <si>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</si>
  <si>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</si>
  <si>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</si>
  <si>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</si>
  <si>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</si>
  <si>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</si>
  <si>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</si>
  <si>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</si>
  <si>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</si>
  <si>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</si>
  <si>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</si>
  <si>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</si>
  <si>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</si>
  <si>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</si>
  <si>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</si>
  <si>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</si>
  <si>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</si>
  <si>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</si>
  <si>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</si>
  <si>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</si>
  <si>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</si>
  <si>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</si>
  <si>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</si>
  <si>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</si>
  <si>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</si>
  <si>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</si>
  <si>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</si>
  <si>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</si>
  <si>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</si>
  <si>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</si>
  <si>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</si>
  <si>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</si>
  <si>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</si>
  <si>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</si>
  <si>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</si>
  <si>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</si>
  <si>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</si>
  <si>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</si>
  <si>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</si>
  <si>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</si>
  <si>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</si>
  <si>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</si>
  <si>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</si>
  <si>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</si>
  <si>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</si>
  <si>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</si>
  <si>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</si>
  <si>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</si>
  <si>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</si>
  <si>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</si>
  <si>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</si>
  <si>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</si>
  <si>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</si>
  <si>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</si>
  <si>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</si>
  <si>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</si>
  <si>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</si>
  <si>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</si>
  <si>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</si>
  <si>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</si>
  <si>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</si>
  <si>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</si>
  <si>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</si>
  <si>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</si>
  <si>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</si>
  <si>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</si>
  <si>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</si>
  <si>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</si>
  <si>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</si>
  <si>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</si>
  <si>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</si>
  <si>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</si>
  <si>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</si>
  <si>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</si>
  <si>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</si>
  <si>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</si>
  <si>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</si>
  <si>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</si>
  <si>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</si>
  <si>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</si>
  <si>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</si>
  <si>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</si>
  <si>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</si>
  <si>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</si>
  <si>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</si>
  <si>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</si>
  <si>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</si>
  <si>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</si>
  <si>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</si>
  <si>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</si>
  <si>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</si>
  <si>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</si>
  <si>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</si>
  <si>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</si>
  <si>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</si>
  <si>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</si>
  <si>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</si>
  <si>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</si>
  <si>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</si>
  <si>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</si>
  <si>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</si>
  <si>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</si>
  <si>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</si>
  <si>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</si>
  <si>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</si>
  <si>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</si>
  <si>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</si>
  <si>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</si>
  <si>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</si>
  <si>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</si>
  <si>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</si>
  <si>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</si>
  <si>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</si>
  <si>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</si>
  <si>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</si>
  <si>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</si>
  <si>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</si>
  <si>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</si>
  <si>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</si>
  <si>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</si>
  <si>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</si>
  <si>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</si>
  <si>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</si>
  <si>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</si>
  <si>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</si>
  <si>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</si>
  <si>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</si>
  <si>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</si>
  <si>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</si>
  <si>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</si>
  <si>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</si>
  <si>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</si>
  <si>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</si>
  <si>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</si>
  <si>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</si>
  <si>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</si>
  <si>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</si>
  <si>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</si>
  <si>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</si>
  <si>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</si>
  <si>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</si>
  <si>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</si>
  <si>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</si>
  <si>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</si>
  <si>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</si>
  <si>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</si>
  <si>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</si>
  <si>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</si>
  <si>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</si>
  <si>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</si>
  <si>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</si>
  <si>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</si>
  <si>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</si>
  <si>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</si>
  <si>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</si>
  <si>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</si>
  <si>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</si>
  <si>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</si>
  <si>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</si>
  <si>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</si>
  <si>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</si>
  <si>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</si>
  <si>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</si>
  <si>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</si>
  <si>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</si>
  <si>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</si>
  <si>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</si>
  <si>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</si>
  <si>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</si>
  <si>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</si>
  <si>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</si>
  <si>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</si>
  <si>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</si>
  <si>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</si>
  <si>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</si>
  <si>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</si>
  <si>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</si>
  <si>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</si>
  <si>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</si>
  <si>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</si>
  <si>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</si>
  <si>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</si>
  <si>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</si>
  <si>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</si>
  <si>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</si>
  <si>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</si>
  <si>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</si>
  <si>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</si>
  <si>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</si>
  <si>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</si>
  <si>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</si>
  <si>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</si>
  <si>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</si>
  <si>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</si>
  <si>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</si>
  <si>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</si>
  <si>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</si>
  <si>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</si>
  <si>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</si>
  <si>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</si>
  <si>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</si>
  <si>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</si>
  <si>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</si>
  <si>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</si>
  <si>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</si>
  <si>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</si>
  <si>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</si>
  <si>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</si>
  <si>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</si>
  <si>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</si>
  <si>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</si>
  <si>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</si>
  <si>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</si>
  <si>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</si>
  <si>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</si>
  <si>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</si>
  <si>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</si>
  <si>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</si>
  <si>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</si>
  <si>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</si>
  <si>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</si>
  <si>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</si>
  <si>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</si>
  <si>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</si>
  <si>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</si>
  <si>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</si>
  <si>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</si>
  <si>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</si>
  <si>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</si>
  <si>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</si>
  <si>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</si>
  <si>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</si>
  <si>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</si>
  <si>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</si>
  <si>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</si>
  <si>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</si>
  <si>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</si>
  <si>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</si>
  <si>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</si>
  <si>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</si>
  <si>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</si>
  <si>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</si>
  <si>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</si>
  <si>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</si>
  <si>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</si>
  <si>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</si>
  <si>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</si>
  <si>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</si>
  <si>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</si>
  <si>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</si>
  <si>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</si>
  <si>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</si>
  <si>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</si>
  <si>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</si>
  <si>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</si>
  <si>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</si>
  <si>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</si>
  <si>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</si>
  <si>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</si>
  <si>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</si>
  <si>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</si>
  <si>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</si>
  <si>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</si>
  <si>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</si>
  <si>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</si>
  <si>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</si>
  <si>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</si>
  <si>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</si>
  <si>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</si>
  <si>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</si>
  <si>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</si>
  <si>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</si>
  <si>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</si>
  <si>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</si>
  <si>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</si>
  <si>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</si>
  <si>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</si>
  <si>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</si>
  <si>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</si>
  <si>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</si>
  <si>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</si>
  <si>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</si>
  <si>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</si>
  <si>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</si>
  <si>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</si>
  <si>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</si>
  <si>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</si>
  <si>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</si>
  <si>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</si>
  <si>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</si>
  <si>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</si>
  <si>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</si>
  <si>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</si>
  <si>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</si>
  <si>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</si>
  <si>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</si>
  <si>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</si>
  <si>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</si>
  <si>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</si>
  <si>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</si>
  <si>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</si>
  <si>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</si>
  <si>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</si>
  <si>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</si>
  <si>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</si>
  <si>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</si>
  <si>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</si>
  <si>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</si>
  <si>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</si>
  <si>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</si>
  <si>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</si>
  <si>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</si>
  <si>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</si>
  <si>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</si>
  <si>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</si>
  <si>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</si>
  <si>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</si>
  <si>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</si>
  <si>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</si>
  <si>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</si>
  <si>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</si>
  <si>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</si>
  <si>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</si>
  <si>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</si>
  <si>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</si>
  <si>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</si>
  <si>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</si>
  <si>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</si>
  <si>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</si>
  <si>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</si>
  <si>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</si>
  <si>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</si>
  <si>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</si>
  <si>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</si>
  <si>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</si>
  <si>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</si>
  <si>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</si>
  <si>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</si>
  <si>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</si>
  <si>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</si>
  <si>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</si>
  <si>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</si>
  <si>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</si>
  <si>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</si>
  <si>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</si>
  <si>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</si>
  <si>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</si>
  <si>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</si>
  <si>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</si>
  <si>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</si>
  <si>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</si>
  <si>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</si>
  <si>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</si>
  <si>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</si>
  <si>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</si>
  <si>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</si>
  <si>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</si>
  <si>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</si>
  <si>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</si>
  <si>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</si>
  <si>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</si>
  <si>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</si>
  <si>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</si>
  <si>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</si>
  <si>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</si>
  <si>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</si>
  <si>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</si>
  <si>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</si>
  <si>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</si>
  <si>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</si>
  <si>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</si>
  <si>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</si>
  <si>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</si>
  <si>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</si>
  <si>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</si>
  <si>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</si>
  <si>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</si>
  <si>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</si>
  <si>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</si>
  <si>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</si>
  <si>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</si>
  <si>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</si>
  <si>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</si>
  <si>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</si>
  <si>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</si>
  <si>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</si>
  <si>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</si>
  <si>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</si>
  <si>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</si>
  <si>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</si>
  <si>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</si>
  <si>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</si>
  <si>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</si>
  <si>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</si>
  <si>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</si>
  <si>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</si>
  <si>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</si>
  <si>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</si>
  <si>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</si>
  <si>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</si>
  <si>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</si>
  <si>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</si>
  <si>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</si>
  <si>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</si>
  <si>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</si>
  <si>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</si>
  <si>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</si>
  <si>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</si>
  <si>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</si>
  <si>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</si>
  <si>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</si>
  <si>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</si>
  <si>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</si>
  <si>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</si>
  <si>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</si>
  <si>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</si>
  <si>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</si>
  <si>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</si>
  <si>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</si>
  <si>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</si>
  <si>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</si>
  <si>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</si>
  <si>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</si>
  <si>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</si>
  <si>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</si>
  <si>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</si>
  <si>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</si>
  <si>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</si>
  <si>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</si>
  <si>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</si>
  <si>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</si>
  <si>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</si>
  <si>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</si>
  <si>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</si>
  <si>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</si>
  <si>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</si>
  <si>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</si>
  <si>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</si>
  <si>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</si>
  <si>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</si>
  <si>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</si>
  <si>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</si>
  <si>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</si>
  <si>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</si>
  <si>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</si>
  <si>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</si>
  <si>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</si>
  <si>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</si>
  <si>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</si>
  <si>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</si>
  <si>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</si>
  <si>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</si>
  <si>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</si>
  <si>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</si>
  <si>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</si>
  <si>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</si>
  <si>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</si>
  <si>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</si>
  <si>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</si>
  <si>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</si>
  <si>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</si>
  <si>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</si>
  <si>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</si>
  <si>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</si>
  <si>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</si>
  <si>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</si>
  <si>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</si>
  <si>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</si>
  <si>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</si>
  <si>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</si>
  <si>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</si>
  <si>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</si>
  <si>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</si>
  <si>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</si>
  <si>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</si>
  <si>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</si>
  <si>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</si>
  <si>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</si>
  <si>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</si>
  <si>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</si>
  <si>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</si>
  <si>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</si>
  <si>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</si>
  <si>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</si>
  <si>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</si>
  <si>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</si>
  <si>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</si>
  <si>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</si>
  <si>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</si>
  <si>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</si>
  <si>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</si>
  <si>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</si>
  <si>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</si>
  <si>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</si>
  <si>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</si>
  <si>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</si>
  <si>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</si>
  <si>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</si>
  <si>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</si>
  <si>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</si>
  <si>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</si>
  <si>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</si>
  <si>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</si>
  <si>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</si>
  <si>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</si>
  <si>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</si>
  <si>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</si>
  <si>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</si>
  <si>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</si>
  <si>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</si>
  <si>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</si>
  <si>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</si>
  <si>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</si>
  <si>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</si>
  <si>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</si>
  <si>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</si>
  <si>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</si>
  <si>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</si>
  <si>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</si>
  <si>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</si>
  <si>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</si>
  <si>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</si>
  <si>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</si>
  <si>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</si>
  <si>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</si>
  <si>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</si>
  <si>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</si>
  <si>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</si>
  <si>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</si>
  <si>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</si>
  <si>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</si>
  <si>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</si>
  <si>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</si>
  <si>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</si>
  <si>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</si>
  <si>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</si>
  <si>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</si>
  <si>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</si>
  <si>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</si>
  <si>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</si>
  <si>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</si>
  <si>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</si>
  <si>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</si>
  <si>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</si>
  <si>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</si>
  <si>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</si>
  <si>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</si>
  <si>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</si>
  <si>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</si>
  <si>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</si>
  <si>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</si>
  <si>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</si>
  <si>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</si>
  <si>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</si>
  <si>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</si>
  <si>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</si>
  <si>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</si>
  <si>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</si>
  <si>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</si>
  <si>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</si>
  <si>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</si>
  <si>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</si>
  <si>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</si>
  <si>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</si>
  <si>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</si>
  <si>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</si>
  <si>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</si>
  <si>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</si>
  <si>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</si>
  <si>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</si>
  <si>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</si>
  <si>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</si>
  <si>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</si>
  <si>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</si>
  <si>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</si>
  <si>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</si>
  <si>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</si>
  <si>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</si>
  <si>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</si>
  <si>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</si>
  <si>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</si>
  <si>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</si>
  <si>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</si>
  <si>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</si>
  <si>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</si>
  <si>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</si>
  <si>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</si>
  <si>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</si>
  <si>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</si>
  <si>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</si>
  <si>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</si>
  <si>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</si>
  <si>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</si>
  <si>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</si>
  <si>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</si>
  <si>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</si>
  <si>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</si>
  <si>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</si>
  <si>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</si>
  <si>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</si>
  <si>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</si>
  <si>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</si>
  <si>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</si>
  <si>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</si>
  <si>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</si>
  <si>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</si>
  <si>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</si>
  <si>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</si>
  <si>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</si>
  <si>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</si>
  <si>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</si>
  <si>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</si>
  <si>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</si>
  <si>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</si>
  <si>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</si>
  <si>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</si>
  <si>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</si>
  <si>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</si>
  <si>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</si>
  <si>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</si>
  <si>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</si>
  <si>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</si>
  <si>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</si>
  <si>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</si>
  <si>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</si>
  <si>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</si>
  <si>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</si>
  <si>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</si>
  <si>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</si>
  <si>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</si>
  <si>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</si>
  <si>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</si>
  <si>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</si>
  <si>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</si>
  <si>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</si>
  <si>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</si>
  <si>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</si>
  <si>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</si>
  <si>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</si>
  <si>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</si>
  <si>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</si>
  <si>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</si>
  <si>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</si>
  <si>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</si>
  <si>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</si>
  <si>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</si>
  <si>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</si>
  <si>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</si>
  <si>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</si>
  <si>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</si>
  <si>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</si>
  <si>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</si>
  <si>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</si>
  <si>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</si>
  <si>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</si>
  <si>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</si>
  <si>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</si>
  <si>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</si>
  <si>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</si>
  <si>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</si>
  <si>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</si>
  <si>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</si>
  <si>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</si>
  <si>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</si>
  <si>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</si>
  <si>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</si>
  <si>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</si>
  <si>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</si>
  <si>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</si>
  <si>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</si>
  <si>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</si>
  <si>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</si>
  <si>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</si>
  <si>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</si>
  <si>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</si>
  <si>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</si>
  <si>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</si>
  <si>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</si>
  <si>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</si>
  <si>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</si>
  <si>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</si>
  <si>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</si>
  <si>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</si>
  <si>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</si>
  <si>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</si>
  <si>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</si>
  <si>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</si>
  <si>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</si>
  <si>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</si>
  <si>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</si>
  <si>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</si>
  <si>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</si>
  <si>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</si>
  <si>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</si>
  <si>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</si>
  <si>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</si>
  <si>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</si>
  <si>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</si>
  <si>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</si>
  <si>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</si>
  <si>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</si>
  <si>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</si>
  <si>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</si>
  <si>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</si>
  <si>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</si>
  <si>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</si>
  <si>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</si>
  <si>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</si>
  <si>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</si>
  <si>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</si>
  <si>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</si>
  <si>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</si>
  <si>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</si>
  <si>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</si>
  <si>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</si>
  <si>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</si>
  <si>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</si>
  <si>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</si>
  <si>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</si>
  <si>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</si>
  <si>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</si>
  <si>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</si>
  <si>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</si>
  <si>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</si>
  <si>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</si>
  <si>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</si>
  <si>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</si>
  <si>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</si>
  <si>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</si>
  <si>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</si>
  <si>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</si>
  <si>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</si>
  <si>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</si>
  <si>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</si>
  <si>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</si>
  <si>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</si>
  <si>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</si>
  <si>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</si>
  <si>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</si>
  <si>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</si>
  <si>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</si>
  <si>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</si>
  <si>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</si>
  <si>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</si>
  <si>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</si>
  <si>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</si>
  <si>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</si>
  <si>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</si>
  <si>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</si>
  <si>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</si>
  <si>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</si>
  <si>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</si>
  <si>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</si>
  <si>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</si>
  <si>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</si>
  <si>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</si>
  <si>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</si>
  <si>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</si>
  <si>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</si>
  <si>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</si>
  <si>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</si>
  <si>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</si>
  <si>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</si>
  <si>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</si>
  <si>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</si>
  <si>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</si>
  <si>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</si>
  <si>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</si>
  <si>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</si>
  <si>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</si>
  <si>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</si>
  <si>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</si>
  <si>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</si>
  <si>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</si>
  <si>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</si>
  <si>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</si>
  <si>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</si>
  <si>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</si>
  <si>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</si>
  <si>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</si>
  <si>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</si>
  <si>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</si>
  <si>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</si>
  <si>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</si>
  <si>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</si>
  <si>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</si>
  <si>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</si>
  <si>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</si>
  <si>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</si>
  <si>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</si>
  <si>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</si>
  <si>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</si>
  <si>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</si>
  <si>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</si>
  <si>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</si>
  <si>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</si>
  <si>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</si>
  <si>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</si>
  <si>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</si>
  <si>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</si>
  <si>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</si>
  <si>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</si>
  <si>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</si>
  <si>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</si>
  <si>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</si>
  <si>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</si>
  <si>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</si>
  <si>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</si>
  <si>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</si>
  <si>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</si>
  <si>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</si>
  <si>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</si>
  <si>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</si>
  <si>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</si>
  <si>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</si>
  <si>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</si>
  <si>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</si>
  <si>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</si>
  <si>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</si>
  <si>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</si>
  <si>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</si>
  <si>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</si>
  <si>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</si>
  <si>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</si>
  <si>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</si>
  <si>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</si>
  <si>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</si>
  <si>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</si>
  <si>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</si>
  <si>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</si>
  <si>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</si>
  <si>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</si>
  <si>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</si>
  <si>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</si>
  <si>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</si>
  <si>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</si>
  <si>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</si>
  <si>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</si>
  <si>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</si>
  <si>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</si>
  <si>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</si>
  <si>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</si>
  <si>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</si>
  <si>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</si>
  <si>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</si>
  <si>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</si>
  <si>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</si>
  <si>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</si>
  <si>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</si>
  <si>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</si>
  <si>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</si>
  <si>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</si>
  <si>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</si>
  <si>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</si>
  <si>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</si>
  <si>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</si>
  <si>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</si>
  <si>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</si>
  <si>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</si>
  <si>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</si>
  <si>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</si>
  <si>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</si>
  <si>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</si>
  <si>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</si>
  <si>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</si>
  <si>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</si>
  <si>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</si>
  <si>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</si>
  <si>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</si>
  <si>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</si>
  <si>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</si>
  <si>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</si>
  <si>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</si>
  <si>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</si>
  <si>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</si>
  <si>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</si>
  <si>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</si>
  <si>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</si>
  <si>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</si>
  <si>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</si>
  <si>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</si>
  <si>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</si>
  <si>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</si>
  <si>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</si>
  <si>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</si>
  <si>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</si>
  <si>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</si>
  <si>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</si>
  <si>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</si>
  <si>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</si>
  <si>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</si>
  <si>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</si>
  <si>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</si>
  <si>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</si>
  <si>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</si>
  <si>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</si>
  <si>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</si>
  <si>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</si>
  <si>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</si>
  <si>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</si>
  <si>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</si>
  <si>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</si>
  <si>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</si>
  <si>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</si>
  <si>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</si>
  <si>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</si>
  <si>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</si>
  <si>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</si>
  <si>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</si>
  <si>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</si>
  <si>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</si>
  <si>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</si>
  <si>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</si>
  <si>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</si>
  <si>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</si>
  <si>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</si>
  <si>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</si>
  <si>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</si>
  <si>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</si>
  <si>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</si>
  <si>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</si>
  <si>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</si>
  <si>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</si>
  <si>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</si>
  <si>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</si>
  <si>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</si>
  <si>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</si>
  <si>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</si>
  <si>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</si>
  <si>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</si>
  <si>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</si>
  <si>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</si>
  <si>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</si>
  <si>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</si>
  <si>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</si>
  <si>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</si>
  <si>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</si>
  <si>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</si>
  <si>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</si>
  <si>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</si>
  <si>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</si>
  <si>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</si>
  <si>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</si>
  <si>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</si>
  <si>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</si>
  <si>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</si>
  <si>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</si>
  <si>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</si>
  <si>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</si>
  <si>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</si>
  <si>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</si>
  <si>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</si>
  <si>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</si>
  <si>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</si>
  <si>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</si>
  <si>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</si>
  <si>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</si>
  <si>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</si>
  <si>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</si>
  <si>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</si>
  <si>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</si>
  <si>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</si>
  <si>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</si>
  <si>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</si>
  <si>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</si>
  <si>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</si>
  <si>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</si>
  <si>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</si>
  <si>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</si>
  <si>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</si>
  <si>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</si>
  <si>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</si>
  <si>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</si>
  <si>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</si>
  <si>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</si>
  <si>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</si>
  <si>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</si>
  <si>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</si>
  <si>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</si>
  <si>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</si>
  <si>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</si>
  <si>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</si>
  <si>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</si>
  <si>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</si>
  <si>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</si>
  <si>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</si>
  <si>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</si>
  <si>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</si>
  <si>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</si>
  <si>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</si>
  <si>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</si>
  <si>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</si>
  <si>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</si>
  <si>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</si>
  <si>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</si>
  <si>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</si>
  <si>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</si>
  <si>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</si>
  <si>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</si>
  <si>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</si>
  <si>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</si>
  <si>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</si>
  <si>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</si>
  <si>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</si>
  <si>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</si>
  <si>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</si>
  <si>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</si>
  <si>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</si>
  <si>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</si>
  <si>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</si>
  <si>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</si>
  <si>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</si>
  <si>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</si>
  <si>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</si>
  <si>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</si>
  <si>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</si>
  <si>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</si>
  <si>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</si>
  <si>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</si>
  <si>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</si>
  <si>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</si>
  <si>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</si>
  <si>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</si>
  <si>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</si>
  <si>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</si>
  <si>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</si>
  <si>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</si>
  <si>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</si>
  <si>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</si>
  <si>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</si>
  <si>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</si>
  <si>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</si>
  <si>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</si>
  <si>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</si>
  <si>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</si>
  <si>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</si>
  <si>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</si>
  <si>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</si>
  <si>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</si>
  <si>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</si>
  <si>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</si>
  <si>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</si>
  <si>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</si>
  <si>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</si>
  <si>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</si>
  <si>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</si>
  <si>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</si>
  <si>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</si>
  <si>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</si>
  <si>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</si>
  <si>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</si>
  <si>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</si>
  <si>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</si>
  <si>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</si>
  <si>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</si>
  <si>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</si>
  <si>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</si>
  <si>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</si>
  <si>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</si>
  <si>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</si>
  <si>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</si>
  <si>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</si>
  <si>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</si>
  <si>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</si>
  <si>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</si>
  <si>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</si>
  <si>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</si>
  <si>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</si>
  <si>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</si>
  <si>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</si>
  <si>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</si>
  <si>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</si>
  <si>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</si>
  <si>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</si>
  <si>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</si>
  <si>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</si>
  <si>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</si>
  <si>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</si>
  <si>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</si>
  <si>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</si>
  <si>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</si>
  <si>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</si>
  <si>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</si>
  <si>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</si>
  <si>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</si>
  <si>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</si>
  <si>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</si>
  <si>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</si>
  <si>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</si>
  <si>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</si>
  <si>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</si>
  <si>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</si>
  <si>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</si>
  <si>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</si>
  <si>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</si>
  <si>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</si>
  <si>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</si>
  <si>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</si>
  <si>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</si>
  <si>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</si>
  <si>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</si>
  <si>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</si>
  <si>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</si>
  <si>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</si>
  <si>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</si>
  <si>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</si>
  <si>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</si>
  <si>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</si>
  <si>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</si>
  <si>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</si>
  <si>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</si>
  <si>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</si>
  <si>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</si>
  <si>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</si>
  <si>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</si>
  <si>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</si>
  <si>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</si>
  <si>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</si>
  <si>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</si>
  <si>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</si>
  <si>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</si>
  <si>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</si>
  <si>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</si>
  <si>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</si>
  <si>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</si>
  <si>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</si>
  <si>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</si>
  <si>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</si>
  <si>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</si>
  <si>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</si>
  <si>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</si>
  <si>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</si>
  <si>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</si>
  <si>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</si>
  <si>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</si>
  <si>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</si>
  <si>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</si>
  <si>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</si>
  <si>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</si>
  <si>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</si>
  <si>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</si>
  <si>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</si>
  <si>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</si>
  <si>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</si>
  <si>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</si>
  <si>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</si>
  <si>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</si>
  <si>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</si>
  <si>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</si>
  <si>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</si>
  <si>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</si>
  <si>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</si>
  <si>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</si>
  <si>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</si>
  <si>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</si>
  <si>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</si>
  <si>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</si>
  <si>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</si>
  <si>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</si>
  <si>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</si>
  <si>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</si>
  <si>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</si>
  <si>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</si>
  <si>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</si>
  <si>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</si>
  <si>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</si>
  <si>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</si>
  <si>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</si>
  <si>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</si>
  <si>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</si>
  <si>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</si>
  <si>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</si>
  <si>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</si>
  <si>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</si>
  <si>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</si>
  <si>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</si>
  <si>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</si>
  <si>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</si>
  <si>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</si>
  <si>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</si>
  <si>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</si>
  <si>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</si>
  <si>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</si>
  <si>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</si>
  <si>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</si>
  <si>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</si>
  <si>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</si>
  <si>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</si>
  <si>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</si>
  <si>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</si>
  <si>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</si>
  <si>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</si>
  <si>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</si>
  <si>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</si>
  <si>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</si>
  <si>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</si>
  <si>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</si>
  <si>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</si>
  <si>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</si>
  <si>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</si>
  <si>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</si>
  <si>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</si>
  <si>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</si>
  <si>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</si>
  <si>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</si>
  <si>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</si>
  <si>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</si>
  <si>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</si>
  <si>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</si>
  <si>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</si>
  <si>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</si>
  <si>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</si>
  <si>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</si>
  <si>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</si>
  <si>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</si>
  <si>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</si>
  <si>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</si>
  <si>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</si>
  <si>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</si>
  <si>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</si>
  <si>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</si>
  <si>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</si>
  <si>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</si>
  <si>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</si>
  <si>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</si>
  <si>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</si>
  <si>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</si>
  <si>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</si>
  <si>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</si>
  <si>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</si>
  <si>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</si>
  <si>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</si>
  <si>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</si>
  <si>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</si>
  <si>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</si>
  <si>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</si>
  <si>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</si>
  <si>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</si>
  <si>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</si>
  <si>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</si>
  <si>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</si>
  <si>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</si>
  <si>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</si>
  <si>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</si>
  <si>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</si>
  <si>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</si>
  <si>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</si>
  <si>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</si>
  <si>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</si>
  <si>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</si>
  <si>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</si>
  <si>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</si>
  <si>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</si>
  <si>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</si>
  <si>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</si>
  <si>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</si>
  <si>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</si>
  <si>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</si>
  <si>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</si>
  <si>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</si>
  <si>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</si>
  <si>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</si>
  <si>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</si>
  <si>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</si>
  <si>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</si>
  <si>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</si>
  <si>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</si>
  <si>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</si>
  <si>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</si>
  <si>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</si>
  <si>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</si>
  <si>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</si>
  <si>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</si>
  <si>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</si>
  <si>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</si>
  <si>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</si>
  <si>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</si>
  <si>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</si>
  <si>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</si>
  <si>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</si>
  <si>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</si>
  <si>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</si>
  <si>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</si>
  <si>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</si>
  <si>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</si>
  <si>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</si>
  <si>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</si>
  <si>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</si>
  <si>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</si>
  <si>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</si>
  <si>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</si>
  <si>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</si>
  <si>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</si>
  <si>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</si>
  <si>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</si>
  <si>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</si>
  <si>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</si>
  <si>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</si>
  <si>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</si>
  <si>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</si>
  <si>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</si>
  <si>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</si>
  <si>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</si>
  <si>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</si>
  <si>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</si>
  <si>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</si>
  <si>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</si>
  <si>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</si>
  <si>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</si>
  <si>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</si>
  <si>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</si>
  <si>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</si>
  <si>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</si>
  <si>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</si>
  <si>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</si>
  <si>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</si>
  <si>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</si>
  <si>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</si>
  <si>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</si>
  <si>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</si>
  <si>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</si>
  <si>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</si>
  <si>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</si>
  <si>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</si>
  <si>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</si>
  <si>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</si>
  <si>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</si>
  <si>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</si>
  <si>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</si>
  <si>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</si>
  <si>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</si>
  <si>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</si>
  <si>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</si>
  <si>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</si>
  <si>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</si>
  <si>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</si>
  <si>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</si>
  <si>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</si>
  <si>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</si>
  <si>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</si>
  <si>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</si>
  <si>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</si>
  <si>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</si>
  <si>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</si>
  <si>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</si>
  <si>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</si>
  <si>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</si>
  <si>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</si>
  <si>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</si>
  <si>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</si>
  <si>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</si>
  <si>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</si>
  <si>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</si>
  <si>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</si>
  <si>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</si>
  <si>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</si>
  <si>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</si>
  <si>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</si>
  <si>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</si>
  <si>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</si>
  <si>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</si>
  <si>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</si>
  <si>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</si>
  <si>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</si>
  <si>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</si>
  <si>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</si>
  <si>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</si>
  <si>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</si>
  <si>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</si>
  <si>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</si>
  <si>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</si>
  <si>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</si>
  <si>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</si>
  <si>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</si>
  <si>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</si>
  <si>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</si>
  <si>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</si>
  <si>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</si>
  <si>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</si>
  <si>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</si>
  <si>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</si>
  <si>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</si>
  <si>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</si>
  <si>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</si>
  <si>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</si>
  <si>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</si>
  <si>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</si>
  <si>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</si>
  <si>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</si>
  <si>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</si>
  <si>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</si>
  <si>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</si>
  <si>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</si>
  <si>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</si>
  <si>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</si>
  <si>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</si>
  <si>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</si>
  <si>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</si>
  <si>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</si>
  <si>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</si>
  <si>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</si>
  <si>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</si>
  <si>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</si>
  <si>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</si>
  <si>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</si>
  <si>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</si>
  <si>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</si>
  <si>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</si>
  <si>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</si>
  <si>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</si>
  <si>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</si>
  <si>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</si>
  <si>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</si>
  <si>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</si>
  <si>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</si>
  <si>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</si>
  <si>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</si>
  <si>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</si>
  <si>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</si>
  <si>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</si>
  <si>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</si>
  <si>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</si>
  <si>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</si>
  <si>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</si>
  <si>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</si>
  <si>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</si>
  <si>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</si>
  <si>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</si>
  <si>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</si>
  <si>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</si>
  <si>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</si>
  <si>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</si>
  <si>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</si>
  <si>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</si>
  <si>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</si>
  <si>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</si>
  <si>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</si>
  <si>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</si>
  <si>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</si>
  <si>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</si>
  <si>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</si>
  <si>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</si>
  <si>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</si>
  <si>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</si>
  <si>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</si>
  <si>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</si>
  <si>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</si>
  <si>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</si>
  <si>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</si>
  <si>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</si>
  <si>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</si>
  <si>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</si>
  <si>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</si>
  <si>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</si>
  <si>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</si>
  <si>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</si>
  <si>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</si>
  <si>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</si>
  <si>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</si>
  <si>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</si>
  <si>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</si>
  <si>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</si>
  <si>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</si>
  <si>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</si>
  <si>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</si>
  <si>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</si>
  <si>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</si>
  <si>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</si>
  <si>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</si>
  <si>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</si>
  <si>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</si>
  <si>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</si>
  <si>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</si>
  <si>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</si>
  <si>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</si>
  <si>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</si>
  <si>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</si>
  <si>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</si>
  <si>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</si>
  <si>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</si>
  <si>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</si>
  <si>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</si>
  <si>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</si>
  <si>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</si>
  <si>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</si>
  <si>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</si>
  <si>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</si>
  <si>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</si>
  <si>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</si>
  <si>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</si>
  <si>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</si>
  <si>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</si>
  <si>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</si>
  <si>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</si>
  <si>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</si>
  <si>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</si>
  <si>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</si>
  <si>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</si>
  <si>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</si>
  <si>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</si>
  <si>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</si>
  <si>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</si>
  <si>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</si>
  <si>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</si>
  <si>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</si>
  <si>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</si>
  <si>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</si>
  <si>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</si>
  <si>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</si>
  <si>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</si>
  <si>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</si>
  <si>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</si>
  <si>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</si>
  <si>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</si>
  <si>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</si>
  <si>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</si>
  <si>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</si>
  <si>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</si>
  <si>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</si>
  <si>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</si>
  <si>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</si>
  <si>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</si>
  <si>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</si>
  <si>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</si>
  <si>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</si>
  <si>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</si>
  <si>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</si>
  <si>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</si>
  <si>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</si>
  <si>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</si>
  <si>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</si>
  <si>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</si>
  <si>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</si>
  <si>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</si>
  <si>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</si>
  <si>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</si>
  <si>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</si>
  <si>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</si>
  <si>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</si>
  <si>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</si>
  <si>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</si>
  <si>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</si>
  <si>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</si>
  <si>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</si>
  <si>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</si>
  <si>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</si>
  <si>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</si>
  <si>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</si>
  <si>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</si>
  <si>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</si>
  <si>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</si>
  <si>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</si>
  <si>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</si>
  <si>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</si>
  <si>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</si>
  <si>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</si>
  <si>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</si>
  <si>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</si>
  <si>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</si>
  <si>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</si>
  <si>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</si>
  <si>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</si>
  <si>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</si>
  <si>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</si>
  <si>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</si>
  <si>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</si>
  <si>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</si>
  <si>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</si>
  <si>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</si>
  <si>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</si>
  <si>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</si>
  <si>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</si>
  <si>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</si>
  <si>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</si>
  <si>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</si>
  <si>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</si>
  <si>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</si>
  <si>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</si>
  <si>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</si>
  <si>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</si>
  <si>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</si>
  <si>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</si>
  <si>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</si>
  <si>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</si>
  <si>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</si>
  <si>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</si>
  <si>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</si>
  <si>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</si>
  <si>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</si>
  <si>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</si>
  <si>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</si>
  <si>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</si>
  <si>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</si>
  <si>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</si>
  <si>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</si>
  <si>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</si>
  <si>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</si>
  <si>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</si>
  <si>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</si>
  <si>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</si>
  <si>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</si>
  <si>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</si>
  <si>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</si>
  <si>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</si>
  <si>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</si>
  <si>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</si>
  <si>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</si>
  <si>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</si>
  <si>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</si>
  <si>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</si>
  <si>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</si>
  <si>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</si>
  <si>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</si>
  <si>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</si>
  <si>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</si>
  <si>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</si>
  <si>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</si>
  <si>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</si>
  <si>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</si>
  <si>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</si>
  <si>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</si>
  <si>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</si>
  <si>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</si>
  <si>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</si>
  <si>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</si>
  <si>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</si>
  <si>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</si>
  <si>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</si>
  <si>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</si>
  <si>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</si>
  <si>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</si>
  <si>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</si>
  <si>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</si>
  <si>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</si>
  <si>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</si>
  <si>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</si>
  <si>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</si>
  <si>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</si>
  <si>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</si>
  <si>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</si>
  <si>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</si>
  <si>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</si>
  <si>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</si>
  <si>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</si>
  <si>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</si>
  <si>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</si>
  <si>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</si>
  <si>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</si>
  <si>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</si>
  <si>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</si>
  <si>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</si>
  <si>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</si>
  <si>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</si>
  <si>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</si>
  <si>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</si>
  <si>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</si>
  <si>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</si>
  <si>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</si>
  <si>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</si>
  <si>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</si>
  <si>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</si>
  <si>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</si>
  <si>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</si>
  <si>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</si>
  <si>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</si>
  <si>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</si>
  <si>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</si>
  <si>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</si>
  <si>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</si>
  <si>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</si>
  <si>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</si>
  <si>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</si>
  <si>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</si>
  <si>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</si>
  <si>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</si>
  <si>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</si>
  <si>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</si>
  <si>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</si>
  <si>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</si>
  <si>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</si>
  <si>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</si>
  <si>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</si>
  <si>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</si>
  <si>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</si>
  <si>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</si>
  <si>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</si>
  <si>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</si>
  <si>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</si>
  <si>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</si>
  <si>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</si>
  <si>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</si>
  <si>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</si>
  <si>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</si>
  <si>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</si>
  <si>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</si>
  <si>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</si>
  <si>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</si>
  <si>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</si>
  <si>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</si>
  <si>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</si>
  <si>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</si>
  <si>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</si>
  <si>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</si>
  <si>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</si>
  <si>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</si>
  <si>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</si>
  <si>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</si>
  <si>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</si>
  <si>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</si>
  <si>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</si>
  <si>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</si>
  <si>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</si>
  <si>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</si>
  <si>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</si>
  <si>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</si>
  <si>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</si>
  <si>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</si>
  <si>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</si>
  <si>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</si>
  <si>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</si>
  <si>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</si>
  <si>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</si>
  <si>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</si>
  <si>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</si>
  <si>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</si>
  <si>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</si>
  <si>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</si>
  <si>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</si>
  <si>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</si>
  <si>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</si>
  <si>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</si>
  <si>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</si>
  <si>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</si>
  <si>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</si>
  <si>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</si>
  <si>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</si>
  <si>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</si>
  <si>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</si>
  <si>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</si>
  <si>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</si>
  <si>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</si>
  <si>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</si>
  <si>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</si>
  <si>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</si>
  <si>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</si>
  <si>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</si>
  <si>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</si>
  <si>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</si>
  <si>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</si>
  <si>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</si>
  <si>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</si>
  <si>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</si>
  <si>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</si>
  <si>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</si>
  <si>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</si>
  <si>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</si>
  <si>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</si>
  <si>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</si>
  <si>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</si>
  <si>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</si>
  <si>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</si>
  <si>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</si>
  <si>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</si>
  <si>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</si>
  <si>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</si>
  <si>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</si>
  <si>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</si>
  <si>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</si>
  <si>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</si>
  <si>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</si>
  <si>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</si>
  <si>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</si>
  <si>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</si>
  <si>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</si>
  <si>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</si>
  <si>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</si>
  <si>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</si>
  <si>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</si>
  <si>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</si>
  <si>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</si>
  <si>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</si>
  <si>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</si>
  <si>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</si>
  <si>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</si>
  <si>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</si>
  <si>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</si>
  <si>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</si>
  <si>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</si>
  <si>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</si>
  <si>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</si>
  <si>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</si>
  <si>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</si>
  <si>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</si>
  <si>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</si>
  <si>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</si>
  <si>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</si>
  <si>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</si>
  <si>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</si>
  <si>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</si>
  <si>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</si>
  <si>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</si>
  <si>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</si>
  <si>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</si>
  <si>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</si>
  <si>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</si>
  <si>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</si>
  <si>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</si>
  <si>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</si>
  <si>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</si>
  <si>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</si>
  <si>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</si>
  <si>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</si>
  <si>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</si>
  <si>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</si>
  <si>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</si>
  <si>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</si>
  <si>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</si>
  <si>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</si>
  <si>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</si>
  <si>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</si>
  <si>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</si>
  <si>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</si>
  <si>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</si>
  <si>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</si>
  <si>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</si>
  <si>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</si>
  <si>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</si>
  <si>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</si>
  <si>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</si>
  <si>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</si>
  <si>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</si>
  <si>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</si>
  <si>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</si>
  <si>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</si>
  <si>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</si>
  <si>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</si>
  <si>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</si>
  <si>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</si>
  <si>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</si>
  <si>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</si>
  <si>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</si>
  <si>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</si>
  <si>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</si>
  <si>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</si>
  <si>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</si>
  <si>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</si>
  <si>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</si>
  <si>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</si>
  <si>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</si>
  <si>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</si>
  <si>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</si>
  <si>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</si>
  <si>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</si>
  <si>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</si>
  <si>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</si>
  <si>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</si>
  <si>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</si>
  <si>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</si>
  <si>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</si>
  <si>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</si>
  <si>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</si>
  <si>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</si>
  <si>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</si>
  <si>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</si>
  <si>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</si>
  <si>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</si>
  <si>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</si>
  <si>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</si>
  <si>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</si>
  <si>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</si>
  <si>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</si>
  <si>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</si>
  <si>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</si>
  <si>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</si>
  <si>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</si>
  <si>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</si>
  <si>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</si>
  <si>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</si>
  <si>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</si>
  <si>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</si>
  <si>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</si>
  <si>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</si>
  <si>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</si>
  <si>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</si>
  <si>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</si>
  <si>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</si>
  <si>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</si>
  <si>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</si>
  <si>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</si>
  <si>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</si>
  <si>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</si>
  <si>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</si>
  <si>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</si>
  <si>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</si>
  <si>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</si>
  <si>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</si>
  <si>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</si>
  <si>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</si>
  <si>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</si>
  <si>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</si>
  <si>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</si>
  <si>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</si>
  <si>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</si>
  <si>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</si>
  <si>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</si>
  <si>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</si>
  <si>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</si>
  <si>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</si>
  <si>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</si>
  <si>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</si>
  <si>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</si>
  <si>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</si>
  <si>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</si>
  <si>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</si>
  <si>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</si>
  <si>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</si>
  <si>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</si>
  <si>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</si>
  <si>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</si>
  <si>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</si>
  <si>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</si>
  <si>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</si>
  <si>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</si>
  <si>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</si>
  <si>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</si>
  <si>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</si>
  <si>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</si>
  <si>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</si>
  <si>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</si>
  <si>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</si>
  <si>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</si>
  <si>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</si>
  <si>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</si>
  <si>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</si>
  <si>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</si>
  <si>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</si>
  <si>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</si>
  <si>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</si>
  <si>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</si>
  <si>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</si>
  <si>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</si>
  <si>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</si>
  <si>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</si>
  <si>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</si>
  <si>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</si>
  <si>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</si>
  <si>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</si>
  <si>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</si>
  <si>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</si>
  <si>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</si>
  <si>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</si>
  <si>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</si>
  <si>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</si>
  <si>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</si>
  <si>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</si>
  <si>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</si>
  <si>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</si>
  <si>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</si>
  <si>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</si>
  <si>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</si>
  <si>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</si>
  <si>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</si>
  <si>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</si>
  <si>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</si>
  <si>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</si>
  <si>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</si>
  <si>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</si>
  <si>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</si>
  <si>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</si>
  <si>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</si>
  <si>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</si>
  <si>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</si>
  <si>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</si>
  <si>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</si>
  <si>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</si>
  <si>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</si>
  <si>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</si>
  <si>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</si>
  <si>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</si>
  <si>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</si>
  <si>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</si>
  <si>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</si>
  <si>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</si>
  <si>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</si>
  <si>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</si>
  <si>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</si>
  <si>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</si>
  <si>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</si>
  <si>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</si>
  <si>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</si>
  <si>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</si>
  <si>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</si>
  <si>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</si>
  <si>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</si>
  <si>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</si>
  <si>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</si>
  <si>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</si>
  <si>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</si>
  <si>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</si>
  <si>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</si>
  <si>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</si>
  <si>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</si>
  <si>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</si>
  <si>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</si>
  <si>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</si>
  <si>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</si>
  <si>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</si>
  <si>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</si>
  <si>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</si>
  <si>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</si>
  <si>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</si>
  <si>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</si>
  <si>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</si>
  <si>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</si>
  <si>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</si>
  <si>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</si>
  <si>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</si>
  <si>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</si>
  <si>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</si>
  <si>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</si>
  <si>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</si>
  <si>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</si>
  <si>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</si>
  <si>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</si>
  <si>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</si>
  <si>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</si>
  <si>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</si>
  <si>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</si>
  <si>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</si>
  <si>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</si>
  <si>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</si>
  <si>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</si>
  <si>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</si>
  <si>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</si>
  <si>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</si>
  <si>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</si>
  <si>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</si>
  <si>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</si>
  <si>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</si>
  <si>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</si>
  <si>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</si>
  <si>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</si>
  <si>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</si>
  <si>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</si>
  <si>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</si>
  <si>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</si>
  <si>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</si>
  <si>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</si>
  <si>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</si>
  <si>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</si>
  <si>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</si>
  <si>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</si>
  <si>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</si>
  <si>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</si>
  <si>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</si>
  <si>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</si>
  <si>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</si>
  <si>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</si>
  <si>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</si>
  <si>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</si>
  <si>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</si>
  <si>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</si>
  <si>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</si>
  <si>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</si>
  <si>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</si>
  <si>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</si>
  <si>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</si>
  <si>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</si>
  <si>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</si>
  <si>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</si>
  <si>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</si>
  <si>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</si>
  <si>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</si>
  <si>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</si>
  <si>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</si>
  <si>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</si>
  <si>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</si>
  <si>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</si>
  <si>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</si>
  <si>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</si>
  <si>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</si>
  <si>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</si>
  <si>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</si>
  <si>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</si>
  <si>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</si>
  <si>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</si>
  <si>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</si>
  <si>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</si>
  <si>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</si>
  <si>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</si>
  <si>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</si>
  <si>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</si>
  <si>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</si>
  <si>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</si>
  <si>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</si>
  <si>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</si>
  <si>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</si>
  <si>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</si>
  <si>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</si>
  <si>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</si>
  <si>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</si>
  <si>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</si>
  <si>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</si>
  <si>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</si>
  <si>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</si>
  <si>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</si>
  <si>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</si>
  <si>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</si>
  <si>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</si>
  <si>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</si>
  <si>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</si>
  <si>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</si>
  <si>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</si>
  <si>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</si>
  <si>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</si>
  <si>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</si>
  <si>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</si>
  <si>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</si>
  <si>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</si>
  <si>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</si>
  <si>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</si>
  <si>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</si>
  <si>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</si>
  <si>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</si>
  <si>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</si>
  <si>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</si>
  <si>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</si>
  <si>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</si>
  <si>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</si>
  <si>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</si>
  <si>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</si>
  <si>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</si>
  <si>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</si>
  <si>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</si>
  <si>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</si>
  <si>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</si>
  <si>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</si>
  <si>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</si>
  <si>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</si>
  <si>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</si>
  <si>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</si>
  <si>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</si>
  <si>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</si>
  <si>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</si>
  <si>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</si>
  <si>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</si>
  <si>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</si>
  <si>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</si>
  <si>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</si>
  <si>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</si>
  <si>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</si>
  <si>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</si>
  <si>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</si>
  <si>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</si>
  <si>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</si>
  <si>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</si>
  <si>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</si>
  <si>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</si>
  <si>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</si>
  <si>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</si>
  <si>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</si>
  <si>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</si>
  <si>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</si>
  <si>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</si>
  <si>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</si>
  <si>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</si>
  <si>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</si>
  <si>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</si>
  <si>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</si>
  <si>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</si>
  <si>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</si>
  <si>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</si>
  <si>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</si>
  <si>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</si>
  <si>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</si>
  <si>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</si>
  <si>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</si>
  <si>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</si>
  <si>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</si>
  <si>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</si>
  <si>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</si>
  <si>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</si>
  <si>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</si>
  <si>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</si>
  <si>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</si>
  <si>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</si>
  <si>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</si>
  <si>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</si>
  <si>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</si>
  <si>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</si>
  <si>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</si>
  <si>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</si>
  <si>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</si>
  <si>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</si>
  <si>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</si>
  <si>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</si>
  <si>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</si>
  <si>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</si>
  <si>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</si>
  <si>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</si>
  <si>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</si>
  <si>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</si>
  <si>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</si>
  <si>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</si>
  <si>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</si>
  <si>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</si>
  <si>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</si>
  <si>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</si>
  <si>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</si>
  <si>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</si>
  <si>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</si>
  <si>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</si>
  <si>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</si>
  <si>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</si>
  <si>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</si>
  <si>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</si>
  <si>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</si>
  <si>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</si>
  <si>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</si>
  <si>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</si>
  <si>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</si>
  <si>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</si>
  <si>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</si>
  <si>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</si>
  <si>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</si>
  <si>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</si>
  <si>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</si>
  <si>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</si>
  <si>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</si>
  <si>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</si>
  <si>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</si>
  <si>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</si>
  <si>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</si>
  <si>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</si>
  <si>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</si>
  <si>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</si>
  <si>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</si>
  <si>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</si>
  <si>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</si>
  <si>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</si>
  <si>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</si>
  <si>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</si>
  <si>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</si>
  <si>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</si>
  <si>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</si>
  <si>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</si>
  <si>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</si>
  <si>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</si>
  <si>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</si>
  <si>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</si>
  <si>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</si>
  <si>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</si>
  <si>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</si>
  <si>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</si>
  <si>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</si>
  <si>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</si>
  <si>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</si>
  <si>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</si>
  <si>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</si>
  <si>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</si>
  <si>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</si>
  <si>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</si>
  <si>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</si>
  <si>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</si>
  <si>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</si>
  <si>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</si>
  <si>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</si>
  <si>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</si>
  <si>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</si>
  <si>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</si>
  <si>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</si>
  <si>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</si>
  <si>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</si>
  <si>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</si>
  <si>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</si>
  <si>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</si>
  <si>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</si>
  <si>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</si>
  <si>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</si>
  <si>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</si>
  <si>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</si>
  <si>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</si>
  <si>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</si>
  <si>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</si>
  <si>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</si>
  <si>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</si>
  <si>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</si>
  <si>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</si>
  <si>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</si>
  <si>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</si>
  <si>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</si>
  <si>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</si>
  <si>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</si>
  <si>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</si>
  <si>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</si>
  <si>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</si>
  <si>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</si>
  <si>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</si>
  <si>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</si>
  <si>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</si>
  <si>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</si>
  <si>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</si>
  <si>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</si>
  <si>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</si>
  <si>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</si>
  <si>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</si>
  <si>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</si>
  <si>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</si>
  <si>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</si>
  <si>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</si>
  <si>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</si>
  <si>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</si>
  <si>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</si>
  <si>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</si>
  <si>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</si>
  <si>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</si>
  <si>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</si>
  <si>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</si>
  <si>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</si>
  <si>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</si>
  <si>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</si>
  <si>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</si>
  <si>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</si>
  <si>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</si>
  <si>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</si>
  <si>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</si>
  <si>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</si>
  <si>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</si>
  <si>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</si>
  <si>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</si>
  <si>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</si>
  <si>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</si>
  <si>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</si>
  <si>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</si>
  <si>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</si>
  <si>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</si>
  <si>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</si>
  <si>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</si>
  <si>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</si>
  <si>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</si>
  <si>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</si>
  <si>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</si>
  <si>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</si>
  <si>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</si>
  <si>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</si>
  <si>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</si>
  <si>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</si>
  <si>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</si>
  <si>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</si>
  <si>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</si>
  <si>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</si>
  <si>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</si>
  <si>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</si>
  <si>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</si>
  <si>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</si>
  <si>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</si>
  <si>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</si>
  <si>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</si>
  <si>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</si>
  <si>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</si>
  <si>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</si>
  <si>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</si>
  <si>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</si>
  <si>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</si>
  <si>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</si>
  <si>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</si>
  <si>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</si>
  <si>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</si>
  <si>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</si>
  <si>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</si>
  <si>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</si>
  <si>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</si>
  <si>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</si>
  <si>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</si>
  <si>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</si>
  <si>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</si>
  <si>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</si>
  <si>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</si>
  <si>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</si>
  <si>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</si>
  <si>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</si>
  <si>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</si>
  <si>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</si>
  <si>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</si>
  <si>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</si>
  <si>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</si>
  <si>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</si>
  <si>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</si>
  <si>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</si>
  <si>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</si>
  <si>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</si>
  <si>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</si>
  <si>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</si>
  <si>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</si>
  <si>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</si>
  <si>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</si>
  <si>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</si>
  <si>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</si>
  <si>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</si>
  <si>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</si>
  <si>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</si>
  <si>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</si>
  <si>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</si>
  <si>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</si>
  <si>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</si>
  <si>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</si>
  <si>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</si>
  <si>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</si>
  <si>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</si>
  <si>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</si>
  <si>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</si>
  <si>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</si>
  <si>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</si>
  <si>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</si>
  <si>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</si>
  <si>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</si>
  <si>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</si>
  <si>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</si>
  <si>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</si>
  <si>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</si>
  <si>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</si>
  <si>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</si>
  <si>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</si>
  <si>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</si>
  <si>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</si>
  <si>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</si>
  <si>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</si>
  <si>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</si>
  <si>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</si>
  <si>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</si>
  <si>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</si>
  <si>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</si>
  <si>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</si>
  <si>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</si>
  <si>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</si>
  <si>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</si>
  <si>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</si>
  <si>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</si>
  <si>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</si>
  <si>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</si>
  <si>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</si>
  <si>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</si>
  <si>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</si>
  <si>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</si>
  <si>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</si>
  <si>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</si>
  <si>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</si>
  <si>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</si>
  <si>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</si>
  <si>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</si>
  <si>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</si>
  <si>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</si>
  <si>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</si>
  <si>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</si>
  <si>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</si>
  <si>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</si>
  <si>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</si>
  <si>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</si>
  <si>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</si>
  <si>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</si>
  <si>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</si>
  <si>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</si>
  <si>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</si>
  <si>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</si>
  <si>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</si>
  <si>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</si>
  <si>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</si>
  <si>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</si>
  <si>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</si>
  <si>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</si>
  <si>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</si>
  <si>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</si>
  <si>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</si>
  <si>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</si>
  <si>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</si>
  <si>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</si>
  <si>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</si>
  <si>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</si>
  <si>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</si>
  <si>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</si>
  <si>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</si>
  <si>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</si>
  <si>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</si>
  <si>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</si>
  <si>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</si>
  <si>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</si>
  <si>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</si>
  <si>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</si>
  <si>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</si>
  <si>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</si>
  <si>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</si>
  <si>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</si>
  <si>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</si>
  <si>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</si>
  <si>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</si>
  <si>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</si>
  <si>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</si>
  <si>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</si>
  <si>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</si>
  <si>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</si>
  <si>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</si>
  <si>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</si>
  <si>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</si>
  <si>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</si>
  <si>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</si>
  <si>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</si>
  <si>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</si>
  <si>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</si>
  <si>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</si>
  <si>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</si>
  <si>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</si>
  <si>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</si>
  <si>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</si>
  <si>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</si>
  <si>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</si>
  <si>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</si>
  <si>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</si>
  <si>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</si>
  <si>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</si>
  <si>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</si>
  <si>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</si>
  <si>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</si>
  <si>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</si>
  <si>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</si>
  <si>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</si>
  <si>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</si>
  <si>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</si>
  <si>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</si>
  <si>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</si>
  <si>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</si>
  <si>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</si>
  <si>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</si>
  <si>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</si>
  <si>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</si>
  <si>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</si>
  <si>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</si>
  <si>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</si>
  <si>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</si>
  <si>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</si>
  <si>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</si>
  <si>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</si>
  <si>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</si>
  <si>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</si>
  <si>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</si>
  <si>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</si>
  <si>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</si>
  <si>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</si>
  <si>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</si>
  <si>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</si>
  <si>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</si>
  <si>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</si>
  <si>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</si>
  <si>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</si>
  <si>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</si>
  <si>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</si>
  <si>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</si>
  <si>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</si>
  <si>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</si>
  <si>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</si>
  <si>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</si>
  <si>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</si>
  <si>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</si>
  <si>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</si>
  <si>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</si>
  <si>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</si>
  <si>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</si>
  <si>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</si>
  <si>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</si>
  <si>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</si>
  <si>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</si>
  <si>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</si>
  <si>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</si>
  <si>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</si>
  <si>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</si>
  <si>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</si>
  <si>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</si>
  <si>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</si>
  <si>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</si>
  <si>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</si>
  <si>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</si>
  <si>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</si>
  <si>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</si>
  <si>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</si>
  <si>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</si>
  <si>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</si>
  <si>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</si>
  <si>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</si>
  <si>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</si>
  <si>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</si>
  <si>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</si>
  <si>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</si>
  <si>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</si>
  <si>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</si>
  <si>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</si>
  <si>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</si>
  <si>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</si>
  <si>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</si>
  <si>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</si>
  <si>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</si>
  <si>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</si>
  <si>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</si>
  <si>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</si>
  <si>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</si>
  <si>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</si>
  <si>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</si>
  <si>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</si>
  <si>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</si>
  <si>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</si>
  <si>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</si>
  <si>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</si>
  <si>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</si>
  <si>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</si>
  <si>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</si>
  <si>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</si>
  <si>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</si>
  <si>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</si>
  <si>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</si>
  <si>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</si>
  <si>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</si>
  <si>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</si>
  <si>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</si>
  <si>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</si>
  <si>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</si>
  <si>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</si>
  <si>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</si>
  <si>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</si>
  <si>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</si>
  <si>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</si>
  <si>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</si>
  <si>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</si>
  <si>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</si>
  <si>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</si>
  <si>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</si>
  <si>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</si>
  <si>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</si>
  <si>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</si>
  <si>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</si>
  <si>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</si>
  <si>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</si>
  <si>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</si>
  <si>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</si>
  <si>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</si>
  <si>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</si>
  <si>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</si>
  <si>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</si>
  <si>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</si>
  <si>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</si>
  <si>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</si>
  <si>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</si>
  <si>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</si>
  <si>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</si>
  <si>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</si>
  <si>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</si>
  <si>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</si>
  <si>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</si>
  <si>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</si>
  <si>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</si>
  <si>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</si>
  <si>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</si>
  <si>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</si>
  <si>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</si>
  <si>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</si>
  <si>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</si>
  <si>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</si>
  <si>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</si>
  <si>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</si>
  <si>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</si>
  <si>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</si>
  <si>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</si>
  <si>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</si>
  <si>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</si>
  <si>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</si>
  <si>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</si>
  <si>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</si>
  <si>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</si>
  <si>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</si>
  <si>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</si>
  <si>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</si>
  <si>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</si>
  <si>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</si>
  <si>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</si>
  <si>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</si>
  <si>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</si>
  <si>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</si>
  <si>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</si>
  <si>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</si>
  <si>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</si>
  <si>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</si>
  <si>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</si>
  <si>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</si>
  <si>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</si>
  <si>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</si>
  <si>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</si>
  <si>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</si>
  <si>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</si>
  <si>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</si>
  <si>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</si>
  <si>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</si>
  <si>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</si>
  <si>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</si>
  <si>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</si>
  <si>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</si>
  <si>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</si>
  <si>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</si>
  <si>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</si>
  <si>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</si>
  <si>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</si>
  <si>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</si>
  <si>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</si>
  <si>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</si>
  <si>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</si>
  <si>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</si>
  <si>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</si>
  <si>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</si>
  <si>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</si>
  <si>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</si>
  <si>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</si>
  <si>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</si>
  <si>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</si>
  <si>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</si>
  <si>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</si>
  <si>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</si>
  <si>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</si>
  <si>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</si>
  <si>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</si>
  <si>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</si>
  <si>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</si>
  <si>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</si>
  <si>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</si>
  <si>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</si>
  <si>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</si>
  <si>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</si>
  <si>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</si>
  <si>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</si>
  <si>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</si>
  <si>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</si>
  <si>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</si>
  <si>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</si>
  <si>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</si>
  <si>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</si>
  <si>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</si>
  <si>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</si>
  <si>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</si>
  <si>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</si>
  <si>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</si>
  <si>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</si>
  <si>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</si>
  <si>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</si>
  <si>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</si>
  <si>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</si>
  <si>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</si>
  <si>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</si>
  <si>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</si>
  <si>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</si>
  <si>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</si>
  <si>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</si>
  <si>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</si>
  <si>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</si>
  <si>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</si>
  <si>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</si>
  <si>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</si>
  <si>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</si>
  <si>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</si>
  <si>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</si>
  <si>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</si>
  <si>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</si>
  <si>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</si>
  <si>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</si>
  <si>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</si>
  <si>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</si>
  <si>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</si>
  <si>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</si>
  <si>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</si>
  <si>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</si>
  <si>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</si>
  <si>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</si>
  <si>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</si>
  <si>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</si>
  <si>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</si>
  <si>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</si>
  <si>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</si>
  <si>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</si>
  <si>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</si>
  <si>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</si>
  <si>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</si>
  <si>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</si>
  <si>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</si>
  <si>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</si>
  <si>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</si>
  <si>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</si>
  <si>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</si>
  <si>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</si>
  <si>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</si>
  <si>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</si>
  <si>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</si>
  <si>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</si>
  <si>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</si>
  <si>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</si>
  <si>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</si>
  <si>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</si>
  <si>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</si>
  <si>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</si>
  <si>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</si>
  <si>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</si>
  <si>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</si>
  <si>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</si>
  <si>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</si>
  <si>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</si>
  <si>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</si>
  <si>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</si>
  <si>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</si>
  <si>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</si>
  <si>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</si>
  <si>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</si>
  <si>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</si>
  <si>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</si>
  <si>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</si>
  <si>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</si>
  <si>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</si>
  <si>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</si>
  <si>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</si>
  <si>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</si>
  <si>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</si>
  <si>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</si>
  <si>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</si>
  <si>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</si>
  <si>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</si>
  <si>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</si>
  <si>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</si>
  <si>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</si>
  <si>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</si>
  <si>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</si>
  <si>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</si>
  <si>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</si>
  <si>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</si>
  <si>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</si>
  <si>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</si>
  <si>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</si>
  <si>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</si>
  <si>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</si>
  <si>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</si>
  <si>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</si>
  <si>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</si>
  <si>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</si>
  <si>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</si>
  <si>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</si>
  <si>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</si>
  <si>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</si>
  <si>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</si>
  <si>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</si>
  <si>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</si>
  <si>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</si>
  <si>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</si>
  <si>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</si>
  <si>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</si>
  <si>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</si>
  <si>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</si>
  <si>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</si>
  <si>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</si>
  <si>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</si>
  <si>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</si>
  <si>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</si>
  <si>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</si>
  <si>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</si>
  <si>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</si>
  <si>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</si>
  <si>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</si>
  <si>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</si>
  <si>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</si>
  <si>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</si>
  <si>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</si>
  <si>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</si>
  <si>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</si>
  <si>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</si>
  <si>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</si>
  <si>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</si>
  <si>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</si>
  <si>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</si>
  <si>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</si>
  <si>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</si>
  <si>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</si>
  <si>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</si>
  <si>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</si>
  <si>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</si>
  <si>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</si>
  <si>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</si>
  <si>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</si>
  <si>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</si>
  <si>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</si>
  <si>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</si>
  <si>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</si>
  <si>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</si>
  <si>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</si>
  <si>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</si>
  <si>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</si>
  <si>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</si>
  <si>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</si>
  <si>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</si>
  <si>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</si>
  <si>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</si>
  <si>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</si>
  <si>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</si>
  <si>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</si>
  <si>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</si>
  <si>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</si>
  <si>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</si>
  <si>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</si>
  <si>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</si>
  <si>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</si>
  <si>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</si>
  <si>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</si>
  <si>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</si>
  <si>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</si>
  <si>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</si>
  <si>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</si>
  <si>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</si>
  <si>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</si>
  <si>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</si>
  <si>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</si>
  <si>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</si>
  <si>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</si>
  <si>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</si>
  <si>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</si>
  <si>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</si>
  <si>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</si>
  <si>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</si>
  <si>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</si>
  <si>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</si>
  <si>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</si>
  <si>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</si>
  <si>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</si>
  <si>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</si>
  <si>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</si>
  <si>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</si>
  <si>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</si>
  <si>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</si>
  <si>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</si>
  <si>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</si>
  <si>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</si>
  <si>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</si>
  <si>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</si>
  <si>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</si>
  <si>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</si>
  <si>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</si>
  <si>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</si>
  <si>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</si>
  <si>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</si>
  <si>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</si>
  <si>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</si>
  <si>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</si>
  <si>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</si>
  <si>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</si>
  <si>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</si>
  <si>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</si>
  <si>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</si>
  <si>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</si>
  <si>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</si>
  <si>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</si>
  <si>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</si>
  <si>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</si>
  <si>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</si>
  <si>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</si>
  <si>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</si>
  <si>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</si>
  <si>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</si>
  <si>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</si>
  <si>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</si>
  <si>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</si>
  <si>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</si>
  <si>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</si>
  <si>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</si>
  <si>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</si>
  <si>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</si>
  <si>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</si>
  <si>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</si>
  <si>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</si>
  <si>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</si>
  <si>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</si>
  <si>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</si>
  <si>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</si>
  <si>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</si>
  <si>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</si>
  <si>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</si>
  <si>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</si>
  <si>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</si>
  <si>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</si>
  <si>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</si>
  <si>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</si>
  <si>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</si>
  <si>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</si>
  <si>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</si>
  <si>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</si>
  <si>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</si>
  <si>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</si>
  <si>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</si>
  <si>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</si>
  <si>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</si>
  <si>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</si>
  <si>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</si>
  <si>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</si>
  <si>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</si>
  <si>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</si>
  <si>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</si>
  <si>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</si>
  <si>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</si>
  <si>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</si>
  <si>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</si>
  <si>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</si>
  <si>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</si>
  <si>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</si>
  <si>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</si>
  <si>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</si>
  <si>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</si>
  <si>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</si>
  <si>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</si>
  <si>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</si>
  <si>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</si>
  <si>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</si>
  <si>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</si>
  <si>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</si>
  <si>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</si>
  <si>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</si>
  <si>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</si>
  <si>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</si>
  <si>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</si>
  <si>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</si>
  <si>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</si>
  <si>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</si>
  <si>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</si>
  <si>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</si>
  <si>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</si>
  <si>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</si>
  <si>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</si>
  <si>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</si>
  <si>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</si>
  <si>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</si>
  <si>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</si>
  <si>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</si>
  <si>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</si>
  <si>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</si>
  <si>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</si>
  <si>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</si>
  <si>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</si>
  <si>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</si>
  <si>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</si>
  <si>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</si>
  <si>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</si>
  <si>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</si>
  <si>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</si>
  <si>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</si>
  <si>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</si>
  <si>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</si>
  <si>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</si>
  <si>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</si>
  <si>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</si>
  <si>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</si>
  <si>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</si>
  <si>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</si>
  <si>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</si>
  <si>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</si>
  <si>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</si>
  <si>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</si>
  <si>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</si>
  <si>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</si>
  <si>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</si>
  <si>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</si>
  <si>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</si>
  <si>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</si>
  <si>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</si>
  <si>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</si>
  <si>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</si>
  <si>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</si>
  <si>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</si>
  <si>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</si>
  <si>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</si>
  <si>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</si>
  <si>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</si>
  <si>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</si>
  <si>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</si>
  <si>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</si>
  <si>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</si>
  <si>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</si>
  <si>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</si>
  <si>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</si>
  <si>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</si>
  <si>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</si>
  <si>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</si>
  <si>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</si>
  <si>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</si>
  <si>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</si>
  <si>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</si>
  <si>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</si>
  <si>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</si>
  <si>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</si>
  <si>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</si>
  <si>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</si>
  <si>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</si>
  <si>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</si>
  <si>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</si>
  <si>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</si>
  <si>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</si>
  <si>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</si>
  <si>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</si>
  <si>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</si>
  <si>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</si>
  <si>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</si>
  <si>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</si>
  <si>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</si>
  <si>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</si>
  <si>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</si>
  <si>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</si>
  <si>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</si>
  <si>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</si>
  <si>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</si>
  <si>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</si>
  <si>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</si>
  <si>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</si>
  <si>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</si>
  <si>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</si>
  <si>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</si>
  <si>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</si>
  <si>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</si>
  <si>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</si>
  <si>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</si>
  <si>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</si>
  <si>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</si>
  <si>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</si>
  <si>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</si>
  <si>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</si>
  <si>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</si>
  <si>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</si>
  <si>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</si>
  <si>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</si>
  <si>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</si>
  <si>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</si>
  <si>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</si>
  <si>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</si>
  <si>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</si>
  <si>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</si>
  <si>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</si>
  <si>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</si>
  <si>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</si>
  <si>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</si>
  <si>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</si>
  <si>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</si>
  <si>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</si>
  <si>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</si>
  <si>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</si>
  <si>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</si>
  <si>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</si>
  <si>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</si>
  <si>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</si>
  <si>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</si>
  <si>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</si>
  <si>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</si>
  <si>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</si>
  <si>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</si>
  <si>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</si>
  <si>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</si>
  <si>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</si>
  <si>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</si>
  <si>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</si>
  <si>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</si>
  <si>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</si>
  <si>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</si>
  <si>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</si>
  <si>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</si>
  <si>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</si>
  <si>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</si>
  <si>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</si>
  <si>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</si>
  <si>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</si>
  <si>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</si>
  <si>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</si>
  <si>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</si>
  <si>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</si>
  <si>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</si>
  <si>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</si>
  <si>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</si>
  <si>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</si>
  <si>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</si>
  <si>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</si>
  <si>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</si>
  <si>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</si>
  <si>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</si>
  <si>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</si>
  <si>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</si>
  <si>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</si>
  <si>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</si>
  <si>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</si>
  <si>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</si>
  <si>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</si>
  <si>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</si>
  <si>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</si>
  <si>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</si>
  <si>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</si>
  <si>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</si>
  <si>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</si>
  <si>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</si>
  <si>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</si>
  <si>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</si>
  <si>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</si>
  <si>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</si>
  <si>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</si>
  <si>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</si>
  <si>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</si>
  <si>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</si>
  <si>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</si>
  <si>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</si>
  <si>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</si>
  <si>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</si>
  <si>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</si>
  <si>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</si>
  <si>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</si>
  <si>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</si>
  <si>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</si>
  <si>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</si>
  <si>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</si>
  <si>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</si>
  <si>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</si>
  <si>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</si>
  <si>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</si>
  <si>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</si>
  <si>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</si>
  <si>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</si>
  <si>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</si>
  <si>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</si>
  <si>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</si>
  <si>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</si>
  <si>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</si>
  <si>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</si>
  <si>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</si>
  <si>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</si>
  <si>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</si>
  <si>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</si>
  <si>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</si>
  <si>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</si>
  <si>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</si>
  <si>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</si>
  <si>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</si>
  <si>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</si>
  <si>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</si>
  <si>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</si>
  <si>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</si>
  <si>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</si>
  <si>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</si>
  <si>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</si>
  <si>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</si>
  <si>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</si>
  <si>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</si>
  <si>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</si>
  <si>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</si>
  <si>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</si>
  <si>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</si>
  <si>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</si>
  <si>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</si>
  <si>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</si>
  <si>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</si>
  <si>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</si>
  <si>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</si>
  <si>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</si>
  <si>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</si>
  <si>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</si>
  <si>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</si>
  <si>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</si>
  <si>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</si>
  <si>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</si>
  <si>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</si>
  <si>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</si>
  <si>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</si>
  <si>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</si>
  <si>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</si>
  <si>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</si>
  <si>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</si>
  <si>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</si>
  <si>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</si>
  <si>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</si>
  <si>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</si>
  <si>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</si>
  <si>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</si>
  <si>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</si>
  <si>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</si>
  <si>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</si>
  <si>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</si>
  <si>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</si>
  <si>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</si>
  <si>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</si>
  <si>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</si>
  <si>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</si>
  <si>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</si>
  <si>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</si>
  <si>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</si>
  <si>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</si>
  <si>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</si>
  <si>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</si>
  <si>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</si>
  <si>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</si>
  <si>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</si>
  <si>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</si>
  <si>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</si>
  <si>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</si>
  <si>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</si>
  <si>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</si>
  <si>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</si>
  <si>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</si>
  <si>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</si>
  <si>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</si>
  <si>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</si>
  <si>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</si>
  <si>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</si>
  <si>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</si>
  <si>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</si>
  <si>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</si>
  <si>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</si>
  <si>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</si>
  <si>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</si>
  <si>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</si>
  <si>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</si>
  <si>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</si>
  <si>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</si>
  <si>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</si>
  <si>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</si>
  <si>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</si>
  <si>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</si>
  <si>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</si>
  <si>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</si>
  <si>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</si>
  <si>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</si>
  <si>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</si>
  <si>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</si>
  <si>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</si>
  <si>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</si>
  <si>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</si>
  <si>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</si>
  <si>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</si>
  <si>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</si>
  <si>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</si>
  <si>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</si>
  <si>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</si>
  <si>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</si>
  <si>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</si>
  <si>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</si>
  <si>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</si>
  <si>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</si>
  <si>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</si>
  <si>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</si>
  <si>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</si>
  <si>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</si>
  <si>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</si>
  <si>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</si>
  <si>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</si>
  <si>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</si>
  <si>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</si>
  <si>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</si>
  <si>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</si>
  <si>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</si>
  <si>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</si>
  <si>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</si>
  <si>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</si>
  <si>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</si>
  <si>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</si>
  <si>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</si>
  <si>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</si>
  <si>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</si>
  <si>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</si>
  <si>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</si>
  <si>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</si>
  <si>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</si>
  <si>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</si>
  <si>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</si>
  <si>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</si>
  <si>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</si>
  <si>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</si>
  <si>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</si>
  <si>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</si>
  <si>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</si>
  <si>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</si>
  <si>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</si>
  <si>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</si>
  <si>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</si>
  <si>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</si>
  <si>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</si>
  <si>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</si>
  <si>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</si>
  <si>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</si>
  <si>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</si>
  <si>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</si>
  <si>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</si>
  <si>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</si>
  <si>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</si>
  <si>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</si>
  <si>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</si>
  <si>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</si>
  <si>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</si>
  <si>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</si>
  <si>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</si>
  <si>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</si>
  <si>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</si>
  <si>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</si>
  <si>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</si>
  <si>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</si>
  <si>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</si>
  <si>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</si>
  <si>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</si>
  <si>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</si>
  <si>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</si>
  <si>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</si>
  <si>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</si>
  <si>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</si>
  <si>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</si>
  <si>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</si>
  <si>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</si>
  <si>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</si>
  <si>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</si>
  <si>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</si>
  <si>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</si>
  <si>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</si>
  <si>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</si>
  <si>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</si>
  <si>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</si>
  <si>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</si>
  <si>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</si>
  <si>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</si>
  <si>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</si>
  <si>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</si>
  <si>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</si>
  <si>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</si>
  <si>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</si>
  <si>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</si>
  <si>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</si>
  <si>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</si>
  <si>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</si>
  <si>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</si>
  <si>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</si>
  <si>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</si>
  <si>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</si>
  <si>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</si>
  <si>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</si>
  <si>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</si>
  <si>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</si>
  <si>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</si>
  <si>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</si>
  <si>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</si>
  <si>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</si>
  <si>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</si>
  <si>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</si>
  <si>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</si>
  <si>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</si>
  <si>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</si>
  <si>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</si>
  <si>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</si>
  <si>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</si>
  <si>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</si>
  <si>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</si>
  <si>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</si>
  <si>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</si>
  <si>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</si>
  <si>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</si>
  <si>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</si>
  <si>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</si>
  <si>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</si>
  <si>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</si>
  <si>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</si>
  <si>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</si>
  <si>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</si>
  <si>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</si>
  <si>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</si>
  <si>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</si>
  <si>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</si>
  <si>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</si>
  <si>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</si>
  <si>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</si>
  <si>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</si>
  <si>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</si>
  <si>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</si>
  <si>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</si>
  <si>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</si>
  <si>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</si>
  <si>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</si>
  <si>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</si>
  <si>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</si>
  <si>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</si>
  <si>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</si>
  <si>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</si>
  <si>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</si>
  <si>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</si>
  <si>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</si>
  <si>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</si>
  <si>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</si>
  <si>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</si>
  <si>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</si>
  <si>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</si>
  <si>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</si>
  <si>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</si>
  <si>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</si>
  <si>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</si>
  <si>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</si>
  <si>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</si>
  <si>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</si>
  <si>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</si>
  <si>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</si>
  <si>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</si>
  <si>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</si>
  <si>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</si>
  <si>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</si>
  <si>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</si>
  <si>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</si>
  <si>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</si>
  <si>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</si>
  <si>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</si>
  <si>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</si>
  <si>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</si>
  <si>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</si>
  <si>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</si>
  <si>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</si>
  <si>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</si>
  <si>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</si>
  <si>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</si>
  <si>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</si>
  <si>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</si>
  <si>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</si>
  <si>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</si>
  <si>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</si>
  <si>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</si>
  <si>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</si>
  <si>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</si>
  <si>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</si>
  <si>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</si>
  <si>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</si>
  <si>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</si>
  <si>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</si>
  <si>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</si>
  <si>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</si>
  <si>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</si>
  <si>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</si>
  <si>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</si>
  <si>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</si>
  <si>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</si>
  <si>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</si>
  <si>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</si>
  <si>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</si>
  <si>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</si>
  <si>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</si>
  <si>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</si>
  <si>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</si>
  <si>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</si>
  <si>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</si>
  <si>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</si>
  <si>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</si>
  <si>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</si>
  <si>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</si>
  <si>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</si>
  <si>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</si>
  <si>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</si>
  <si>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</si>
  <si>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</si>
  <si>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</si>
  <si>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</si>
  <si>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</si>
  <si>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</si>
  <si>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</si>
  <si>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</si>
  <si>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</si>
  <si>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</si>
  <si>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</si>
  <si>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</si>
  <si>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</si>
  <si>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</si>
  <si>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</si>
  <si>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</si>
  <si>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</si>
  <si>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</si>
  <si>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</si>
  <si>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</si>
  <si>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</si>
  <si>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</si>
  <si>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</si>
  <si>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</si>
  <si>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</si>
  <si>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</si>
  <si>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</si>
  <si>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</si>
  <si>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</si>
  <si>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</si>
  <si>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</si>
  <si>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</si>
  <si>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</si>
  <si>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</si>
  <si>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</si>
  <si>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</si>
  <si>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</si>
  <si>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</si>
  <si>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</si>
  <si>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</si>
  <si>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</si>
  <si>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</si>
  <si>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</si>
  <si>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</si>
  <si>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</si>
  <si>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</si>
  <si>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</si>
  <si>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</si>
  <si>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</si>
  <si>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</si>
  <si>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</si>
  <si>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</si>
  <si>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</si>
  <si>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</si>
  <si>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</si>
  <si>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</si>
  <si>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</si>
  <si>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</si>
  <si>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</si>
  <si>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</si>
  <si>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</si>
  <si>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</si>
  <si>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</si>
  <si>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</si>
  <si>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</si>
  <si>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</si>
  <si>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</si>
  <si>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</si>
  <si>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</si>
  <si>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</si>
  <si>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</si>
  <si>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</si>
  <si>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</si>
  <si>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</si>
  <si>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</si>
  <si>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</si>
  <si>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</si>
  <si>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</si>
  <si>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</si>
  <si>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</si>
  <si>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</si>
  <si>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</si>
  <si>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</si>
  <si>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</si>
  <si>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</si>
  <si>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</si>
  <si>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</si>
  <si>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</si>
  <si>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</si>
  <si>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</si>
  <si>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</si>
  <si>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</si>
  <si>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</si>
  <si>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</si>
  <si>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</si>
  <si>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</si>
  <si>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</si>
  <si>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</si>
  <si>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</si>
  <si>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</si>
  <si>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</si>
  <si>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</si>
  <si>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</si>
  <si>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</si>
  <si>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</si>
  <si>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</si>
  <si>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</si>
  <si>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</si>
  <si>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</si>
  <si>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</si>
  <si>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</si>
  <si>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</si>
  <si>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</si>
  <si>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</si>
  <si>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</si>
  <si>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</si>
  <si>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</si>
  <si>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</si>
  <si>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</si>
  <si>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</si>
  <si>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</si>
  <si>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</si>
  <si>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</si>
  <si>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</si>
  <si>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</si>
  <si>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</si>
  <si>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</si>
  <si>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</si>
  <si>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</si>
  <si>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</si>
  <si>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</si>
  <si>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</si>
  <si>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</si>
  <si>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</si>
  <si>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</si>
  <si>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</si>
  <si>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</si>
  <si>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</si>
  <si>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</si>
  <si>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</si>
  <si>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</si>
  <si>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</si>
  <si>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</si>
  <si>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</si>
  <si>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</si>
  <si>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</si>
  <si>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</si>
  <si>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</si>
  <si>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</si>
  <si>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</si>
  <si>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</si>
  <si>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</si>
  <si>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</si>
  <si>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</si>
  <si>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</si>
  <si>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</si>
  <si>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</si>
  <si>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</si>
  <si>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</si>
  <si>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</si>
  <si>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</si>
  <si>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</si>
  <si>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</si>
  <si>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</si>
  <si>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</si>
  <si>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</si>
  <si>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</si>
  <si>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</si>
  <si>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</si>
  <si>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</si>
  <si>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</si>
  <si>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</si>
  <si>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</si>
  <si>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</si>
  <si>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</si>
  <si>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</si>
  <si>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</si>
  <si>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</si>
  <si>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</si>
  <si>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</si>
  <si>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</si>
  <si>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</si>
  <si>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</si>
  <si>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</si>
  <si>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</si>
  <si>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</si>
  <si>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</si>
  <si>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</si>
  <si>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</si>
  <si>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</si>
  <si>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</si>
  <si>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</si>
  <si>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</si>
  <si>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</si>
  <si>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</si>
  <si>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</si>
  <si>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</si>
  <si>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</si>
  <si>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</si>
  <si>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</si>
  <si>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</si>
  <si>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</si>
  <si>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</si>
  <si>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</si>
  <si>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</si>
  <si>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</si>
  <si>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</si>
  <si>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</si>
  <si>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</si>
  <si>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</si>
  <si>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</si>
  <si>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</si>
  <si>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</si>
  <si>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</si>
  <si>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</si>
  <si>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</si>
  <si>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</si>
  <si>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</si>
  <si>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</si>
  <si>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</si>
  <si>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</si>
  <si>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</si>
  <si>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</si>
  <si>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</si>
  <si>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</si>
  <si>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</si>
  <si>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</si>
  <si>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</si>
  <si>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</si>
  <si>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</si>
  <si>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</si>
  <si>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</si>
  <si>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</si>
  <si>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</si>
  <si>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</si>
  <si>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</si>
  <si>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</si>
  <si>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</si>
  <si>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</si>
  <si>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</si>
  <si>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</si>
  <si>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</si>
  <si>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</si>
  <si>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</si>
  <si>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</si>
  <si>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</si>
  <si>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</si>
  <si>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</si>
  <si>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</si>
  <si>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</si>
  <si>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</si>
  <si>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</si>
  <si>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</si>
  <si>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</si>
  <si>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</si>
  <si>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</si>
  <si>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</si>
  <si>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</si>
  <si>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</si>
  <si>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</si>
  <si>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</si>
  <si>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</si>
  <si>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</si>
  <si>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</si>
  <si>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</si>
  <si>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</si>
  <si>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</si>
  <si>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</si>
  <si>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</si>
  <si>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</si>
  <si>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</si>
  <si>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</si>
  <si>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</si>
  <si>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</si>
  <si>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</si>
  <si>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</si>
  <si>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</si>
  <si>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</si>
  <si>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</si>
  <si>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</si>
  <si>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</si>
  <si>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</si>
  <si>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</si>
  <si>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</si>
  <si>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</si>
  <si>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</si>
  <si>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</si>
  <si>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</si>
  <si>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</si>
  <si>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</si>
  <si>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</si>
  <si>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</si>
  <si>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</si>
  <si>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</si>
  <si>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</si>
  <si>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</si>
  <si>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</si>
  <si>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</si>
  <si>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</si>
  <si>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</si>
  <si>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</si>
  <si>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</si>
  <si>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</si>
  <si>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</si>
  <si>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</si>
  <si>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</si>
  <si>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</si>
  <si>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</si>
  <si>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</si>
  <si>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</si>
  <si>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</si>
  <si>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</si>
  <si>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</si>
  <si>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</si>
  <si>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</si>
  <si>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</si>
  <si>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</si>
  <si>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</si>
  <si>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</si>
  <si>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</si>
  <si>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</si>
  <si>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</si>
  <si>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</si>
  <si>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</si>
  <si>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</si>
  <si>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</si>
  <si>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</si>
  <si>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</si>
  <si>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</si>
  <si>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</si>
  <si>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</si>
  <si>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</si>
  <si>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</si>
  <si>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</si>
  <si>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</si>
  <si>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</si>
  <si>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</si>
  <si>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</si>
  <si>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</si>
  <si>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</si>
  <si>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</si>
  <si>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</si>
  <si>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</si>
  <si>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</si>
  <si>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</si>
  <si>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</si>
  <si>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</si>
  <si>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</si>
  <si>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</si>
  <si>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</si>
  <si>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</si>
  <si>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</si>
  <si>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</si>
  <si>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</si>
  <si>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</si>
  <si>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</si>
  <si>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</si>
  <si>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</si>
  <si>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</si>
  <si>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</si>
  <si>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</si>
  <si>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</si>
  <si>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</si>
  <si>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</si>
  <si>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</si>
  <si>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</si>
  <si>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</si>
  <si>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</si>
  <si>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</si>
  <si>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</si>
  <si>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</si>
  <si>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</si>
  <si>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</si>
  <si>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</si>
  <si>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</si>
  <si>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</si>
  <si>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</si>
  <si>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</si>
  <si>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</si>
  <si>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</si>
  <si>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</si>
  <si>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</si>
  <si>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</si>
  <si>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</si>
  <si>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</si>
  <si>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</si>
  <si>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</si>
  <si>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</si>
  <si>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</si>
  <si>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</si>
  <si>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</si>
  <si>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</si>
  <si>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</si>
  <si>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</si>
  <si>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</si>
  <si>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</si>
  <si>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</si>
  <si>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</si>
  <si>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</si>
  <si>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</si>
  <si>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</si>
  <si>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</si>
  <si>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</si>
  <si>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</si>
  <si>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</si>
  <si>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</si>
  <si>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</si>
  <si>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</si>
  <si>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</si>
  <si>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</si>
  <si>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</si>
  <si>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</si>
  <si>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</si>
  <si>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</si>
  <si>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</si>
  <si>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</si>
  <si>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</si>
  <si>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</si>
  <si>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</si>
  <si>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</si>
  <si>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</si>
  <si>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</si>
  <si>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</si>
  <si>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</si>
  <si>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</si>
  <si>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</si>
  <si>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</si>
  <si>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</si>
  <si>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</si>
  <si>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</si>
  <si>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</si>
  <si>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</si>
  <si>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</si>
  <si>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</si>
  <si>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</si>
  <si>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</si>
  <si>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</si>
  <si>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</si>
  <si>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</si>
  <si>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</si>
  <si>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</si>
  <si>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</si>
  <si>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</si>
  <si>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</si>
  <si>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</si>
  <si>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</si>
  <si>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</si>
  <si>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</si>
  <si>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</si>
  <si>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</si>
  <si>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</si>
  <si>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</si>
  <si>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</si>
  <si>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</si>
  <si>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</si>
  <si>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</si>
  <si>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</si>
  <si>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</si>
  <si>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</si>
  <si>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</si>
  <si>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</si>
  <si>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</si>
  <si>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</si>
  <si>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</si>
  <si>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</si>
  <si>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</si>
  <si>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</si>
  <si>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</si>
  <si>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</si>
  <si>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</si>
  <si>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</si>
  <si>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</si>
  <si>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</si>
  <si>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</si>
  <si>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</si>
  <si>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</si>
  <si>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</si>
  <si>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</si>
  <si>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</si>
  <si>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</si>
  <si>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</si>
  <si>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</si>
  <si>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</si>
  <si>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</si>
  <si>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</si>
  <si>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</si>
  <si>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</si>
  <si>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</si>
  <si>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</si>
  <si>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</si>
  <si>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</si>
  <si>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</si>
  <si>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</si>
  <si>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</si>
  <si>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</si>
  <si>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</si>
  <si>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</si>
  <si>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</si>
  <si>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</si>
  <si>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</si>
  <si>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</si>
  <si>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</si>
  <si>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</si>
  <si>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</si>
  <si>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</si>
  <si>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</si>
  <si>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</si>
  <si>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</si>
  <si>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</si>
  <si>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</si>
  <si>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</si>
  <si>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</si>
  <si>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</si>
  <si>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</si>
  <si>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</si>
  <si>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</si>
  <si>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</si>
  <si>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</si>
  <si>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</si>
  <si>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</si>
  <si>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</si>
  <si>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</si>
  <si>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</si>
  <si>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</si>
  <si>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</si>
  <si>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</si>
  <si>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</si>
  <si>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</si>
  <si>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</si>
  <si>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</si>
  <si>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</si>
  <si>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</si>
  <si>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</si>
  <si>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</si>
  <si>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</si>
  <si>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</si>
  <si>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</si>
  <si>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</si>
  <si>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</si>
  <si>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</si>
  <si>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</si>
  <si>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</si>
  <si>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</si>
  <si>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</si>
  <si>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</si>
  <si>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</si>
  <si>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</si>
  <si>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</si>
  <si>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</si>
  <si>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</si>
  <si>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</si>
  <si>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</si>
  <si>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</si>
  <si>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</si>
  <si>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</si>
  <si>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</si>
  <si>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</si>
  <si>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</si>
  <si>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</si>
  <si>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</si>
  <si>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</si>
  <si>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</si>
  <si>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</si>
  <si>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</si>
  <si>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</si>
  <si>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</si>
  <si>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</si>
  <si>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</si>
  <si>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</si>
  <si>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</si>
  <si>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</si>
  <si>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</si>
  <si>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</si>
  <si>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</si>
  <si>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</si>
  <si>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</si>
  <si>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</si>
  <si>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</si>
  <si>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</si>
  <si>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</si>
  <si>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</si>
  <si>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</si>
  <si>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</si>
  <si>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</si>
  <si>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</si>
  <si>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</si>
  <si>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</si>
  <si>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</si>
  <si>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</si>
  <si>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</si>
  <si>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</si>
  <si>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</si>
  <si>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</si>
  <si>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</si>
  <si>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</si>
  <si>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</si>
  <si>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</si>
  <si>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</si>
  <si>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</si>
  <si>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</si>
  <si>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</si>
  <si>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</si>
  <si>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</si>
  <si>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</si>
  <si>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</si>
  <si>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</si>
  <si>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</si>
  <si>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</si>
  <si>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</si>
  <si>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</si>
  <si>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</si>
  <si>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</si>
  <si>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</si>
  <si>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</si>
  <si>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</si>
  <si>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</si>
  <si>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</si>
  <si>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</si>
  <si>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</si>
  <si>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</si>
  <si>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</si>
  <si>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</si>
  <si>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</si>
  <si>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</si>
  <si>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</si>
  <si>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</si>
  <si>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</si>
  <si>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</si>
  <si>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</si>
  <si>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</si>
  <si>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</si>
  <si>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</si>
  <si>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</si>
  <si>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</si>
  <si>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</si>
  <si>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</si>
  <si>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</si>
  <si>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</si>
  <si>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</si>
  <si>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</si>
  <si>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</si>
  <si>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</si>
  <si>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</si>
  <si>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</si>
  <si>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</si>
  <si>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</si>
  <si>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</si>
  <si>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</si>
  <si>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</si>
  <si>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</si>
  <si>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</si>
  <si>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</si>
  <si>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</si>
  <si>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</si>
  <si>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</si>
  <si>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</si>
  <si>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</si>
  <si>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</si>
  <si>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</si>
  <si>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</si>
  <si>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</si>
  <si>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</si>
  <si>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</si>
  <si>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</si>
  <si>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</si>
  <si>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</si>
  <si>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</si>
  <si>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</si>
  <si>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</si>
  <si>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</si>
  <si>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</si>
  <si>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</si>
  <si>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</si>
  <si>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</si>
  <si>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</si>
  <si>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</si>
  <si>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</si>
  <si>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</si>
  <si>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</si>
  <si>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</si>
  <si>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</si>
  <si>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</si>
  <si>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</si>
  <si>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</si>
  <si>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</si>
  <si>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</si>
  <si>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</si>
  <si>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</si>
  <si>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</si>
  <si>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</si>
  <si>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</si>
  <si>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</si>
  <si>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</si>
  <si>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</si>
  <si>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</si>
  <si>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</si>
  <si>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</si>
  <si>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</si>
  <si>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</si>
  <si>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</si>
  <si>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</si>
  <si>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</si>
  <si>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</si>
  <si>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</si>
  <si>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</si>
  <si>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</si>
  <si>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</si>
  <si>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</si>
  <si>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</si>
  <si>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</si>
  <si>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</si>
  <si>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</si>
  <si>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</si>
  <si>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</si>
  <si>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</si>
  <si>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</si>
  <si>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</si>
  <si>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</si>
  <si>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</si>
  <si>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</si>
  <si>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</si>
  <si>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</si>
  <si>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</si>
  <si>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</si>
  <si>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</si>
  <si>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</si>
  <si>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</si>
  <si>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</si>
  <si>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</si>
  <si>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</si>
  <si>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</si>
  <si>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</si>
  <si>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</si>
  <si>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</si>
  <si>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</si>
  <si>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</si>
  <si>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</si>
  <si>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</si>
  <si>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</si>
  <si>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</si>
  <si>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</si>
  <si>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</si>
  <si>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</si>
  <si>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</si>
  <si>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</si>
  <si>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</si>
  <si>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</si>
  <si>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</si>
  <si>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</si>
  <si>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</si>
  <si>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</si>
  <si>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</si>
  <si>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</si>
  <si>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</si>
  <si>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</si>
  <si>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</si>
  <si>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</si>
  <si>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</si>
  <si>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</si>
  <si>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</si>
  <si>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</si>
  <si>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</si>
  <si>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</si>
  <si>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</si>
  <si>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</si>
  <si>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</si>
  <si>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</si>
  <si>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</si>
  <si>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</si>
  <si>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</si>
  <si>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</si>
  <si>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</si>
  <si>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</si>
  <si>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</si>
  <si>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</si>
  <si>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</si>
  <si>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</si>
  <si>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</si>
  <si>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</si>
  <si>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</si>
  <si>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</si>
  <si>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</si>
  <si>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</si>
  <si>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</si>
  <si>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</si>
  <si>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</si>
  <si>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</si>
  <si>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</si>
  <si>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</si>
  <si>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</si>
  <si>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</si>
  <si>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</si>
  <si>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</si>
  <si>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</si>
  <si>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</si>
  <si>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</si>
  <si>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</si>
  <si>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</si>
  <si>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</si>
  <si>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</si>
  <si>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</si>
  <si>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</si>
  <si>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</si>
  <si>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</si>
  <si>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</si>
  <si>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</si>
  <si>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</si>
  <si>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</si>
  <si>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</si>
  <si>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</si>
  <si>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</si>
  <si>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</si>
  <si>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</si>
  <si>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</si>
  <si>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</si>
  <si>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</si>
  <si>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</si>
  <si>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</si>
  <si>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</si>
  <si>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</si>
  <si>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</si>
  <si>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</si>
  <si>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</si>
  <si>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</si>
  <si>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</si>
  <si>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</si>
  <si>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</si>
  <si>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</si>
  <si>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</si>
  <si>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</si>
  <si>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</si>
  <si>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</si>
  <si>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</si>
  <si>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</si>
  <si>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</si>
  <si>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</si>
  <si>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</si>
  <si>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</si>
  <si>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</si>
  <si>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</si>
  <si>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</si>
  <si>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</si>
  <si>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</si>
  <si>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</si>
  <si>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</si>
  <si>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</si>
  <si>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</si>
  <si>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</si>
  <si>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</si>
  <si>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</si>
  <si>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</si>
  <si>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</si>
  <si>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</si>
  <si>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</si>
  <si>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</si>
  <si>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</si>
  <si>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</si>
  <si>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</si>
  <si>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</si>
  <si>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</si>
  <si>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</si>
  <si>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</si>
  <si>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</si>
  <si>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</si>
  <si>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</si>
  <si>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</si>
  <si>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</si>
  <si>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</si>
  <si>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</si>
  <si>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</si>
  <si>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</si>
  <si>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</si>
  <si>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</si>
  <si>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</si>
  <si>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</si>
  <si>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</si>
  <si>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</si>
  <si>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</si>
  <si>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</si>
  <si>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</si>
  <si>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</si>
  <si>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</si>
  <si>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</si>
  <si>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</si>
  <si>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</si>
  <si>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</si>
  <si>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</si>
  <si>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</si>
  <si>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</si>
  <si>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</si>
  <si>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</si>
  <si>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</si>
  <si>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</si>
  <si>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</si>
  <si>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</si>
  <si>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</si>
  <si>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</si>
  <si>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</si>
  <si>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</si>
  <si>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</si>
  <si>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</si>
  <si>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</si>
  <si>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</si>
  <si>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</si>
  <si>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</si>
  <si>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</si>
  <si>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</si>
  <si>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</si>
  <si>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</si>
  <si>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</si>
  <si>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</si>
  <si>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</si>
  <si>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</si>
  <si>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</si>
  <si>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</si>
  <si>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</si>
  <si>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</si>
  <si>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</si>
  <si>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</si>
  <si>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</si>
  <si>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</si>
  <si>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</si>
  <si>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</si>
  <si>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</si>
  <si>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</si>
  <si>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</si>
  <si>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</si>
  <si>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</si>
  <si>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</si>
  <si>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</si>
  <si>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</si>
  <si>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</si>
  <si>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</si>
  <si>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</si>
  <si>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</si>
  <si>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</si>
  <si>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</si>
  <si>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</si>
  <si>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</si>
  <si>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</si>
  <si>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</si>
  <si>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</si>
  <si>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</si>
  <si>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</si>
  <si>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</si>
  <si>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</si>
  <si>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</si>
  <si>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</si>
  <si>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</si>
  <si>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</si>
  <si>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</si>
  <si>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</si>
  <si>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</si>
  <si>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</si>
  <si>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</si>
  <si>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</si>
  <si>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</si>
  <si>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</si>
  <si>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</si>
  <si>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</si>
  <si>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</si>
  <si>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</si>
  <si>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</si>
  <si>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</si>
  <si>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</si>
  <si>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</si>
  <si>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</si>
  <si>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</si>
  <si>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</si>
  <si>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</si>
  <si>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</si>
  <si>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</si>
  <si>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</si>
  <si>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</si>
  <si>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</si>
  <si>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</si>
  <si>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</si>
  <si>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</si>
  <si>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</si>
  <si>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</si>
  <si>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</si>
  <si>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</si>
  <si>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</si>
  <si>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</si>
  <si>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</si>
  <si>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</si>
  <si>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</si>
  <si>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</si>
  <si>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</si>
  <si>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</si>
  <si>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</si>
  <si>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</si>
  <si>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</si>
  <si>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</si>
  <si>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</si>
  <si>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</si>
  <si>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</si>
  <si>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</si>
  <si>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</si>
  <si>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</si>
  <si>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</si>
  <si>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</si>
  <si>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</si>
  <si>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</si>
  <si>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</si>
  <si>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</si>
  <si>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</si>
  <si>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</si>
  <si>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</si>
  <si>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</si>
  <si>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</si>
  <si>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</si>
  <si>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</si>
  <si>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</si>
  <si>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</si>
  <si>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</si>
  <si>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</si>
  <si>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</si>
  <si>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</si>
  <si>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</si>
  <si>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</si>
  <si>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</si>
  <si>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</si>
  <si>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</si>
  <si>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</si>
  <si>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</si>
  <si>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</si>
  <si>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</si>
  <si>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</si>
  <si>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</si>
  <si>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</si>
  <si>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</si>
  <si>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</si>
  <si>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</si>
  <si>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</si>
  <si>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</si>
  <si>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</si>
  <si>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</si>
  <si>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</si>
  <si>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</si>
  <si>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</si>
  <si>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</si>
  <si>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</si>
  <si>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</si>
  <si>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</si>
  <si>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</si>
  <si>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</si>
  <si>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</si>
  <si>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</si>
  <si>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</si>
  <si>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</si>
  <si>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</si>
  <si>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</si>
  <si>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</si>
  <si>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</si>
  <si>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</si>
  <si>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</si>
  <si>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</si>
  <si>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</si>
  <si>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</si>
  <si>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</si>
  <si>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</si>
  <si>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</si>
  <si>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</si>
  <si>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</si>
  <si>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</si>
  <si>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</si>
  <si>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</si>
  <si>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</si>
  <si>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</si>
  <si>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</si>
  <si>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</si>
  <si>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</si>
  <si>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</si>
  <si>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</si>
  <si>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</si>
  <si>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</si>
  <si>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</si>
  <si>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</si>
  <si>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</si>
  <si>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</si>
  <si>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</si>
  <si>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</si>
  <si>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</si>
  <si>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</si>
  <si>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</si>
  <si>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</si>
  <si>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</si>
  <si>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</si>
  <si>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</si>
  <si>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</si>
  <si>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</si>
  <si>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</si>
  <si>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</si>
  <si>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</si>
  <si>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</si>
  <si>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</si>
  <si>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</si>
  <si>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</si>
  <si>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</si>
  <si>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</si>
  <si>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</si>
  <si>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</si>
  <si>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</si>
  <si>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</si>
  <si>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</si>
  <si>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</si>
  <si>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</si>
  <si>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</si>
  <si>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</si>
  <si>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</si>
  <si>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</si>
  <si>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</si>
  <si>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</si>
  <si>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</si>
  <si>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</si>
  <si>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</si>
  <si>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</si>
  <si>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</si>
  <si>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</si>
  <si>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</si>
  <si>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</si>
  <si>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</si>
  <si>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</si>
  <si>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</si>
  <si>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</si>
  <si>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</si>
  <si>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</si>
  <si>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</si>
  <si>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</si>
  <si>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</si>
  <si>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</si>
  <si>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</si>
  <si>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</si>
  <si>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</si>
  <si>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</si>
  <si>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</si>
  <si>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</si>
  <si>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</si>
  <si>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</si>
  <si>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</si>
  <si>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</si>
  <si>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</si>
  <si>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</si>
  <si>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</si>
  <si>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</si>
  <si>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</si>
  <si>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</si>
  <si>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</si>
  <si>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</si>
  <si>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</si>
  <si>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</si>
  <si>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</si>
  <si>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</si>
  <si>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</si>
  <si>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</si>
  <si>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</si>
  <si>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</si>
  <si>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</si>
  <si>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</si>
  <si>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</si>
  <si>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</si>
  <si>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</si>
  <si>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</si>
  <si>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</si>
  <si>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</si>
  <si>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</si>
  <si>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</si>
  <si>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</si>
  <si>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</si>
  <si>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</si>
  <si>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</si>
  <si>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</si>
  <si>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</si>
  <si>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</si>
  <si>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</si>
  <si>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</si>
  <si>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</si>
  <si>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</si>
  <si>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</si>
  <si>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</si>
  <si>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</si>
  <si>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</si>
  <si>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</si>
  <si>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</si>
  <si>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</si>
  <si>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</si>
  <si>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</si>
  <si>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</si>
  <si>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</si>
  <si>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</si>
  <si>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</si>
  <si>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</si>
  <si>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</si>
  <si>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</si>
  <si>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</si>
  <si>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</si>
  <si>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</si>
  <si>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</si>
  <si>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</si>
  <si>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</si>
  <si>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</si>
  <si>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</si>
  <si>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</si>
  <si>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</si>
  <si>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</si>
  <si>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</si>
  <si>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</si>
  <si>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</si>
  <si>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</si>
  <si>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</si>
  <si>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</si>
  <si>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</si>
  <si>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</si>
  <si>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</si>
  <si>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</si>
  <si>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</si>
  <si>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</si>
  <si>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</si>
  <si>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</si>
  <si>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</si>
  <si>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</si>
  <si>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</si>
  <si>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</si>
  <si>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</si>
  <si>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</si>
  <si>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</si>
  <si>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</si>
  <si>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</si>
  <si>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</si>
  <si>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</si>
  <si>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</si>
  <si>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</si>
  <si>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</si>
  <si>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</si>
  <si>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</si>
  <si>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</si>
  <si>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</si>
  <si>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</si>
  <si>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</si>
  <si>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</si>
  <si>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</si>
  <si>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</si>
  <si>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</si>
  <si>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</si>
  <si>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</si>
  <si>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</si>
  <si>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</si>
  <si>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</si>
  <si>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</si>
  <si>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</si>
  <si>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</si>
  <si>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</si>
  <si>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</si>
  <si>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</si>
  <si>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</si>
  <si>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</si>
  <si>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</si>
  <si>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</si>
  <si>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</si>
  <si>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</si>
  <si>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</si>
  <si>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</si>
  <si>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</si>
  <si>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</si>
  <si>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</si>
  <si>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</si>
  <si>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</si>
  <si>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</si>
  <si>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</si>
  <si>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</si>
  <si>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</si>
  <si>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</si>
  <si>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</si>
  <si>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</si>
  <si>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</si>
  <si>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</si>
  <si>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</si>
  <si>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</si>
  <si>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</si>
  <si>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</si>
  <si>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</si>
  <si>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</si>
  <si>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</si>
  <si>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</si>
  <si>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</si>
  <si>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</si>
  <si>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</si>
  <si>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</si>
  <si>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</si>
  <si>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</si>
  <si>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</si>
  <si>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</si>
  <si>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</si>
  <si>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</si>
  <si>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</si>
  <si>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</si>
  <si>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</si>
  <si>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</si>
  <si>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</si>
  <si>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</si>
  <si>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</si>
  <si>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</si>
  <si>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</si>
  <si>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</si>
  <si>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</si>
  <si>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</si>
  <si>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</si>
  <si>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</si>
  <si>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</si>
  <si>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</si>
  <si>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</si>
  <si>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</si>
  <si>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</si>
  <si>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</si>
  <si>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</si>
  <si>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</si>
  <si>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</si>
  <si>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</si>
  <si>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</si>
  <si>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</si>
  <si>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</si>
  <si>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</si>
  <si>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</si>
  <si>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</si>
  <si>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</si>
  <si>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</si>
  <si>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</si>
  <si>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</si>
  <si>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</si>
  <si>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</si>
  <si>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</si>
  <si>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</si>
  <si>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</si>
  <si>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</si>
  <si>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</si>
  <si>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</si>
  <si>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</si>
  <si>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</si>
  <si>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</si>
  <si>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</si>
  <si>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</si>
  <si>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</si>
  <si>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</si>
  <si>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</si>
  <si>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</si>
  <si>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</si>
  <si>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</si>
  <si>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</si>
  <si>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</si>
  <si>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</si>
  <si>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</si>
  <si>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</si>
  <si>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</si>
  <si>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</si>
  <si>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</si>
  <si>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</si>
  <si>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</si>
  <si>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</si>
  <si>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</si>
  <si>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</si>
  <si>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</si>
  <si>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</si>
  <si>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</si>
  <si>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</si>
  <si>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</si>
  <si>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</si>
  <si>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</si>
  <si>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</si>
  <si>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</si>
  <si>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</si>
  <si>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</si>
  <si>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</si>
  <si>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</si>
  <si>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</si>
  <si>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</si>
  <si>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</si>
  <si>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</si>
  <si>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</si>
  <si>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</si>
  <si>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</si>
  <si>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</si>
  <si>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Outcome</t>
  </si>
  <si>
    <t>Successful</t>
  </si>
  <si>
    <t>Failed</t>
  </si>
  <si>
    <t>Mean</t>
  </si>
  <si>
    <t>Summary Statistics - backers_count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</si>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</sst>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0">
    <dxf>
      <font>
        <b val="0"/>
        <i val="0"/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rgb="FF00206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[ww-hw1.xlsx]Pivot Table (Category)!PivotTable3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A4-7141-92E3-3BA749469450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A4-7141-92E3-3BA749469450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A4-7141-92E3-3BA749469450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2A4-7141-92E3-3BA749469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9117423"/>
        <c:axId val="1609119071"/>
      </c:barChart>
      <c:catAx>
        <c:axId val="160911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19071"/>
        <c:crosses val="autoZero"/>
        <c:auto val="1"/>
        <c:lblAlgn val="ctr"/>
        <c:lblOffset val="100"/>
        <c:noMultiLvlLbl val="0"/>
      </c:catAx>
      <c:valAx>
        <c:axId val="160911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1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[ww-hw1.xlsx]Pivot Table (Sub-Category)!PivotTable1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7-BE44-AAD5-00D49A3B5033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67-BE44-AAD5-00D49A3B5033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C67-BE44-AAD5-00D49A3B5033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C67-BE44-AAD5-00D49A3B5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2722911"/>
        <c:axId val="259184495"/>
      </c:barChart>
      <c:catAx>
        <c:axId val="174272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84495"/>
        <c:crosses val="autoZero"/>
        <c:auto val="1"/>
        <c:lblAlgn val="ctr"/>
        <c:lblOffset val="100"/>
        <c:noMultiLvlLbl val="0"/>
      </c:catAx>
      <c:valAx>
        <c:axId val="25918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72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[ww-hw1.xlsx]Pivot Table (Date Created)!PivotTable2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(Date 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3B4B-9B9A-24EB5D8DD0D2}"/>
            </c:ext>
          </c:extLst>
        </c:ser>
        <c:ser>
          <c:idx val="1"/>
          <c:order val="1"/>
          <c:tx>
            <c:strRef>
              <c:f>'Pivot Table (Date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DBD-3B4B-9B9A-24EB5D8DD0D2}"/>
            </c:ext>
          </c:extLst>
        </c:ser>
        <c:ser>
          <c:idx val="2"/>
          <c:order val="2"/>
          <c:tx>
            <c:strRef>
              <c:f>'Pivot Table (Date Created)'!$D$4:$D$5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DBD-3B4B-9B9A-24EB5D8DD0D2}"/>
            </c:ext>
          </c:extLst>
        </c:ser>
        <c:ser>
          <c:idx val="3"/>
          <c:order val="3"/>
          <c:tx>
            <c:strRef>
              <c:f>'Pivot Table (Date Created)'!$E$4:$E$5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DBD-3B4B-9B9A-24EB5D8DD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360015"/>
        <c:axId val="401437231"/>
      </c:lineChart>
      <c:catAx>
        <c:axId val="4013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437231"/>
        <c:crosses val="autoZero"/>
        <c:auto val="1"/>
        <c:lblAlgn val="ctr"/>
        <c:lblOffset val="100"/>
        <c:noMultiLvlLbl val="0"/>
      </c:catAx>
      <c:valAx>
        <c:axId val="4014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[ww-hw1.xlsx]Bonus Goal Amt Success Chance!PivotTable6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Goal Amt Success Chance'!$J$15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 Amt Success Chance'!$I$16:$I$28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Amt Success Chance'!$J$16:$J$28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B3-FB4E-A62E-5026C826FED0}"/>
            </c:ext>
          </c:extLst>
        </c:ser>
        <c:ser>
          <c:idx val="1"/>
          <c:order val="1"/>
          <c:tx>
            <c:strRef>
              <c:f>'Bonus Goal Amt Success Chance'!$K$15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 Amt Success Chance'!$I$16:$I$28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Amt Success Chance'!$K$16:$K$28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B3-FB4E-A62E-5026C826FED0}"/>
            </c:ext>
          </c:extLst>
        </c:ser>
        <c:ser>
          <c:idx val="2"/>
          <c:order val="2"/>
          <c:tx>
            <c:strRef>
              <c:f>'Bonus Goal Amt Success Chance'!$L$15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 Amt Success Chance'!$I$16:$I$28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Amt Success Chance'!$L$16:$L$28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B3-FB4E-A62E-5026C826F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857487"/>
        <c:axId val="1892108063"/>
      </c:lineChart>
      <c:catAx>
        <c:axId val="171185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108063"/>
        <c:crosses val="autoZero"/>
        <c:auto val="1"/>
        <c:lblAlgn val="ctr"/>
        <c:lblOffset val="100"/>
        <c:noMultiLvlLbl val="0"/>
      </c:catAx>
      <c:valAx>
        <c:axId val="18921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85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12</xdr:row>
      <xdr:rowOff>165100</xdr:rowOff>
    </xdr:from>
    <xdr:to>
      <xdr:col>12</xdr:col>
      <xdr:colOff>196850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52162-8004-4C4E-8223-D47845ED0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6</xdr:row>
      <xdr:rowOff>63500</xdr:rowOff>
    </xdr:from>
    <xdr:to>
      <xdr:col>16</xdr:col>
      <xdr:colOff>165100</xdr:colOff>
      <xdr:row>33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499E74-6047-FA43-B5E1-9207C3A28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</xdr:row>
      <xdr:rowOff>0</xdr:rowOff>
    </xdr:from>
    <xdr:to>
      <xdr:col>15</xdr:col>
      <xdr:colOff>533400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DCD81-C939-D540-AEEB-9F59C66B5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977900</xdr:colOff>
      <xdr:row>14</xdr:row>
      <xdr:rowOff>169334</xdr:rowOff>
    </xdr:from>
    <xdr:to>
      <xdr:col>4</xdr:col>
      <xdr:colOff>444500</xdr:colOff>
      <xdr:row>28</xdr:row>
      <xdr:rowOff>186268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5775B-88C9-BB45-B21B-02017E3EC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7.951398726851" createdVersion="6" refreshedVersion="6" minRefreshableVersion="3" recordCount="4114" xr:uid="{12AAF39B-F7ED-FB46-8B8C-36398A6664F0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8.792795486108" createdVersion="6" refreshedVersion="6" minRefreshableVersion="3" recordCount="4114" xr:uid="{6CD04D22-BBCF-1E4D-927B-78B76E9781DB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9.811883564813" createdVersion="6" refreshedVersion="6" minRefreshableVersion="3" recordCount="12" xr:uid="{D75C7CA5-EA0A-894A-ABF5-8D90EF36FDEA}">
  <cacheSource type="worksheet">
    <worksheetSource ref="A1:H13" sheet="Bonus Goal Amt Success Chance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 count="12">
        <n v="322"/>
        <n v="931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1"/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10">
      <sharedItems containsSemiMixedTypes="0" containsString="0" containsNumber="1" minValue="3.9735099337748346E-2" maxValue="0.22522522522522523" count="12">
        <n v="3.9735099337748346E-2"/>
        <n v="4.2523033309709427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453"/>
    <x v="0"/>
    <x v="0"/>
    <x v="0"/>
  </r>
  <r>
    <x v="1"/>
    <x v="1"/>
    <x v="1"/>
    <x v="1"/>
    <n v="1411"/>
    <x v="1"/>
    <x v="1"/>
    <x v="1"/>
  </r>
  <r>
    <x v="2"/>
    <x v="2"/>
    <x v="2"/>
    <x v="2"/>
    <n v="713"/>
    <x v="2"/>
    <x v="2"/>
    <x v="2"/>
  </r>
  <r>
    <x v="3"/>
    <x v="3"/>
    <x v="3"/>
    <x v="3"/>
    <n v="352"/>
    <x v="3"/>
    <x v="3"/>
    <x v="3"/>
  </r>
  <r>
    <x v="4"/>
    <x v="4"/>
    <x v="4"/>
    <x v="4"/>
    <n v="201"/>
    <x v="4"/>
    <x v="4"/>
    <x v="4"/>
  </r>
  <r>
    <x v="5"/>
    <x v="5"/>
    <x v="5"/>
    <x v="5"/>
    <n v="148"/>
    <x v="5"/>
    <x v="5"/>
    <x v="5"/>
  </r>
  <r>
    <x v="6"/>
    <x v="6"/>
    <x v="6"/>
    <x v="0"/>
    <n v="137"/>
    <x v="6"/>
    <x v="6"/>
    <x v="6"/>
  </r>
  <r>
    <x v="7"/>
    <x v="7"/>
    <x v="7"/>
    <x v="6"/>
    <n v="82"/>
    <x v="7"/>
    <x v="7"/>
    <x v="7"/>
  </r>
  <r>
    <x v="8"/>
    <x v="8"/>
    <x v="8"/>
    <x v="7"/>
    <n v="55"/>
    <x v="8"/>
    <x v="8"/>
    <x v="8"/>
  </r>
  <r>
    <x v="9"/>
    <x v="9"/>
    <x v="9"/>
    <x v="8"/>
    <n v="43"/>
    <x v="9"/>
    <x v="9"/>
    <x v="9"/>
  </r>
  <r>
    <x v="10"/>
    <x v="10"/>
    <x v="10"/>
    <x v="9"/>
    <n v="21"/>
    <x v="10"/>
    <x v="10"/>
    <x v="10"/>
  </r>
  <r>
    <x v="11"/>
    <x v="11"/>
    <x v="11"/>
    <x v="1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79720-FDBA-1A41-96EF-60FEF0A64DB2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19D41-C34F-A24B-BFCE-044AF68A4D8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D4EB7-2AAC-9B42-ABEE-4C5667A5AE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5ECB0-5AE1-4A4E-B8AE-EDD0EBD7A9A7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I15:L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/>
    <pivotField dataField="1"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0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10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 E2/L2, "No Backers")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 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IF(L3&gt;0, E3/L3, "No Backers")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10">
        <f>(((J3 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IF(L4&gt;0, E4/L4, "No Backers")</f>
        <v>15</v>
      </c>
      <c r="Q4" t="str">
        <f>LEFT(N4,SEARCH("/",N4)-1)</f>
        <v>film &amp; video</v>
      </c>
      <c r="R4" t="str">
        <f>RIGHT(N4,LEN(N4)-SEARCH("/",N4))</f>
        <v>television</v>
      </c>
      <c r="S4" s="10">
        <f>(((J4 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IF(L5&gt;0, E5/L5, "No Backers")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10">
        <f>(((J5 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IF(L6&gt;0, E6/L6, "No Backers")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10">
        <f>(((J6 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IF(L7&gt;0, E7/L7, "No Backers")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10">
        <f>(((J7 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IF(L8&gt;0, E8/L8, "No Backers")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10">
        <f>(((J8 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IF(L9&gt;0, E9/L9, "No Backers")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10">
        <f>(((J9 /60)/60)/24)+DATE(1970,1,1)</f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IF(L10&gt;0, E10/L10, "No Backers")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10">
        <f>(((J10 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IF(L11&gt;0, E11/L11, "No Backers")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10">
        <f>(((J11 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IF(L12&gt;0, E12/L12, "No Backers")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10">
        <f>(((J12 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IF(L13&gt;0, E13/L13, "No Backers")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10">
        <f>(((J13 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IF(L14&gt;0, E14/L14, "No Backers")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10">
        <f>(((J14 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IF(L15&gt;0, E15/L15, "No Backers")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10">
        <f>(((J15 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IF(L16&gt;0, E16/L16, "No Backers")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10">
        <f>(((J16 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IF(L17&gt;0, E17/L17, "No Backers")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10">
        <f>(((J17 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IF(L18&gt;0, E18/L18, "No Backers")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10">
        <f>(((J18 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IF(L19&gt;0, E19/L19, "No Backers")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10">
        <f>(((J19 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IF(L20&gt;0, E20/L20, "No Backers")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10">
        <f>(((J20 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IF(L21&gt;0, E21/L21, "No Backers")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10">
        <f>(((J21 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IF(L22&gt;0, E22/L22, "No Backers")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10">
        <f>(((J22 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IF(L23&gt;0, E23/L23, "No Backers")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10">
        <f>(((J23 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IF(L24&gt;0, E24/L24, "No Backers")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10">
        <f>(((J24 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IF(L25&gt;0, E25/L25, "No Backers")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10">
        <f>(((J25 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IF(L26&gt;0, E26/L26, "No Backers")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10">
        <f>(((J26 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IF(L27&gt;0, E27/L27, "No Backers")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10">
        <f>(((J27 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IF(L28&gt;0, E28/L28, "No Backers")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10">
        <f>(((J28 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IF(L29&gt;0, E29/L29, "No Backers")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10">
        <f>(((J29 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IF(L30&gt;0, E30/L30, "No Backers")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10">
        <f>(((J30 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IF(L31&gt;0, E31/L31, "No Backers")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10">
        <f>(((J31 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IF(L32&gt;0, E32/L32, "No Backers")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10">
        <f>(((J32 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IF(L33&gt;0, E33/L33, "No Backers")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10">
        <f>(((J33 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IF(L34&gt;0, E34/L34, "No Backers")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10">
        <f>(((J34 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IF(L35&gt;0, E35/L35, "No Backers")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10">
        <f>(((J35 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IF(L36&gt;0, E36/L36, "No Backers")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10">
        <f>(((J36 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IF(L37&gt;0, E37/L37, "No Backers")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10">
        <f>(((J37 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IF(L38&gt;0, E38/L38, "No Backers")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10">
        <f>(((J38 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IF(L39&gt;0, E39/L39, "No Backers")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10">
        <f>(((J39 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IF(L40&gt;0, E40/L40, "No Backers")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10">
        <f>(((J40 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IF(L41&gt;0, E41/L41, "No Backers")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10">
        <f>(((J41 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IF(L42&gt;0, E42/L42, "No Backers")</f>
        <v>126.6875</v>
      </c>
      <c r="Q42" t="str">
        <f>LEFT(N42,SEARCH("/",N42)-1)</f>
        <v>film &amp; video</v>
      </c>
      <c r="R42" t="str">
        <f>RIGHT(N42,LEN(N42)-SEARCH("/",N42))</f>
        <v>television</v>
      </c>
      <c r="S42" s="10">
        <f>(((J42 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IF(L43&gt;0, E43/L43, "No Backers")</f>
        <v>105.26315789473684</v>
      </c>
      <c r="Q43" t="str">
        <f>LEFT(N43,SEARCH("/",N43)-1)</f>
        <v>film &amp; video</v>
      </c>
      <c r="R43" t="str">
        <f>RIGHT(N43,LEN(N43)-SEARCH("/",N43))</f>
        <v>television</v>
      </c>
      <c r="S43" s="10">
        <f>(((J43 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IF(L44&gt;0, E44/L44, "No Backers")</f>
        <v>117.51479289940828</v>
      </c>
      <c r="Q44" t="str">
        <f>LEFT(N44,SEARCH("/",N44)-1)</f>
        <v>film &amp; video</v>
      </c>
      <c r="R44" t="str">
        <f>RIGHT(N44,LEN(N44)-SEARCH("/",N44))</f>
        <v>television</v>
      </c>
      <c r="S44" s="10">
        <f>(((J44 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IF(L45&gt;0, E45/L45, "No Backers")</f>
        <v>117.36121673003802</v>
      </c>
      <c r="Q45" t="str">
        <f>LEFT(N45,SEARCH("/",N45)-1)</f>
        <v>film &amp; video</v>
      </c>
      <c r="R45" t="str">
        <f>RIGHT(N45,LEN(N45)-SEARCH("/",N45))</f>
        <v>television</v>
      </c>
      <c r="S45" s="10">
        <f>(((J45 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IF(L46&gt;0, E46/L46, "No Backers")</f>
        <v>133.33333333333334</v>
      </c>
      <c r="Q46" t="str">
        <f>LEFT(N46,SEARCH("/",N46)-1)</f>
        <v>film &amp; video</v>
      </c>
      <c r="R46" t="str">
        <f>RIGHT(N46,LEN(N46)-SEARCH("/",N46))</f>
        <v>television</v>
      </c>
      <c r="S46" s="10">
        <f>(((J46 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IF(L47&gt;0, E47/L47, "No Backers")</f>
        <v>98.360655737704917</v>
      </c>
      <c r="Q47" t="str">
        <f>LEFT(N47,SEARCH("/",N47)-1)</f>
        <v>film &amp; video</v>
      </c>
      <c r="R47" t="str">
        <f>RIGHT(N47,LEN(N47)-SEARCH("/",N47))</f>
        <v>television</v>
      </c>
      <c r="S47" s="10">
        <f>(((J47 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IF(L48&gt;0, E48/L48, "No Backers")</f>
        <v>194.44444444444446</v>
      </c>
      <c r="Q48" t="str">
        <f>LEFT(N48,SEARCH("/",N48)-1)</f>
        <v>film &amp; video</v>
      </c>
      <c r="R48" t="str">
        <f>RIGHT(N48,LEN(N48)-SEARCH("/",N48))</f>
        <v>television</v>
      </c>
      <c r="S48" s="10">
        <f>(((J48 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IF(L49&gt;0, E49/L49, "No Backers")</f>
        <v>76.865000000000009</v>
      </c>
      <c r="Q49" t="str">
        <f>LEFT(N49,SEARCH("/",N49)-1)</f>
        <v>film &amp; video</v>
      </c>
      <c r="R49" t="str">
        <f>RIGHT(N49,LEN(N49)-SEARCH("/",N49))</f>
        <v>television</v>
      </c>
      <c r="S49" s="10">
        <f>(((J49 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IF(L50&gt;0, E50/L50, "No Backers")</f>
        <v>56.815789473684212</v>
      </c>
      <c r="Q50" t="str">
        <f>LEFT(N50,SEARCH("/",N50)-1)</f>
        <v>film &amp; video</v>
      </c>
      <c r="R50" t="str">
        <f>RIGHT(N50,LEN(N50)-SEARCH("/",N50))</f>
        <v>television</v>
      </c>
      <c r="S50" s="10">
        <f>(((J50 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IF(L51&gt;0, E51/L51, "No Backers")</f>
        <v>137.93103448275863</v>
      </c>
      <c r="Q51" t="str">
        <f>LEFT(N51,SEARCH("/",N51)-1)</f>
        <v>film &amp; video</v>
      </c>
      <c r="R51" t="str">
        <f>RIGHT(N51,LEN(N51)-SEARCH("/",N51))</f>
        <v>television</v>
      </c>
      <c r="S51" s="10">
        <f>(((J51 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IF(L52&gt;0, E52/L52, "No Backers")</f>
        <v>27.272727272727273</v>
      </c>
      <c r="Q52" t="str">
        <f>LEFT(N52,SEARCH("/",N52)-1)</f>
        <v>film &amp; video</v>
      </c>
      <c r="R52" t="str">
        <f>RIGHT(N52,LEN(N52)-SEARCH("/",N52))</f>
        <v>television</v>
      </c>
      <c r="S52" s="10">
        <f>(((J52 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IF(L53&gt;0, E53/L53, "No Backers")</f>
        <v>118.33613445378151</v>
      </c>
      <c r="Q53" t="str">
        <f>LEFT(N53,SEARCH("/",N53)-1)</f>
        <v>film &amp; video</v>
      </c>
      <c r="R53" t="str">
        <f>RIGHT(N53,LEN(N53)-SEARCH("/",N53))</f>
        <v>television</v>
      </c>
      <c r="S53" s="10">
        <f>(((J53 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IF(L54&gt;0, E54/L54, "No Backers")</f>
        <v>223.48076923076923</v>
      </c>
      <c r="Q54" t="str">
        <f>LEFT(N54,SEARCH("/",N54)-1)</f>
        <v>film &amp; video</v>
      </c>
      <c r="R54" t="str">
        <f>RIGHT(N54,LEN(N54)-SEARCH("/",N54))</f>
        <v>television</v>
      </c>
      <c r="S54" s="10">
        <f>(((J54 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IF(L55&gt;0, E55/L55, "No Backers")</f>
        <v>28.111111111111111</v>
      </c>
      <c r="Q55" t="str">
        <f>LEFT(N55,SEARCH("/",N55)-1)</f>
        <v>film &amp; video</v>
      </c>
      <c r="R55" t="str">
        <f>RIGHT(N55,LEN(N55)-SEARCH("/",N55))</f>
        <v>television</v>
      </c>
      <c r="S55" s="10">
        <f>(((J55 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IF(L56&gt;0, E56/L56, "No Backers")</f>
        <v>194.23076923076923</v>
      </c>
      <c r="Q56" t="str">
        <f>LEFT(N56,SEARCH("/",N56)-1)</f>
        <v>film &amp; video</v>
      </c>
      <c r="R56" t="str">
        <f>RIGHT(N56,LEN(N56)-SEARCH("/",N56))</f>
        <v>television</v>
      </c>
      <c r="S56" s="10">
        <f>(((J56 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IF(L57&gt;0, E57/L57, "No Backers")</f>
        <v>128.95348837209303</v>
      </c>
      <c r="Q57" t="str">
        <f>LEFT(N57,SEARCH("/",N57)-1)</f>
        <v>film &amp; video</v>
      </c>
      <c r="R57" t="str">
        <f>RIGHT(N57,LEN(N57)-SEARCH("/",N57))</f>
        <v>television</v>
      </c>
      <c r="S57" s="10">
        <f>(((J57 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IF(L58&gt;0, E58/L58, "No Backers")</f>
        <v>49.316091954022987</v>
      </c>
      <c r="Q58" t="str">
        <f>LEFT(N58,SEARCH("/",N58)-1)</f>
        <v>film &amp; video</v>
      </c>
      <c r="R58" t="str">
        <f>RIGHT(N58,LEN(N58)-SEARCH("/",N58))</f>
        <v>television</v>
      </c>
      <c r="S58" s="10">
        <f>(((J58 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IF(L59&gt;0, E59/L59, "No Backers")</f>
        <v>221.52173913043478</v>
      </c>
      <c r="Q59" t="str">
        <f>LEFT(N59,SEARCH("/",N59)-1)</f>
        <v>film &amp; video</v>
      </c>
      <c r="R59" t="str">
        <f>RIGHT(N59,LEN(N59)-SEARCH("/",N59))</f>
        <v>television</v>
      </c>
      <c r="S59" s="10">
        <f>(((J59 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IF(L60&gt;0, E60/L60, "No Backers")</f>
        <v>137.21333333333334</v>
      </c>
      <c r="Q60" t="str">
        <f>LEFT(N60,SEARCH("/",N60)-1)</f>
        <v>film &amp; video</v>
      </c>
      <c r="R60" t="str">
        <f>RIGHT(N60,LEN(N60)-SEARCH("/",N60))</f>
        <v>television</v>
      </c>
      <c r="S60" s="10">
        <f>(((J60 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IF(L61&gt;0, E61/L61, "No Backers")</f>
        <v>606.82242424242418</v>
      </c>
      <c r="Q61" t="str">
        <f>LEFT(N61,SEARCH("/",N61)-1)</f>
        <v>film &amp; video</v>
      </c>
      <c r="R61" t="str">
        <f>RIGHT(N61,LEN(N61)-SEARCH("/",N61))</f>
        <v>television</v>
      </c>
      <c r="S61" s="10">
        <f>(((J61 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IF(L62&gt;0, E62/L62, "No Backers")</f>
        <v>43.040092592592593</v>
      </c>
      <c r="Q62" t="str">
        <f>LEFT(N62,SEARCH("/",N62)-1)</f>
        <v>film &amp; video</v>
      </c>
      <c r="R62" t="str">
        <f>RIGHT(N62,LEN(N62)-SEARCH("/",N62))</f>
        <v>shorts</v>
      </c>
      <c r="S62" s="10">
        <f>(((J62 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IF(L63&gt;0, E63/L63, "No Backers")</f>
        <v>322.39130434782606</v>
      </c>
      <c r="Q63" t="str">
        <f>LEFT(N63,SEARCH("/",N63)-1)</f>
        <v>film &amp; video</v>
      </c>
      <c r="R63" t="str">
        <f>RIGHT(N63,LEN(N63)-SEARCH("/",N63))</f>
        <v>shorts</v>
      </c>
      <c r="S63" s="10">
        <f>(((J63 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IF(L64&gt;0, E64/L64, "No Backers")</f>
        <v>96.708333333333329</v>
      </c>
      <c r="Q64" t="str">
        <f>LEFT(N64,SEARCH("/",N64)-1)</f>
        <v>film &amp; video</v>
      </c>
      <c r="R64" t="str">
        <f>RIGHT(N64,LEN(N64)-SEARCH("/",N64))</f>
        <v>shorts</v>
      </c>
      <c r="S64" s="10">
        <f>(((J64 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IF(L65&gt;0, E65/L65, "No Backers")</f>
        <v>35.474531249999998</v>
      </c>
      <c r="Q65" t="str">
        <f>LEFT(N65,SEARCH("/",N65)-1)</f>
        <v>film &amp; video</v>
      </c>
      <c r="R65" t="str">
        <f>RIGHT(N65,LEN(N65)-SEARCH("/",N65))</f>
        <v>shorts</v>
      </c>
      <c r="S65" s="10">
        <f>(((J65 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IF(L66&gt;0, E66/L66, "No Backers")</f>
        <v>86.666666666666671</v>
      </c>
      <c r="Q66" t="str">
        <f>LEFT(N66,SEARCH("/",N66)-1)</f>
        <v>film &amp; video</v>
      </c>
      <c r="R66" t="str">
        <f>RIGHT(N66,LEN(N66)-SEARCH("/",N66))</f>
        <v>shorts</v>
      </c>
      <c r="S66" s="10">
        <f>(((J66 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IF(L67&gt;0, E67/L67, "No Backers")</f>
        <v>132.05263157894737</v>
      </c>
      <c r="Q67" t="str">
        <f>LEFT(N67,SEARCH("/",N67)-1)</f>
        <v>film &amp; video</v>
      </c>
      <c r="R67" t="str">
        <f>RIGHT(N67,LEN(N67)-SEARCH("/",N67))</f>
        <v>shorts</v>
      </c>
      <c r="S67" s="10">
        <f>(((J67 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IF(L68&gt;0, E68/L68, "No Backers")</f>
        <v>91.230769230769226</v>
      </c>
      <c r="Q68" t="str">
        <f>LEFT(N68,SEARCH("/",N68)-1)</f>
        <v>film &amp; video</v>
      </c>
      <c r="R68" t="str">
        <f>RIGHT(N68,LEN(N68)-SEARCH("/",N68))</f>
        <v>shorts</v>
      </c>
      <c r="S68" s="10">
        <f>(((J68 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IF(L69&gt;0, E69/L69, "No Backers")</f>
        <v>116.25</v>
      </c>
      <c r="Q69" t="str">
        <f>LEFT(N69,SEARCH("/",N69)-1)</f>
        <v>film &amp; video</v>
      </c>
      <c r="R69" t="str">
        <f>RIGHT(N69,LEN(N69)-SEARCH("/",N69))</f>
        <v>shorts</v>
      </c>
      <c r="S69" s="10">
        <f>(((J69 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IF(L70&gt;0, E70/L70, "No Backers")</f>
        <v>21.194444444444443</v>
      </c>
      <c r="Q70" t="str">
        <f>LEFT(N70,SEARCH("/",N70)-1)</f>
        <v>film &amp; video</v>
      </c>
      <c r="R70" t="str">
        <f>RIGHT(N70,LEN(N70)-SEARCH("/",N70))</f>
        <v>shorts</v>
      </c>
      <c r="S70" s="10">
        <f>(((J70 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IF(L71&gt;0, E71/L71, "No Backers")</f>
        <v>62.327134831460668</v>
      </c>
      <c r="Q71" t="str">
        <f>LEFT(N71,SEARCH("/",N71)-1)</f>
        <v>film &amp; video</v>
      </c>
      <c r="R71" t="str">
        <f>RIGHT(N71,LEN(N71)-SEARCH("/",N71))</f>
        <v>shorts</v>
      </c>
      <c r="S71" s="10">
        <f>(((J71 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IF(L72&gt;0, E72/L72, "No Backers")</f>
        <v>37.411764705882355</v>
      </c>
      <c r="Q72" t="str">
        <f>LEFT(N72,SEARCH("/",N72)-1)</f>
        <v>film &amp; video</v>
      </c>
      <c r="R72" t="str">
        <f>RIGHT(N72,LEN(N72)-SEARCH("/",N72))</f>
        <v>shorts</v>
      </c>
      <c r="S72" s="10">
        <f>(((J72 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IF(L73&gt;0, E73/L73, "No Backers")</f>
        <v>69.71875</v>
      </c>
      <c r="Q73" t="str">
        <f>LEFT(N73,SEARCH("/",N73)-1)</f>
        <v>film &amp; video</v>
      </c>
      <c r="R73" t="str">
        <f>RIGHT(N73,LEN(N73)-SEARCH("/",N73))</f>
        <v>shorts</v>
      </c>
      <c r="S73" s="10">
        <f>(((J73 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IF(L74&gt;0, E74/L74, "No Backers")</f>
        <v>58.170731707317074</v>
      </c>
      <c r="Q74" t="str">
        <f>LEFT(N74,SEARCH("/",N74)-1)</f>
        <v>film &amp; video</v>
      </c>
      <c r="R74" t="str">
        <f>RIGHT(N74,LEN(N74)-SEARCH("/",N74))</f>
        <v>shorts</v>
      </c>
      <c r="S74" s="10">
        <f>(((J74 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IF(L75&gt;0, E75/L75, "No Backers")</f>
        <v>50</v>
      </c>
      <c r="Q75" t="str">
        <f>LEFT(N75,SEARCH("/",N75)-1)</f>
        <v>film &amp; video</v>
      </c>
      <c r="R75" t="str">
        <f>RIGHT(N75,LEN(N75)-SEARCH("/",N75))</f>
        <v>shorts</v>
      </c>
      <c r="S75" s="10">
        <f>(((J75 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IF(L76&gt;0, E76/L76, "No Backers")</f>
        <v>19.471034482758618</v>
      </c>
      <c r="Q76" t="str">
        <f>LEFT(N76,SEARCH("/",N76)-1)</f>
        <v>film &amp; video</v>
      </c>
      <c r="R76" t="str">
        <f>RIGHT(N76,LEN(N76)-SEARCH("/",N76))</f>
        <v>shorts</v>
      </c>
      <c r="S76" s="10">
        <f>(((J76 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IF(L77&gt;0, E77/L77, "No Backers")</f>
        <v>85.957446808510639</v>
      </c>
      <c r="Q77" t="str">
        <f>LEFT(N77,SEARCH("/",N77)-1)</f>
        <v>film &amp; video</v>
      </c>
      <c r="R77" t="str">
        <f>RIGHT(N77,LEN(N77)-SEARCH("/",N77))</f>
        <v>shorts</v>
      </c>
      <c r="S77" s="10">
        <f>(((J77 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IF(L78&gt;0, E78/L78, "No Backers")</f>
        <v>30.666666666666668</v>
      </c>
      <c r="Q78" t="str">
        <f>LEFT(N78,SEARCH("/",N78)-1)</f>
        <v>film &amp; video</v>
      </c>
      <c r="R78" t="str">
        <f>RIGHT(N78,LEN(N78)-SEARCH("/",N78))</f>
        <v>shorts</v>
      </c>
      <c r="S78" s="10">
        <f>(((J78 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IF(L79&gt;0, E79/L79, "No Backers")</f>
        <v>60.384615384615387</v>
      </c>
      <c r="Q79" t="str">
        <f>LEFT(N79,SEARCH("/",N79)-1)</f>
        <v>film &amp; video</v>
      </c>
      <c r="R79" t="str">
        <f>RIGHT(N79,LEN(N79)-SEARCH("/",N79))</f>
        <v>shorts</v>
      </c>
      <c r="S79" s="10">
        <f>(((J79 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IF(L80&gt;0, E80/L80, "No Backers")</f>
        <v>38.6</v>
      </c>
      <c r="Q80" t="str">
        <f>LEFT(N80,SEARCH("/",N80)-1)</f>
        <v>film &amp; video</v>
      </c>
      <c r="R80" t="str">
        <f>RIGHT(N80,LEN(N80)-SEARCH("/",N80))</f>
        <v>shorts</v>
      </c>
      <c r="S80" s="10">
        <f>(((J80 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IF(L81&gt;0, E81/L81, "No Backers")</f>
        <v>40.268292682926827</v>
      </c>
      <c r="Q81" t="str">
        <f>LEFT(N81,SEARCH("/",N81)-1)</f>
        <v>film &amp; video</v>
      </c>
      <c r="R81" t="str">
        <f>RIGHT(N81,LEN(N81)-SEARCH("/",N81))</f>
        <v>shorts</v>
      </c>
      <c r="S81" s="10">
        <f>(((J81 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IF(L82&gt;0, E82/L82, "No Backers")</f>
        <v>273.82978723404256</v>
      </c>
      <c r="Q82" t="str">
        <f>LEFT(N82,SEARCH("/",N82)-1)</f>
        <v>film &amp; video</v>
      </c>
      <c r="R82" t="str">
        <f>RIGHT(N82,LEN(N82)-SEARCH("/",N82))</f>
        <v>shorts</v>
      </c>
      <c r="S82" s="10">
        <f>(((J82 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IF(L83&gt;0, E83/L83, "No Backers")</f>
        <v>53.035714285714285</v>
      </c>
      <c r="Q83" t="str">
        <f>LEFT(N83,SEARCH("/",N83)-1)</f>
        <v>film &amp; video</v>
      </c>
      <c r="R83" t="str">
        <f>RIGHT(N83,LEN(N83)-SEARCH("/",N83))</f>
        <v>shorts</v>
      </c>
      <c r="S83" s="10">
        <f>(((J83 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IF(L84&gt;0, E84/L84, "No Backers")</f>
        <v>40.005000000000003</v>
      </c>
      <c r="Q84" t="str">
        <f>LEFT(N84,SEARCH("/",N84)-1)</f>
        <v>film &amp; video</v>
      </c>
      <c r="R84" t="str">
        <f>RIGHT(N84,LEN(N84)-SEARCH("/",N84))</f>
        <v>shorts</v>
      </c>
      <c r="S84" s="10">
        <f>(((J84 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IF(L85&gt;0, E85/L85, "No Backers")</f>
        <v>15.76923076923077</v>
      </c>
      <c r="Q85" t="str">
        <f>LEFT(N85,SEARCH("/",N85)-1)</f>
        <v>film &amp; video</v>
      </c>
      <c r="R85" t="str">
        <f>RIGHT(N85,LEN(N85)-SEARCH("/",N85))</f>
        <v>shorts</v>
      </c>
      <c r="S85" s="10">
        <f>(((J85 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IF(L86&gt;0, E86/L86, "No Backers")</f>
        <v>71.428571428571431</v>
      </c>
      <c r="Q86" t="str">
        <f>LEFT(N86,SEARCH("/",N86)-1)</f>
        <v>film &amp; video</v>
      </c>
      <c r="R86" t="str">
        <f>RIGHT(N86,LEN(N86)-SEARCH("/",N86))</f>
        <v>shorts</v>
      </c>
      <c r="S86" s="10">
        <f>(((J86 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IF(L87&gt;0, E87/L87, "No Backers")</f>
        <v>71.714285714285708</v>
      </c>
      <c r="Q87" t="str">
        <f>LEFT(N87,SEARCH("/",N87)-1)</f>
        <v>film &amp; video</v>
      </c>
      <c r="R87" t="str">
        <f>RIGHT(N87,LEN(N87)-SEARCH("/",N87))</f>
        <v>shorts</v>
      </c>
      <c r="S87" s="10">
        <f>(((J87 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IF(L88&gt;0, E88/L88, "No Backers")</f>
        <v>375.76470588235293</v>
      </c>
      <c r="Q88" t="str">
        <f>LEFT(N88,SEARCH("/",N88)-1)</f>
        <v>film &amp; video</v>
      </c>
      <c r="R88" t="str">
        <f>RIGHT(N88,LEN(N88)-SEARCH("/",N88))</f>
        <v>shorts</v>
      </c>
      <c r="S88" s="10">
        <f>(((J88 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IF(L89&gt;0, E89/L89, "No Backers")</f>
        <v>104.6</v>
      </c>
      <c r="Q89" t="str">
        <f>LEFT(N89,SEARCH("/",N89)-1)</f>
        <v>film &amp; video</v>
      </c>
      <c r="R89" t="str">
        <f>RIGHT(N89,LEN(N89)-SEARCH("/",N89))</f>
        <v>shorts</v>
      </c>
      <c r="S89" s="10">
        <f>(((J89 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IF(L90&gt;0, E90/L90, "No Backers")</f>
        <v>60</v>
      </c>
      <c r="Q90" t="str">
        <f>LEFT(N90,SEARCH("/",N90)-1)</f>
        <v>film &amp; video</v>
      </c>
      <c r="R90" t="str">
        <f>RIGHT(N90,LEN(N90)-SEARCH("/",N90))</f>
        <v>shorts</v>
      </c>
      <c r="S90" s="10">
        <f>(((J90 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IF(L91&gt;0, E91/L91, "No Backers")</f>
        <v>123.28571428571429</v>
      </c>
      <c r="Q91" t="str">
        <f>LEFT(N91,SEARCH("/",N91)-1)</f>
        <v>film &amp; video</v>
      </c>
      <c r="R91" t="str">
        <f>RIGHT(N91,LEN(N91)-SEARCH("/",N91))</f>
        <v>shorts</v>
      </c>
      <c r="S91" s="10">
        <f>(((J91 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IF(L92&gt;0, E92/L92, "No Backers")</f>
        <v>31.375</v>
      </c>
      <c r="Q92" t="str">
        <f>LEFT(N92,SEARCH("/",N92)-1)</f>
        <v>film &amp; video</v>
      </c>
      <c r="R92" t="str">
        <f>RIGHT(N92,LEN(N92)-SEARCH("/",N92))</f>
        <v>shorts</v>
      </c>
      <c r="S92" s="10">
        <f>(((J92 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IF(L93&gt;0, E93/L93, "No Backers")</f>
        <v>78.260869565217391</v>
      </c>
      <c r="Q93" t="str">
        <f>LEFT(N93,SEARCH("/",N93)-1)</f>
        <v>film &amp; video</v>
      </c>
      <c r="R93" t="str">
        <f>RIGHT(N93,LEN(N93)-SEARCH("/",N93))</f>
        <v>shorts</v>
      </c>
      <c r="S93" s="10">
        <f>(((J93 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IF(L94&gt;0, E94/L94, "No Backers")</f>
        <v>122.32558139534883</v>
      </c>
      <c r="Q94" t="str">
        <f>LEFT(N94,SEARCH("/",N94)-1)</f>
        <v>film &amp; video</v>
      </c>
      <c r="R94" t="str">
        <f>RIGHT(N94,LEN(N94)-SEARCH("/",N94))</f>
        <v>shorts</v>
      </c>
      <c r="S94" s="10">
        <f>(((J94 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IF(L95&gt;0, E95/L95, "No Backers")</f>
        <v>73.733333333333334</v>
      </c>
      <c r="Q95" t="str">
        <f>LEFT(N95,SEARCH("/",N95)-1)</f>
        <v>film &amp; video</v>
      </c>
      <c r="R95" t="str">
        <f>RIGHT(N95,LEN(N95)-SEARCH("/",N95))</f>
        <v>shorts</v>
      </c>
      <c r="S95" s="10">
        <f>(((J95 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IF(L96&gt;0, E96/L96, "No Backers")</f>
        <v>21.666666666666668</v>
      </c>
      <c r="Q96" t="str">
        <f>LEFT(N96,SEARCH("/",N96)-1)</f>
        <v>film &amp; video</v>
      </c>
      <c r="R96" t="str">
        <f>RIGHT(N96,LEN(N96)-SEARCH("/",N96))</f>
        <v>shorts</v>
      </c>
      <c r="S96" s="10">
        <f>(((J96 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IF(L97&gt;0, E97/L97, "No Backers")</f>
        <v>21.904761904761905</v>
      </c>
      <c r="Q97" t="str">
        <f>LEFT(N97,SEARCH("/",N97)-1)</f>
        <v>film &amp; video</v>
      </c>
      <c r="R97" t="str">
        <f>RIGHT(N97,LEN(N97)-SEARCH("/",N97))</f>
        <v>shorts</v>
      </c>
      <c r="S97" s="10">
        <f>(((J97 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IF(L98&gt;0, E98/L98, "No Backers")</f>
        <v>50.588235294117645</v>
      </c>
      <c r="Q98" t="str">
        <f>LEFT(N98,SEARCH("/",N98)-1)</f>
        <v>film &amp; video</v>
      </c>
      <c r="R98" t="str">
        <f>RIGHT(N98,LEN(N98)-SEARCH("/",N98))</f>
        <v>shorts</v>
      </c>
      <c r="S98" s="10">
        <f>(((J98 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IF(L99&gt;0, E99/L99, "No Backers")</f>
        <v>53.125</v>
      </c>
      <c r="Q99" t="str">
        <f>LEFT(N99,SEARCH("/",N99)-1)</f>
        <v>film &amp; video</v>
      </c>
      <c r="R99" t="str">
        <f>RIGHT(N99,LEN(N99)-SEARCH("/",N99))</f>
        <v>shorts</v>
      </c>
      <c r="S99" s="10">
        <f>(((J99 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IF(L100&gt;0, E100/L100, "No Backers")</f>
        <v>56.666666666666664</v>
      </c>
      <c r="Q100" t="str">
        <f>LEFT(N100,SEARCH("/",N100)-1)</f>
        <v>film &amp; video</v>
      </c>
      <c r="R100" t="str">
        <f>RIGHT(N100,LEN(N100)-SEARCH("/",N100))</f>
        <v>shorts</v>
      </c>
      <c r="S100" s="10">
        <f>(((J100 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IF(L101&gt;0, E101/L101, "No Backers")</f>
        <v>40.776666666666664</v>
      </c>
      <c r="Q101" t="str">
        <f>LEFT(N101,SEARCH("/",N101)-1)</f>
        <v>film &amp; video</v>
      </c>
      <c r="R101" t="str">
        <f>RIGHT(N101,LEN(N101)-SEARCH("/",N101))</f>
        <v>shorts</v>
      </c>
      <c r="S101" s="10">
        <f>(((J101 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IF(L102&gt;0, E102/L102, "No Backers")</f>
        <v>192.30769230769232</v>
      </c>
      <c r="Q102" t="str">
        <f>LEFT(N102,SEARCH("/",N102)-1)</f>
        <v>film &amp; video</v>
      </c>
      <c r="R102" t="str">
        <f>RIGHT(N102,LEN(N102)-SEARCH("/",N102))</f>
        <v>shorts</v>
      </c>
      <c r="S102" s="10">
        <f>(((J102 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IF(L103&gt;0, E103/L103, "No Backers")</f>
        <v>100</v>
      </c>
      <c r="Q103" t="str">
        <f>LEFT(N103,SEARCH("/",N103)-1)</f>
        <v>film &amp; video</v>
      </c>
      <c r="R103" t="str">
        <f>RIGHT(N103,LEN(N103)-SEARCH("/",N103))</f>
        <v>shorts</v>
      </c>
      <c r="S103" s="10">
        <f>(((J103 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IF(L104&gt;0, E104/L104, "No Backers")</f>
        <v>117.92307692307692</v>
      </c>
      <c r="Q104" t="str">
        <f>LEFT(N104,SEARCH("/",N104)-1)</f>
        <v>film &amp; video</v>
      </c>
      <c r="R104" t="str">
        <f>RIGHT(N104,LEN(N104)-SEARCH("/",N104))</f>
        <v>shorts</v>
      </c>
      <c r="S104" s="10">
        <f>(((J104 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IF(L105&gt;0, E105/L105, "No Backers")</f>
        <v>27.897959183673468</v>
      </c>
      <c r="Q105" t="str">
        <f>LEFT(N105,SEARCH("/",N105)-1)</f>
        <v>film &amp; video</v>
      </c>
      <c r="R105" t="str">
        <f>RIGHT(N105,LEN(N105)-SEARCH("/",N105))</f>
        <v>shorts</v>
      </c>
      <c r="S105" s="10">
        <f>(((J105 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IF(L106&gt;0, E106/L106, "No Backers")</f>
        <v>60</v>
      </c>
      <c r="Q106" t="str">
        <f>LEFT(N106,SEARCH("/",N106)-1)</f>
        <v>film &amp; video</v>
      </c>
      <c r="R106" t="str">
        <f>RIGHT(N106,LEN(N106)-SEARCH("/",N106))</f>
        <v>shorts</v>
      </c>
      <c r="S106" s="10">
        <f>(((J106 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IF(L107&gt;0, E107/L107, "No Backers")</f>
        <v>39.383333333333333</v>
      </c>
      <c r="Q107" t="str">
        <f>LEFT(N107,SEARCH("/",N107)-1)</f>
        <v>film &amp; video</v>
      </c>
      <c r="R107" t="str">
        <f>RIGHT(N107,LEN(N107)-SEARCH("/",N107))</f>
        <v>shorts</v>
      </c>
      <c r="S107" s="10">
        <f>(((J107 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IF(L108&gt;0, E108/L108, "No Backers")</f>
        <v>186.11111111111111</v>
      </c>
      <c r="Q108" t="str">
        <f>LEFT(N108,SEARCH("/",N108)-1)</f>
        <v>film &amp; video</v>
      </c>
      <c r="R108" t="str">
        <f>RIGHT(N108,LEN(N108)-SEARCH("/",N108))</f>
        <v>shorts</v>
      </c>
      <c r="S108" s="10">
        <f>(((J108 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IF(L109&gt;0, E109/L109, "No Backers")</f>
        <v>111.37681159420291</v>
      </c>
      <c r="Q109" t="str">
        <f>LEFT(N109,SEARCH("/",N109)-1)</f>
        <v>film &amp; video</v>
      </c>
      <c r="R109" t="str">
        <f>RIGHT(N109,LEN(N109)-SEARCH("/",N109))</f>
        <v>shorts</v>
      </c>
      <c r="S109" s="10">
        <f>(((J109 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IF(L110&gt;0, E110/L110, "No Backers")</f>
        <v>78.723404255319153</v>
      </c>
      <c r="Q110" t="str">
        <f>LEFT(N110,SEARCH("/",N110)-1)</f>
        <v>film &amp; video</v>
      </c>
      <c r="R110" t="str">
        <f>RIGHT(N110,LEN(N110)-SEARCH("/",N110))</f>
        <v>shorts</v>
      </c>
      <c r="S110" s="10">
        <f>(((J110 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IF(L111&gt;0, E111/L111, "No Backers")</f>
        <v>46.702127659574465</v>
      </c>
      <c r="Q111" t="str">
        <f>LEFT(N111,SEARCH("/",N111)-1)</f>
        <v>film &amp; video</v>
      </c>
      <c r="R111" t="str">
        <f>RIGHT(N111,LEN(N111)-SEARCH("/",N111))</f>
        <v>shorts</v>
      </c>
      <c r="S111" s="10">
        <f>(((J111 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IF(L112&gt;0, E112/L112, "No Backers")</f>
        <v>65.384615384615387</v>
      </c>
      <c r="Q112" t="str">
        <f>LEFT(N112,SEARCH("/",N112)-1)</f>
        <v>film &amp; video</v>
      </c>
      <c r="R112" t="str">
        <f>RIGHT(N112,LEN(N112)-SEARCH("/",N112))</f>
        <v>shorts</v>
      </c>
      <c r="S112" s="10">
        <f>(((J112 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IF(L113&gt;0, E113/L113, "No Backers")</f>
        <v>102.0754716981132</v>
      </c>
      <c r="Q113" t="str">
        <f>LEFT(N113,SEARCH("/",N113)-1)</f>
        <v>film &amp; video</v>
      </c>
      <c r="R113" t="str">
        <f>RIGHT(N113,LEN(N113)-SEARCH("/",N113))</f>
        <v>shorts</v>
      </c>
      <c r="S113" s="10">
        <f>(((J113 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IF(L114&gt;0, E114/L114, "No Backers")</f>
        <v>64.197530864197532</v>
      </c>
      <c r="Q114" t="str">
        <f>LEFT(N114,SEARCH("/",N114)-1)</f>
        <v>film &amp; video</v>
      </c>
      <c r="R114" t="str">
        <f>RIGHT(N114,LEN(N114)-SEARCH("/",N114))</f>
        <v>shorts</v>
      </c>
      <c r="S114" s="10">
        <f>(((J114 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IF(L115&gt;0, E115/L115, "No Backers")</f>
        <v>90.384615384615387</v>
      </c>
      <c r="Q115" t="str">
        <f>LEFT(N115,SEARCH("/",N115)-1)</f>
        <v>film &amp; video</v>
      </c>
      <c r="R115" t="str">
        <f>RIGHT(N115,LEN(N115)-SEARCH("/",N115))</f>
        <v>shorts</v>
      </c>
      <c r="S115" s="10">
        <f>(((J115 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IF(L116&gt;0, E116/L116, "No Backers")</f>
        <v>88.571428571428569</v>
      </c>
      <c r="Q116" t="str">
        <f>LEFT(N116,SEARCH("/",N116)-1)</f>
        <v>film &amp; video</v>
      </c>
      <c r="R116" t="str">
        <f>RIGHT(N116,LEN(N116)-SEARCH("/",N116))</f>
        <v>shorts</v>
      </c>
      <c r="S116" s="10">
        <f>(((J116 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IF(L117&gt;0, E117/L117, "No Backers")</f>
        <v>28.727272727272727</v>
      </c>
      <c r="Q117" t="str">
        <f>LEFT(N117,SEARCH("/",N117)-1)</f>
        <v>film &amp; video</v>
      </c>
      <c r="R117" t="str">
        <f>RIGHT(N117,LEN(N117)-SEARCH("/",N117))</f>
        <v>shorts</v>
      </c>
      <c r="S117" s="10">
        <f>(((J117 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IF(L118&gt;0, E118/L118, "No Backers")</f>
        <v>69.78947368421052</v>
      </c>
      <c r="Q118" t="str">
        <f>LEFT(N118,SEARCH("/",N118)-1)</f>
        <v>film &amp; video</v>
      </c>
      <c r="R118" t="str">
        <f>RIGHT(N118,LEN(N118)-SEARCH("/",N118))</f>
        <v>shorts</v>
      </c>
      <c r="S118" s="10">
        <f>(((J118 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IF(L119&gt;0, E119/L119, "No Backers")</f>
        <v>167.48962962962963</v>
      </c>
      <c r="Q119" t="str">
        <f>LEFT(N119,SEARCH("/",N119)-1)</f>
        <v>film &amp; video</v>
      </c>
      <c r="R119" t="str">
        <f>RIGHT(N119,LEN(N119)-SEARCH("/",N119))</f>
        <v>shorts</v>
      </c>
      <c r="S119" s="10">
        <f>(((J119 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IF(L120&gt;0, E120/L120, "No Backers")</f>
        <v>144.91230769230768</v>
      </c>
      <c r="Q120" t="str">
        <f>LEFT(N120,SEARCH("/",N120)-1)</f>
        <v>film &amp; video</v>
      </c>
      <c r="R120" t="str">
        <f>RIGHT(N120,LEN(N120)-SEARCH("/",N120))</f>
        <v>shorts</v>
      </c>
      <c r="S120" s="10">
        <f>(((J120 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IF(L121&gt;0, E121/L121, "No Backers")</f>
        <v>91.840540540540545</v>
      </c>
      <c r="Q121" t="str">
        <f>LEFT(N121,SEARCH("/",N121)-1)</f>
        <v>film &amp; video</v>
      </c>
      <c r="R121" t="str">
        <f>RIGHT(N121,LEN(N121)-SEARCH("/",N121))</f>
        <v>shorts</v>
      </c>
      <c r="S121" s="10">
        <f>(((J121 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IF(L122&gt;0, E122/L122, "No Backers")</f>
        <v>10</v>
      </c>
      <c r="Q122" t="str">
        <f>LEFT(N122,SEARCH("/",N122)-1)</f>
        <v>film &amp; video</v>
      </c>
      <c r="R122" t="str">
        <f>RIGHT(N122,LEN(N122)-SEARCH("/",N122))</f>
        <v>science fiction</v>
      </c>
      <c r="S122" s="10">
        <f>(((J122 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IF(L123&gt;0, E123/L123, "No Backers")</f>
        <v>1</v>
      </c>
      <c r="Q123" t="str">
        <f>LEFT(N123,SEARCH("/",N123)-1)</f>
        <v>film &amp; video</v>
      </c>
      <c r="R123" t="str">
        <f>RIGHT(N123,LEN(N123)-SEARCH("/",N123))</f>
        <v>science fiction</v>
      </c>
      <c r="S123" s="10">
        <f>(((J123 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str">
        <f>IF(L124&gt;0, E124/L124, "No Backers")</f>
        <v>No Backers</v>
      </c>
      <c r="Q124" t="str">
        <f>LEFT(N124,SEARCH("/",N124)-1)</f>
        <v>film &amp; video</v>
      </c>
      <c r="R124" t="str">
        <f>RIGHT(N124,LEN(N124)-SEARCH("/",N124))</f>
        <v>science fiction</v>
      </c>
      <c r="S124" s="10">
        <f>(((J124 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IF(L125&gt;0, E125/L125, "No Backers")</f>
        <v>25.166666666666668</v>
      </c>
      <c r="Q125" t="str">
        <f>LEFT(N125,SEARCH("/",N125)-1)</f>
        <v>film &amp; video</v>
      </c>
      <c r="R125" t="str">
        <f>RIGHT(N125,LEN(N125)-SEARCH("/",N125))</f>
        <v>science fiction</v>
      </c>
      <c r="S125" s="10">
        <f>(((J125 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str">
        <f>IF(L126&gt;0, E126/L126, "No Backers")</f>
        <v>No Backers</v>
      </c>
      <c r="Q126" t="str">
        <f>LEFT(N126,SEARCH("/",N126)-1)</f>
        <v>film &amp; video</v>
      </c>
      <c r="R126" t="str">
        <f>RIGHT(N126,LEN(N126)-SEARCH("/",N126))</f>
        <v>science fiction</v>
      </c>
      <c r="S126" s="10">
        <f>(((J126 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IF(L127&gt;0, E127/L127, "No Backers")</f>
        <v>11.666666666666666</v>
      </c>
      <c r="Q127" t="str">
        <f>LEFT(N127,SEARCH("/",N127)-1)</f>
        <v>film &amp; video</v>
      </c>
      <c r="R127" t="str">
        <f>RIGHT(N127,LEN(N127)-SEARCH("/",N127))</f>
        <v>science fiction</v>
      </c>
      <c r="S127" s="10">
        <f>(((J127 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IF(L128&gt;0, E128/L128, "No Backers")</f>
        <v>106.69230769230769</v>
      </c>
      <c r="Q128" t="str">
        <f>LEFT(N128,SEARCH("/",N128)-1)</f>
        <v>film &amp; video</v>
      </c>
      <c r="R128" t="str">
        <f>RIGHT(N128,LEN(N128)-SEARCH("/",N128))</f>
        <v>science fiction</v>
      </c>
      <c r="S128" s="10">
        <f>(((J128 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IF(L129&gt;0, E129/L129, "No Backers")</f>
        <v>47.5</v>
      </c>
      <c r="Q129" t="str">
        <f>LEFT(N129,SEARCH("/",N129)-1)</f>
        <v>film &amp; video</v>
      </c>
      <c r="R129" t="str">
        <f>RIGHT(N129,LEN(N129)-SEARCH("/",N129))</f>
        <v>science fiction</v>
      </c>
      <c r="S129" s="10">
        <f>(((J129 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IF(L130&gt;0, E130/L130, "No Backers")</f>
        <v>311.16666666666669</v>
      </c>
      <c r="Q130" t="str">
        <f>LEFT(N130,SEARCH("/",N130)-1)</f>
        <v>film &amp; video</v>
      </c>
      <c r="R130" t="str">
        <f>RIGHT(N130,LEN(N130)-SEARCH("/",N130))</f>
        <v>science fiction</v>
      </c>
      <c r="S130" s="10">
        <f>(((J130 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str">
        <f>IF(L131&gt;0, E131/L131, "No Backers")</f>
        <v>No Backers</v>
      </c>
      <c r="Q131" t="str">
        <f>LEFT(N131,SEARCH("/",N131)-1)</f>
        <v>film &amp; video</v>
      </c>
      <c r="R131" t="str">
        <f>RIGHT(N131,LEN(N131)-SEARCH("/",N131))</f>
        <v>science fiction</v>
      </c>
      <c r="S131" s="10">
        <f>(((J131 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str">
        <f>IF(L132&gt;0, E132/L132, "No Backers")</f>
        <v>No Backers</v>
      </c>
      <c r="Q132" t="str">
        <f>LEFT(N132,SEARCH("/",N132)-1)</f>
        <v>film &amp; video</v>
      </c>
      <c r="R132" t="str">
        <f>RIGHT(N132,LEN(N132)-SEARCH("/",N132))</f>
        <v>science fiction</v>
      </c>
      <c r="S132" s="10">
        <f>(((J132 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str">
        <f>IF(L133&gt;0, E133/L133, "No Backers")</f>
        <v>No Backers</v>
      </c>
      <c r="Q133" t="str">
        <f>LEFT(N133,SEARCH("/",N133)-1)</f>
        <v>film &amp; video</v>
      </c>
      <c r="R133" t="str">
        <f>RIGHT(N133,LEN(N133)-SEARCH("/",N133))</f>
        <v>science fiction</v>
      </c>
      <c r="S133" s="10">
        <f>(((J133 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IF(L134&gt;0, E134/L134, "No Backers")</f>
        <v>94.506172839506178</v>
      </c>
      <c r="Q134" t="str">
        <f>LEFT(N134,SEARCH("/",N134)-1)</f>
        <v>film &amp; video</v>
      </c>
      <c r="R134" t="str">
        <f>RIGHT(N134,LEN(N134)-SEARCH("/",N134))</f>
        <v>science fiction</v>
      </c>
      <c r="S134" s="10">
        <f>(((J134 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str">
        <f>IF(L135&gt;0, E135/L135, "No Backers")</f>
        <v>No Backers</v>
      </c>
      <c r="Q135" t="str">
        <f>LEFT(N135,SEARCH("/",N135)-1)</f>
        <v>film &amp; video</v>
      </c>
      <c r="R135" t="str">
        <f>RIGHT(N135,LEN(N135)-SEARCH("/",N135))</f>
        <v>science fiction</v>
      </c>
      <c r="S135" s="10">
        <f>(((J135 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str">
        <f>IF(L136&gt;0, E136/L136, "No Backers")</f>
        <v>No Backers</v>
      </c>
      <c r="Q136" t="str">
        <f>LEFT(N136,SEARCH("/",N136)-1)</f>
        <v>film &amp; video</v>
      </c>
      <c r="R136" t="str">
        <f>RIGHT(N136,LEN(N136)-SEARCH("/",N136))</f>
        <v>science fiction</v>
      </c>
      <c r="S136" s="10">
        <f>(((J136 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IF(L137&gt;0, E137/L137, "No Backers")</f>
        <v>80.599999999999994</v>
      </c>
      <c r="Q137" t="str">
        <f>LEFT(N137,SEARCH("/",N137)-1)</f>
        <v>film &amp; video</v>
      </c>
      <c r="R137" t="str">
        <f>RIGHT(N137,LEN(N137)-SEARCH("/",N137))</f>
        <v>science fiction</v>
      </c>
      <c r="S137" s="10">
        <f>(((J137 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str">
        <f>IF(L138&gt;0, E138/L138, "No Backers")</f>
        <v>No Backers</v>
      </c>
      <c r="Q138" t="str">
        <f>LEFT(N138,SEARCH("/",N138)-1)</f>
        <v>film &amp; video</v>
      </c>
      <c r="R138" t="str">
        <f>RIGHT(N138,LEN(N138)-SEARCH("/",N138))</f>
        <v>science fiction</v>
      </c>
      <c r="S138" s="10">
        <f>(((J138 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str">
        <f>IF(L139&gt;0, E139/L139, "No Backers")</f>
        <v>No Backers</v>
      </c>
      <c r="Q139" t="str">
        <f>LEFT(N139,SEARCH("/",N139)-1)</f>
        <v>film &amp; video</v>
      </c>
      <c r="R139" t="str">
        <f>RIGHT(N139,LEN(N139)-SEARCH("/",N139))</f>
        <v>science fiction</v>
      </c>
      <c r="S139" s="10">
        <f>(((J139 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IF(L140&gt;0, E140/L140, "No Backers")</f>
        <v>81.241379310344826</v>
      </c>
      <c r="Q140" t="str">
        <f>LEFT(N140,SEARCH("/",N140)-1)</f>
        <v>film &amp; video</v>
      </c>
      <c r="R140" t="str">
        <f>RIGHT(N140,LEN(N140)-SEARCH("/",N140))</f>
        <v>science fiction</v>
      </c>
      <c r="S140" s="10">
        <f>(((J140 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IF(L141&gt;0, E141/L141, "No Backers")</f>
        <v>500</v>
      </c>
      <c r="Q141" t="str">
        <f>LEFT(N141,SEARCH("/",N141)-1)</f>
        <v>film &amp; video</v>
      </c>
      <c r="R141" t="str">
        <f>RIGHT(N141,LEN(N141)-SEARCH("/",N141))</f>
        <v>science fiction</v>
      </c>
      <c r="S141" s="10">
        <f>(((J141 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str">
        <f>IF(L142&gt;0, E142/L142, "No Backers")</f>
        <v>No Backers</v>
      </c>
      <c r="Q142" t="str">
        <f>LEFT(N142,SEARCH("/",N142)-1)</f>
        <v>film &amp; video</v>
      </c>
      <c r="R142" t="str">
        <f>RIGHT(N142,LEN(N142)-SEARCH("/",N142))</f>
        <v>science fiction</v>
      </c>
      <c r="S142" s="10">
        <f>(((J142 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IF(L143&gt;0, E143/L143, "No Backers")</f>
        <v>46.178571428571431</v>
      </c>
      <c r="Q143" t="str">
        <f>LEFT(N143,SEARCH("/",N143)-1)</f>
        <v>film &amp; video</v>
      </c>
      <c r="R143" t="str">
        <f>RIGHT(N143,LEN(N143)-SEARCH("/",N143))</f>
        <v>science fiction</v>
      </c>
      <c r="S143" s="10">
        <f>(((J143 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IF(L144&gt;0, E144/L144, "No Backers")</f>
        <v>10</v>
      </c>
      <c r="Q144" t="str">
        <f>LEFT(N144,SEARCH("/",N144)-1)</f>
        <v>film &amp; video</v>
      </c>
      <c r="R144" t="str">
        <f>RIGHT(N144,LEN(N144)-SEARCH("/",N144))</f>
        <v>science fiction</v>
      </c>
      <c r="S144" s="10">
        <f>(((J144 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str">
        <f>IF(L145&gt;0, E145/L145, "No Backers")</f>
        <v>No Backers</v>
      </c>
      <c r="Q145" t="str">
        <f>LEFT(N145,SEARCH("/",N145)-1)</f>
        <v>film &amp; video</v>
      </c>
      <c r="R145" t="str">
        <f>RIGHT(N145,LEN(N145)-SEARCH("/",N145))</f>
        <v>science fiction</v>
      </c>
      <c r="S145" s="10">
        <f>(((J145 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IF(L146&gt;0, E146/L146, "No Backers")</f>
        <v>55.945945945945944</v>
      </c>
      <c r="Q146" t="str">
        <f>LEFT(N146,SEARCH("/",N146)-1)</f>
        <v>film &amp; video</v>
      </c>
      <c r="R146" t="str">
        <f>RIGHT(N146,LEN(N146)-SEARCH("/",N146))</f>
        <v>science fiction</v>
      </c>
      <c r="S146" s="10">
        <f>(((J146 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IF(L147&gt;0, E147/L147, "No Backers")</f>
        <v>37.555555555555557</v>
      </c>
      <c r="Q147" t="str">
        <f>LEFT(N147,SEARCH("/",N147)-1)</f>
        <v>film &amp; video</v>
      </c>
      <c r="R147" t="str">
        <f>RIGHT(N147,LEN(N147)-SEARCH("/",N147))</f>
        <v>science fiction</v>
      </c>
      <c r="S147" s="10">
        <f>(((J147 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IF(L148&gt;0, E148/L148, "No Backers")</f>
        <v>38.333333333333336</v>
      </c>
      <c r="Q148" t="str">
        <f>LEFT(N148,SEARCH("/",N148)-1)</f>
        <v>film &amp; video</v>
      </c>
      <c r="R148" t="str">
        <f>RIGHT(N148,LEN(N148)-SEARCH("/",N148))</f>
        <v>science fiction</v>
      </c>
      <c r="S148" s="10">
        <f>(((J148 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str">
        <f>IF(L149&gt;0, E149/L149, "No Backers")</f>
        <v>No Backers</v>
      </c>
      <c r="Q149" t="str">
        <f>LEFT(N149,SEARCH("/",N149)-1)</f>
        <v>film &amp; video</v>
      </c>
      <c r="R149" t="str">
        <f>RIGHT(N149,LEN(N149)-SEARCH("/",N149))</f>
        <v>science fiction</v>
      </c>
      <c r="S149" s="10">
        <f>(((J149 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IF(L150&gt;0, E150/L150, "No Backers")</f>
        <v>20</v>
      </c>
      <c r="Q150" t="str">
        <f>LEFT(N150,SEARCH("/",N150)-1)</f>
        <v>film &amp; video</v>
      </c>
      <c r="R150" t="str">
        <f>RIGHT(N150,LEN(N150)-SEARCH("/",N150))</f>
        <v>science fiction</v>
      </c>
      <c r="S150" s="10">
        <f>(((J150 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IF(L151&gt;0, E151/L151, "No Backers")</f>
        <v>15.333333333333334</v>
      </c>
      <c r="Q151" t="str">
        <f>LEFT(N151,SEARCH("/",N151)-1)</f>
        <v>film &amp; video</v>
      </c>
      <c r="R151" t="str">
        <f>RIGHT(N151,LEN(N151)-SEARCH("/",N151))</f>
        <v>science fiction</v>
      </c>
      <c r="S151" s="10">
        <f>(((J151 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IF(L152&gt;0, E152/L152, "No Backers")</f>
        <v>449.43283582089555</v>
      </c>
      <c r="Q152" t="str">
        <f>LEFT(N152,SEARCH("/",N152)-1)</f>
        <v>film &amp; video</v>
      </c>
      <c r="R152" t="str">
        <f>RIGHT(N152,LEN(N152)-SEARCH("/",N152))</f>
        <v>science fiction</v>
      </c>
      <c r="S152" s="10">
        <f>(((J152 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IF(L153&gt;0, E153/L153, "No Backers")</f>
        <v>28</v>
      </c>
      <c r="Q153" t="str">
        <f>LEFT(N153,SEARCH("/",N153)-1)</f>
        <v>film &amp; video</v>
      </c>
      <c r="R153" t="str">
        <f>RIGHT(N153,LEN(N153)-SEARCH("/",N153))</f>
        <v>science fiction</v>
      </c>
      <c r="S153" s="10">
        <f>(((J153 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IF(L154&gt;0, E154/L154, "No Backers")</f>
        <v>15</v>
      </c>
      <c r="Q154" t="str">
        <f>LEFT(N154,SEARCH("/",N154)-1)</f>
        <v>film &amp; video</v>
      </c>
      <c r="R154" t="str">
        <f>RIGHT(N154,LEN(N154)-SEARCH("/",N154))</f>
        <v>science fiction</v>
      </c>
      <c r="S154" s="10">
        <f>(((J154 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IF(L155&gt;0, E155/L155, "No Backers")</f>
        <v>35.9</v>
      </c>
      <c r="Q155" t="str">
        <f>LEFT(N155,SEARCH("/",N155)-1)</f>
        <v>film &amp; video</v>
      </c>
      <c r="R155" t="str">
        <f>RIGHT(N155,LEN(N155)-SEARCH("/",N155))</f>
        <v>science fiction</v>
      </c>
      <c r="S155" s="10">
        <f>(((J155 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IF(L156&gt;0, E156/L156, "No Backers")</f>
        <v>13.333333333333334</v>
      </c>
      <c r="Q156" t="str">
        <f>LEFT(N156,SEARCH("/",N156)-1)</f>
        <v>film &amp; video</v>
      </c>
      <c r="R156" t="str">
        <f>RIGHT(N156,LEN(N156)-SEARCH("/",N156))</f>
        <v>science fiction</v>
      </c>
      <c r="S156" s="10">
        <f>(((J156 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IF(L157&gt;0, E157/L157, "No Backers")</f>
        <v>20.25</v>
      </c>
      <c r="Q157" t="str">
        <f>LEFT(N157,SEARCH("/",N157)-1)</f>
        <v>film &amp; video</v>
      </c>
      <c r="R157" t="str">
        <f>RIGHT(N157,LEN(N157)-SEARCH("/",N157))</f>
        <v>science fiction</v>
      </c>
      <c r="S157" s="10">
        <f>(((J157 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IF(L158&gt;0, E158/L158, "No Backers")</f>
        <v>119</v>
      </c>
      <c r="Q158" t="str">
        <f>LEFT(N158,SEARCH("/",N158)-1)</f>
        <v>film &amp; video</v>
      </c>
      <c r="R158" t="str">
        <f>RIGHT(N158,LEN(N158)-SEARCH("/",N158))</f>
        <v>science fiction</v>
      </c>
      <c r="S158" s="10">
        <f>(((J158 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IF(L159&gt;0, E159/L159, "No Backers")</f>
        <v>4</v>
      </c>
      <c r="Q159" t="str">
        <f>LEFT(N159,SEARCH("/",N159)-1)</f>
        <v>film &amp; video</v>
      </c>
      <c r="R159" t="str">
        <f>RIGHT(N159,LEN(N159)-SEARCH("/",N159))</f>
        <v>science fiction</v>
      </c>
      <c r="S159" s="10">
        <f>(((J159 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str">
        <f>IF(L160&gt;0, E160/L160, "No Backers")</f>
        <v>No Backers</v>
      </c>
      <c r="Q160" t="str">
        <f>LEFT(N160,SEARCH("/",N160)-1)</f>
        <v>film &amp; video</v>
      </c>
      <c r="R160" t="str">
        <f>RIGHT(N160,LEN(N160)-SEARCH("/",N160))</f>
        <v>science fiction</v>
      </c>
      <c r="S160" s="10">
        <f>(((J160 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IF(L161&gt;0, E161/L161, "No Backers")</f>
        <v>10</v>
      </c>
      <c r="Q161" t="str">
        <f>LEFT(N161,SEARCH("/",N161)-1)</f>
        <v>film &amp; video</v>
      </c>
      <c r="R161" t="str">
        <f>RIGHT(N161,LEN(N161)-SEARCH("/",N161))</f>
        <v>science fiction</v>
      </c>
      <c r="S161" s="10">
        <f>(((J161 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str">
        <f>IF(L162&gt;0, E162/L162, "No Backers")</f>
        <v>No Backers</v>
      </c>
      <c r="Q162" t="str">
        <f>LEFT(N162,SEARCH("/",N162)-1)</f>
        <v>film &amp; video</v>
      </c>
      <c r="R162" t="str">
        <f>RIGHT(N162,LEN(N162)-SEARCH("/",N162))</f>
        <v>drama</v>
      </c>
      <c r="S162" s="10">
        <f>(((J162 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IF(L163&gt;0, E163/L163, "No Backers")</f>
        <v>5</v>
      </c>
      <c r="Q163" t="str">
        <f>LEFT(N163,SEARCH("/",N163)-1)</f>
        <v>film &amp; video</v>
      </c>
      <c r="R163" t="str">
        <f>RIGHT(N163,LEN(N163)-SEARCH("/",N163))</f>
        <v>drama</v>
      </c>
      <c r="S163" s="10">
        <f>(((J163 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IF(L164&gt;0, E164/L164, "No Backers")</f>
        <v>43.5</v>
      </c>
      <c r="Q164" t="str">
        <f>LEFT(N164,SEARCH("/",N164)-1)</f>
        <v>film &amp; video</v>
      </c>
      <c r="R164" t="str">
        <f>RIGHT(N164,LEN(N164)-SEARCH("/",N164))</f>
        <v>drama</v>
      </c>
      <c r="S164" s="10">
        <f>(((J164 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str">
        <f>IF(L165&gt;0, E165/L165, "No Backers")</f>
        <v>No Backers</v>
      </c>
      <c r="Q165" t="str">
        <f>LEFT(N165,SEARCH("/",N165)-1)</f>
        <v>film &amp; video</v>
      </c>
      <c r="R165" t="str">
        <f>RIGHT(N165,LEN(N165)-SEARCH("/",N165))</f>
        <v>drama</v>
      </c>
      <c r="S165" s="10">
        <f>(((J165 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IF(L166&gt;0, E166/L166, "No Backers")</f>
        <v>91.428571428571431</v>
      </c>
      <c r="Q166" t="str">
        <f>LEFT(N166,SEARCH("/",N166)-1)</f>
        <v>film &amp; video</v>
      </c>
      <c r="R166" t="str">
        <f>RIGHT(N166,LEN(N166)-SEARCH("/",N166))</f>
        <v>drama</v>
      </c>
      <c r="S166" s="10">
        <f>(((J166 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str">
        <f>IF(L167&gt;0, E167/L167, "No Backers")</f>
        <v>No Backers</v>
      </c>
      <c r="Q167" t="str">
        <f>LEFT(N167,SEARCH("/",N167)-1)</f>
        <v>film &amp; video</v>
      </c>
      <c r="R167" t="str">
        <f>RIGHT(N167,LEN(N167)-SEARCH("/",N167))</f>
        <v>drama</v>
      </c>
      <c r="S167" s="10">
        <f>(((J167 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IF(L168&gt;0, E168/L168, "No Backers")</f>
        <v>3000</v>
      </c>
      <c r="Q168" t="str">
        <f>LEFT(N168,SEARCH("/",N168)-1)</f>
        <v>film &amp; video</v>
      </c>
      <c r="R168" t="str">
        <f>RIGHT(N168,LEN(N168)-SEARCH("/",N168))</f>
        <v>drama</v>
      </c>
      <c r="S168" s="10">
        <f>(((J168 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IF(L169&gt;0, E169/L169, "No Backers")</f>
        <v>5.5</v>
      </c>
      <c r="Q169" t="str">
        <f>LEFT(N169,SEARCH("/",N169)-1)</f>
        <v>film &amp; video</v>
      </c>
      <c r="R169" t="str">
        <f>RIGHT(N169,LEN(N169)-SEARCH("/",N169))</f>
        <v>drama</v>
      </c>
      <c r="S169" s="10">
        <f>(((J169 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IF(L170&gt;0, E170/L170, "No Backers")</f>
        <v>108.33333333333333</v>
      </c>
      <c r="Q170" t="str">
        <f>LEFT(N170,SEARCH("/",N170)-1)</f>
        <v>film &amp; video</v>
      </c>
      <c r="R170" t="str">
        <f>RIGHT(N170,LEN(N170)-SEARCH("/",N170))</f>
        <v>drama</v>
      </c>
      <c r="S170" s="10">
        <f>(((J170 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IF(L171&gt;0, E171/L171, "No Backers")</f>
        <v>56</v>
      </c>
      <c r="Q171" t="str">
        <f>LEFT(N171,SEARCH("/",N171)-1)</f>
        <v>film &amp; video</v>
      </c>
      <c r="R171" t="str">
        <f>RIGHT(N171,LEN(N171)-SEARCH("/",N171))</f>
        <v>drama</v>
      </c>
      <c r="S171" s="10">
        <f>(((J171 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IF(L172&gt;0, E172/L172, "No Backers")</f>
        <v>32.5</v>
      </c>
      <c r="Q172" t="str">
        <f>LEFT(N172,SEARCH("/",N172)-1)</f>
        <v>film &amp; video</v>
      </c>
      <c r="R172" t="str">
        <f>RIGHT(N172,LEN(N172)-SEARCH("/",N172))</f>
        <v>drama</v>
      </c>
      <c r="S172" s="10">
        <f>(((J172 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IF(L173&gt;0, E173/L173, "No Backers")</f>
        <v>1</v>
      </c>
      <c r="Q173" t="str">
        <f>LEFT(N173,SEARCH("/",N173)-1)</f>
        <v>film &amp; video</v>
      </c>
      <c r="R173" t="str">
        <f>RIGHT(N173,LEN(N173)-SEARCH("/",N173))</f>
        <v>drama</v>
      </c>
      <c r="S173" s="10">
        <f>(((J173 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str">
        <f>IF(L174&gt;0, E174/L174, "No Backers")</f>
        <v>No Backers</v>
      </c>
      <c r="Q174" t="str">
        <f>LEFT(N174,SEARCH("/",N174)-1)</f>
        <v>film &amp; video</v>
      </c>
      <c r="R174" t="str">
        <f>RIGHT(N174,LEN(N174)-SEARCH("/",N174))</f>
        <v>drama</v>
      </c>
      <c r="S174" s="10">
        <f>(((J174 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str">
        <f>IF(L175&gt;0, E175/L175, "No Backers")</f>
        <v>No Backers</v>
      </c>
      <c r="Q175" t="str">
        <f>LEFT(N175,SEARCH("/",N175)-1)</f>
        <v>film &amp; video</v>
      </c>
      <c r="R175" t="str">
        <f>RIGHT(N175,LEN(N175)-SEARCH("/",N175))</f>
        <v>drama</v>
      </c>
      <c r="S175" s="10">
        <f>(((J175 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str">
        <f>IF(L176&gt;0, E176/L176, "No Backers")</f>
        <v>No Backers</v>
      </c>
      <c r="Q176" t="str">
        <f>LEFT(N176,SEARCH("/",N176)-1)</f>
        <v>film &amp; video</v>
      </c>
      <c r="R176" t="str">
        <f>RIGHT(N176,LEN(N176)-SEARCH("/",N176))</f>
        <v>drama</v>
      </c>
      <c r="S176" s="10">
        <f>(((J176 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IF(L177&gt;0, E177/L177, "No Backers")</f>
        <v>49.884615384615387</v>
      </c>
      <c r="Q177" t="str">
        <f>LEFT(N177,SEARCH("/",N177)-1)</f>
        <v>film &amp; video</v>
      </c>
      <c r="R177" t="str">
        <f>RIGHT(N177,LEN(N177)-SEARCH("/",N177))</f>
        <v>drama</v>
      </c>
      <c r="S177" s="10">
        <f>(((J177 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str">
        <f>IF(L178&gt;0, E178/L178, "No Backers")</f>
        <v>No Backers</v>
      </c>
      <c r="Q178" t="str">
        <f>LEFT(N178,SEARCH("/",N178)-1)</f>
        <v>film &amp; video</v>
      </c>
      <c r="R178" t="str">
        <f>RIGHT(N178,LEN(N178)-SEARCH("/",N178))</f>
        <v>drama</v>
      </c>
      <c r="S178" s="10">
        <f>(((J178 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IF(L179&gt;0, E179/L179, "No Backers")</f>
        <v>25.714285714285715</v>
      </c>
      <c r="Q179" t="str">
        <f>LEFT(N179,SEARCH("/",N179)-1)</f>
        <v>film &amp; video</v>
      </c>
      <c r="R179" t="str">
        <f>RIGHT(N179,LEN(N179)-SEARCH("/",N179))</f>
        <v>drama</v>
      </c>
      <c r="S179" s="10">
        <f>(((J179 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str">
        <f>IF(L180&gt;0, E180/L180, "No Backers")</f>
        <v>No Backers</v>
      </c>
      <c r="Q180" t="str">
        <f>LEFT(N180,SEARCH("/",N180)-1)</f>
        <v>film &amp; video</v>
      </c>
      <c r="R180" t="str">
        <f>RIGHT(N180,LEN(N180)-SEARCH("/",N180))</f>
        <v>drama</v>
      </c>
      <c r="S180" s="10">
        <f>(((J180 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IF(L181&gt;0, E181/L181, "No Backers")</f>
        <v>100</v>
      </c>
      <c r="Q181" t="str">
        <f>LEFT(N181,SEARCH("/",N181)-1)</f>
        <v>film &amp; video</v>
      </c>
      <c r="R181" t="str">
        <f>RIGHT(N181,LEN(N181)-SEARCH("/",N181))</f>
        <v>drama</v>
      </c>
      <c r="S181" s="10">
        <f>(((J181 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IF(L182&gt;0, E182/L182, "No Backers")</f>
        <v>30.846153846153847</v>
      </c>
      <c r="Q182" t="str">
        <f>LEFT(N182,SEARCH("/",N182)-1)</f>
        <v>film &amp; video</v>
      </c>
      <c r="R182" t="str">
        <f>RIGHT(N182,LEN(N182)-SEARCH("/",N182))</f>
        <v>drama</v>
      </c>
      <c r="S182" s="10">
        <f>(((J182 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IF(L183&gt;0, E183/L183, "No Backers")</f>
        <v>180.5</v>
      </c>
      <c r="Q183" t="str">
        <f>LEFT(N183,SEARCH("/",N183)-1)</f>
        <v>film &amp; video</v>
      </c>
      <c r="R183" t="str">
        <f>RIGHT(N183,LEN(N183)-SEARCH("/",N183))</f>
        <v>drama</v>
      </c>
      <c r="S183" s="10">
        <f>(((J183 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str">
        <f>IF(L184&gt;0, E184/L184, "No Backers")</f>
        <v>No Backers</v>
      </c>
      <c r="Q184" t="str">
        <f>LEFT(N184,SEARCH("/",N184)-1)</f>
        <v>film &amp; video</v>
      </c>
      <c r="R184" t="str">
        <f>RIGHT(N184,LEN(N184)-SEARCH("/",N184))</f>
        <v>drama</v>
      </c>
      <c r="S184" s="10">
        <f>(((J184 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IF(L185&gt;0, E185/L185, "No Backers")</f>
        <v>373.5</v>
      </c>
      <c r="Q185" t="str">
        <f>LEFT(N185,SEARCH("/",N185)-1)</f>
        <v>film &amp; video</v>
      </c>
      <c r="R185" t="str">
        <f>RIGHT(N185,LEN(N185)-SEARCH("/",N185))</f>
        <v>drama</v>
      </c>
      <c r="S185" s="10">
        <f>(((J185 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IF(L186&gt;0, E186/L186, "No Backers")</f>
        <v>25.5</v>
      </c>
      <c r="Q186" t="str">
        <f>LEFT(N186,SEARCH("/",N186)-1)</f>
        <v>film &amp; video</v>
      </c>
      <c r="R186" t="str">
        <f>RIGHT(N186,LEN(N186)-SEARCH("/",N186))</f>
        <v>drama</v>
      </c>
      <c r="S186" s="10">
        <f>(((J186 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IF(L187&gt;0, E187/L187, "No Backers")</f>
        <v>220</v>
      </c>
      <c r="Q187" t="str">
        <f>LEFT(N187,SEARCH("/",N187)-1)</f>
        <v>film &amp; video</v>
      </c>
      <c r="R187" t="str">
        <f>RIGHT(N187,LEN(N187)-SEARCH("/",N187))</f>
        <v>drama</v>
      </c>
      <c r="S187" s="10">
        <f>(((J187 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str">
        <f>IF(L188&gt;0, E188/L188, "No Backers")</f>
        <v>No Backers</v>
      </c>
      <c r="Q188" t="str">
        <f>LEFT(N188,SEARCH("/",N188)-1)</f>
        <v>film &amp; video</v>
      </c>
      <c r="R188" t="str">
        <f>RIGHT(N188,LEN(N188)-SEARCH("/",N188))</f>
        <v>drama</v>
      </c>
      <c r="S188" s="10">
        <f>(((J188 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IF(L189&gt;0, E189/L189, "No Backers")</f>
        <v>160</v>
      </c>
      <c r="Q189" t="str">
        <f>LEFT(N189,SEARCH("/",N189)-1)</f>
        <v>film &amp; video</v>
      </c>
      <c r="R189" t="str">
        <f>RIGHT(N189,LEN(N189)-SEARCH("/",N189))</f>
        <v>drama</v>
      </c>
      <c r="S189" s="10">
        <f>(((J189 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str">
        <f>IF(L190&gt;0, E190/L190, "No Backers")</f>
        <v>No Backers</v>
      </c>
      <c r="Q190" t="str">
        <f>LEFT(N190,SEARCH("/",N190)-1)</f>
        <v>film &amp; video</v>
      </c>
      <c r="R190" t="str">
        <f>RIGHT(N190,LEN(N190)-SEARCH("/",N190))</f>
        <v>drama</v>
      </c>
      <c r="S190" s="10">
        <f>(((J190 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IF(L191&gt;0, E191/L191, "No Backers")</f>
        <v>69</v>
      </c>
      <c r="Q191" t="str">
        <f>LEFT(N191,SEARCH("/",N191)-1)</f>
        <v>film &amp; video</v>
      </c>
      <c r="R191" t="str">
        <f>RIGHT(N191,LEN(N191)-SEARCH("/",N191))</f>
        <v>drama</v>
      </c>
      <c r="S191" s="10">
        <f>(((J191 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IF(L192&gt;0, E192/L192, "No Backers")</f>
        <v>50</v>
      </c>
      <c r="Q192" t="str">
        <f>LEFT(N192,SEARCH("/",N192)-1)</f>
        <v>film &amp; video</v>
      </c>
      <c r="R192" t="str">
        <f>RIGHT(N192,LEN(N192)-SEARCH("/",N192))</f>
        <v>drama</v>
      </c>
      <c r="S192" s="10">
        <f>(((J192 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IF(L193&gt;0, E193/L193, "No Backers")</f>
        <v>83.333333333333329</v>
      </c>
      <c r="Q193" t="str">
        <f>LEFT(N193,SEARCH("/",N193)-1)</f>
        <v>film &amp; video</v>
      </c>
      <c r="R193" t="str">
        <f>RIGHT(N193,LEN(N193)-SEARCH("/",N193))</f>
        <v>drama</v>
      </c>
      <c r="S193" s="10">
        <f>(((J193 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IF(L194&gt;0, E194/L194, "No Backers")</f>
        <v>5.666666666666667</v>
      </c>
      <c r="Q194" t="str">
        <f>LEFT(N194,SEARCH("/",N194)-1)</f>
        <v>film &amp; video</v>
      </c>
      <c r="R194" t="str">
        <f>RIGHT(N194,LEN(N194)-SEARCH("/",N194))</f>
        <v>drama</v>
      </c>
      <c r="S194" s="10">
        <f>(((J194 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str">
        <f>IF(L195&gt;0, E195/L195, "No Backers")</f>
        <v>No Backers</v>
      </c>
      <c r="Q195" t="str">
        <f>LEFT(N195,SEARCH("/",N195)-1)</f>
        <v>film &amp; video</v>
      </c>
      <c r="R195" t="str">
        <f>RIGHT(N195,LEN(N195)-SEARCH("/",N195))</f>
        <v>drama</v>
      </c>
      <c r="S195" s="10">
        <f>(((J195 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IF(L196&gt;0, E196/L196, "No Backers")</f>
        <v>1</v>
      </c>
      <c r="Q196" t="str">
        <f>LEFT(N196,SEARCH("/",N196)-1)</f>
        <v>film &amp; video</v>
      </c>
      <c r="R196" t="str">
        <f>RIGHT(N196,LEN(N196)-SEARCH("/",N196))</f>
        <v>drama</v>
      </c>
      <c r="S196" s="10">
        <f>(((J196 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str">
        <f>IF(L197&gt;0, E197/L197, "No Backers")</f>
        <v>No Backers</v>
      </c>
      <c r="Q197" t="str">
        <f>LEFT(N197,SEARCH("/",N197)-1)</f>
        <v>film &amp; video</v>
      </c>
      <c r="R197" t="str">
        <f>RIGHT(N197,LEN(N197)-SEARCH("/",N197))</f>
        <v>drama</v>
      </c>
      <c r="S197" s="10">
        <f>(((J197 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IF(L198&gt;0, E198/L198, "No Backers")</f>
        <v>77.10526315789474</v>
      </c>
      <c r="Q198" t="str">
        <f>LEFT(N198,SEARCH("/",N198)-1)</f>
        <v>film &amp; video</v>
      </c>
      <c r="R198" t="str">
        <f>RIGHT(N198,LEN(N198)-SEARCH("/",N198))</f>
        <v>drama</v>
      </c>
      <c r="S198" s="10">
        <f>(((J198 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IF(L199&gt;0, E199/L199, "No Backers")</f>
        <v>32.75</v>
      </c>
      <c r="Q199" t="str">
        <f>LEFT(N199,SEARCH("/",N199)-1)</f>
        <v>film &amp; video</v>
      </c>
      <c r="R199" t="str">
        <f>RIGHT(N199,LEN(N199)-SEARCH("/",N199))</f>
        <v>drama</v>
      </c>
      <c r="S199" s="10">
        <f>(((J199 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IF(L200&gt;0, E200/L200, "No Backers")</f>
        <v>46.5</v>
      </c>
      <c r="Q200" t="str">
        <f>LEFT(N200,SEARCH("/",N200)-1)</f>
        <v>film &amp; video</v>
      </c>
      <c r="R200" t="str">
        <f>RIGHT(N200,LEN(N200)-SEARCH("/",N200))</f>
        <v>drama</v>
      </c>
      <c r="S200" s="10">
        <f>(((J200 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str">
        <f>IF(L201&gt;0, E201/L201, "No Backers")</f>
        <v>No Backers</v>
      </c>
      <c r="Q201" t="str">
        <f>LEFT(N201,SEARCH("/",N201)-1)</f>
        <v>film &amp; video</v>
      </c>
      <c r="R201" t="str">
        <f>RIGHT(N201,LEN(N201)-SEARCH("/",N201))</f>
        <v>drama</v>
      </c>
      <c r="S201" s="10">
        <f>(((J201 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IF(L202&gt;0, E202/L202, "No Backers")</f>
        <v>87.308333333333337</v>
      </c>
      <c r="Q202" t="str">
        <f>LEFT(N202,SEARCH("/",N202)-1)</f>
        <v>film &amp; video</v>
      </c>
      <c r="R202" t="str">
        <f>RIGHT(N202,LEN(N202)-SEARCH("/",N202))</f>
        <v>drama</v>
      </c>
      <c r="S202" s="10">
        <f>(((J202 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IF(L203&gt;0, E203/L203, "No Backers")</f>
        <v>54.285714285714285</v>
      </c>
      <c r="Q203" t="str">
        <f>LEFT(N203,SEARCH("/",N203)-1)</f>
        <v>film &amp; video</v>
      </c>
      <c r="R203" t="str">
        <f>RIGHT(N203,LEN(N203)-SEARCH("/",N203))</f>
        <v>drama</v>
      </c>
      <c r="S203" s="10">
        <f>(((J203 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str">
        <f>IF(L204&gt;0, E204/L204, "No Backers")</f>
        <v>No Backers</v>
      </c>
      <c r="Q204" t="str">
        <f>LEFT(N204,SEARCH("/",N204)-1)</f>
        <v>film &amp; video</v>
      </c>
      <c r="R204" t="str">
        <f>RIGHT(N204,LEN(N204)-SEARCH("/",N204))</f>
        <v>drama</v>
      </c>
      <c r="S204" s="10">
        <f>(((J204 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IF(L205&gt;0, E205/L205, "No Backers")</f>
        <v>93.25</v>
      </c>
      <c r="Q205" t="str">
        <f>LEFT(N205,SEARCH("/",N205)-1)</f>
        <v>film &amp; video</v>
      </c>
      <c r="R205" t="str">
        <f>RIGHT(N205,LEN(N205)-SEARCH("/",N205))</f>
        <v>drama</v>
      </c>
      <c r="S205" s="10">
        <f>(((J205 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IF(L206&gt;0, E206/L206, "No Backers")</f>
        <v>117.68368136117556</v>
      </c>
      <c r="Q206" t="str">
        <f>LEFT(N206,SEARCH("/",N206)-1)</f>
        <v>film &amp; video</v>
      </c>
      <c r="R206" t="str">
        <f>RIGHT(N206,LEN(N206)-SEARCH("/",N206))</f>
        <v>drama</v>
      </c>
      <c r="S206" s="10">
        <f>(((J206 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IF(L207&gt;0, E207/L207, "No Backers")</f>
        <v>76.470588235294116</v>
      </c>
      <c r="Q207" t="str">
        <f>LEFT(N207,SEARCH("/",N207)-1)</f>
        <v>film &amp; video</v>
      </c>
      <c r="R207" t="str">
        <f>RIGHT(N207,LEN(N207)-SEARCH("/",N207))</f>
        <v>drama</v>
      </c>
      <c r="S207" s="10">
        <f>(((J207 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str">
        <f>IF(L208&gt;0, E208/L208, "No Backers")</f>
        <v>No Backers</v>
      </c>
      <c r="Q208" t="str">
        <f>LEFT(N208,SEARCH("/",N208)-1)</f>
        <v>film &amp; video</v>
      </c>
      <c r="R208" t="str">
        <f>RIGHT(N208,LEN(N208)-SEARCH("/",N208))</f>
        <v>drama</v>
      </c>
      <c r="S208" s="10">
        <f>(((J208 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IF(L209&gt;0, E209/L209, "No Backers")</f>
        <v>163.84615384615384</v>
      </c>
      <c r="Q209" t="str">
        <f>LEFT(N209,SEARCH("/",N209)-1)</f>
        <v>film &amp; video</v>
      </c>
      <c r="R209" t="str">
        <f>RIGHT(N209,LEN(N209)-SEARCH("/",N209))</f>
        <v>drama</v>
      </c>
      <c r="S209" s="10">
        <f>(((J209 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str">
        <f>IF(L210&gt;0, E210/L210, "No Backers")</f>
        <v>No Backers</v>
      </c>
      <c r="Q210" t="str">
        <f>LEFT(N210,SEARCH("/",N210)-1)</f>
        <v>film &amp; video</v>
      </c>
      <c r="R210" t="str">
        <f>RIGHT(N210,LEN(N210)-SEARCH("/",N210))</f>
        <v>drama</v>
      </c>
      <c r="S210" s="10">
        <f>(((J210 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str">
        <f>IF(L211&gt;0, E211/L211, "No Backers")</f>
        <v>No Backers</v>
      </c>
      <c r="Q211" t="str">
        <f>LEFT(N211,SEARCH("/",N211)-1)</f>
        <v>film &amp; video</v>
      </c>
      <c r="R211" t="str">
        <f>RIGHT(N211,LEN(N211)-SEARCH("/",N211))</f>
        <v>drama</v>
      </c>
      <c r="S211" s="10">
        <f>(((J211 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IF(L212&gt;0, E212/L212, "No Backers")</f>
        <v>91.818181818181813</v>
      </c>
      <c r="Q212" t="str">
        <f>LEFT(N212,SEARCH("/",N212)-1)</f>
        <v>film &amp; video</v>
      </c>
      <c r="R212" t="str">
        <f>RIGHT(N212,LEN(N212)-SEARCH("/",N212))</f>
        <v>drama</v>
      </c>
      <c r="S212" s="10">
        <f>(((J212 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IF(L213&gt;0, E213/L213, "No Backers")</f>
        <v>185.83333333333334</v>
      </c>
      <c r="Q213" t="str">
        <f>LEFT(N213,SEARCH("/",N213)-1)</f>
        <v>film &amp; video</v>
      </c>
      <c r="R213" t="str">
        <f>RIGHT(N213,LEN(N213)-SEARCH("/",N213))</f>
        <v>drama</v>
      </c>
      <c r="S213" s="10">
        <f>(((J213 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IF(L214&gt;0, E214/L214, "No Backers")</f>
        <v>1</v>
      </c>
      <c r="Q214" t="str">
        <f>LEFT(N214,SEARCH("/",N214)-1)</f>
        <v>film &amp; video</v>
      </c>
      <c r="R214" t="str">
        <f>RIGHT(N214,LEN(N214)-SEARCH("/",N214))</f>
        <v>drama</v>
      </c>
      <c r="S214" s="10">
        <f>(((J214 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IF(L215&gt;0, E215/L215, "No Backers")</f>
        <v>20</v>
      </c>
      <c r="Q215" t="str">
        <f>LEFT(N215,SEARCH("/",N215)-1)</f>
        <v>film &amp; video</v>
      </c>
      <c r="R215" t="str">
        <f>RIGHT(N215,LEN(N215)-SEARCH("/",N215))</f>
        <v>drama</v>
      </c>
      <c r="S215" s="10">
        <f>(((J215 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IF(L216&gt;0, E216/L216, "No Backers")</f>
        <v>1</v>
      </c>
      <c r="Q216" t="str">
        <f>LEFT(N216,SEARCH("/",N216)-1)</f>
        <v>film &amp; video</v>
      </c>
      <c r="R216" t="str">
        <f>RIGHT(N216,LEN(N216)-SEARCH("/",N216))</f>
        <v>drama</v>
      </c>
      <c r="S216" s="10">
        <f>(((J216 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IF(L217&gt;0, E217/L217, "No Backers")</f>
        <v>10</v>
      </c>
      <c r="Q217" t="str">
        <f>LEFT(N217,SEARCH("/",N217)-1)</f>
        <v>film &amp; video</v>
      </c>
      <c r="R217" t="str">
        <f>RIGHT(N217,LEN(N217)-SEARCH("/",N217))</f>
        <v>drama</v>
      </c>
      <c r="S217" s="10">
        <f>(((J217 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IF(L218&gt;0, E218/L218, "No Backers")</f>
        <v>331.53833333333336</v>
      </c>
      <c r="Q218" t="str">
        <f>LEFT(N218,SEARCH("/",N218)-1)</f>
        <v>film &amp; video</v>
      </c>
      <c r="R218" t="str">
        <f>RIGHT(N218,LEN(N218)-SEARCH("/",N218))</f>
        <v>drama</v>
      </c>
      <c r="S218" s="10">
        <f>(((J218 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IF(L219&gt;0, E219/L219, "No Backers")</f>
        <v>314.28947368421052</v>
      </c>
      <c r="Q219" t="str">
        <f>LEFT(N219,SEARCH("/",N219)-1)</f>
        <v>film &amp; video</v>
      </c>
      <c r="R219" t="str">
        <f>RIGHT(N219,LEN(N219)-SEARCH("/",N219))</f>
        <v>drama</v>
      </c>
      <c r="S219" s="10">
        <f>(((J219 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IF(L220&gt;0, E220/L220, "No Backers")</f>
        <v>100</v>
      </c>
      <c r="Q220" t="str">
        <f>LEFT(N220,SEARCH("/",N220)-1)</f>
        <v>film &amp; video</v>
      </c>
      <c r="R220" t="str">
        <f>RIGHT(N220,LEN(N220)-SEARCH("/",N220))</f>
        <v>drama</v>
      </c>
      <c r="S220" s="10">
        <f>(((J220 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IF(L221&gt;0, E221/L221, "No Backers")</f>
        <v>115.98684210526316</v>
      </c>
      <c r="Q221" t="str">
        <f>LEFT(N221,SEARCH("/",N221)-1)</f>
        <v>film &amp; video</v>
      </c>
      <c r="R221" t="str">
        <f>RIGHT(N221,LEN(N221)-SEARCH("/",N221))</f>
        <v>drama</v>
      </c>
      <c r="S221" s="10">
        <f>(((J221 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IF(L222&gt;0, E222/L222, "No Backers")</f>
        <v>120</v>
      </c>
      <c r="Q222" t="str">
        <f>LEFT(N222,SEARCH("/",N222)-1)</f>
        <v>film &amp; video</v>
      </c>
      <c r="R222" t="str">
        <f>RIGHT(N222,LEN(N222)-SEARCH("/",N222))</f>
        <v>drama</v>
      </c>
      <c r="S222" s="10">
        <f>(((J222 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str">
        <f>IF(L223&gt;0, E223/L223, "No Backers")</f>
        <v>No Backers</v>
      </c>
      <c r="Q223" t="str">
        <f>LEFT(N223,SEARCH("/",N223)-1)</f>
        <v>film &amp; video</v>
      </c>
      <c r="R223" t="str">
        <f>RIGHT(N223,LEN(N223)-SEARCH("/",N223))</f>
        <v>drama</v>
      </c>
      <c r="S223" s="10">
        <f>(((J223 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IF(L224&gt;0, E224/L224, "No Backers")</f>
        <v>65</v>
      </c>
      <c r="Q224" t="str">
        <f>LEFT(N224,SEARCH("/",N224)-1)</f>
        <v>film &amp; video</v>
      </c>
      <c r="R224" t="str">
        <f>RIGHT(N224,LEN(N224)-SEARCH("/",N224))</f>
        <v>drama</v>
      </c>
      <c r="S224" s="10">
        <f>(((J224 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str">
        <f>IF(L225&gt;0, E225/L225, "No Backers")</f>
        <v>No Backers</v>
      </c>
      <c r="Q225" t="str">
        <f>LEFT(N225,SEARCH("/",N225)-1)</f>
        <v>film &amp; video</v>
      </c>
      <c r="R225" t="str">
        <f>RIGHT(N225,LEN(N225)-SEARCH("/",N225))</f>
        <v>drama</v>
      </c>
      <c r="S225" s="10">
        <f>(((J225 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str">
        <f>IF(L226&gt;0, E226/L226, "No Backers")</f>
        <v>No Backers</v>
      </c>
      <c r="Q226" t="str">
        <f>LEFT(N226,SEARCH("/",N226)-1)</f>
        <v>film &amp; video</v>
      </c>
      <c r="R226" t="str">
        <f>RIGHT(N226,LEN(N226)-SEARCH("/",N226))</f>
        <v>drama</v>
      </c>
      <c r="S226" s="10">
        <f>(((J226 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str">
        <f>IF(L227&gt;0, E227/L227, "No Backers")</f>
        <v>No Backers</v>
      </c>
      <c r="Q227" t="str">
        <f>LEFT(N227,SEARCH("/",N227)-1)</f>
        <v>film &amp; video</v>
      </c>
      <c r="R227" t="str">
        <f>RIGHT(N227,LEN(N227)-SEARCH("/",N227))</f>
        <v>drama</v>
      </c>
      <c r="S227" s="10">
        <f>(((J227 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IF(L228&gt;0, E228/L228, "No Backers")</f>
        <v>125</v>
      </c>
      <c r="Q228" t="str">
        <f>LEFT(N228,SEARCH("/",N228)-1)</f>
        <v>film &amp; video</v>
      </c>
      <c r="R228" t="str">
        <f>RIGHT(N228,LEN(N228)-SEARCH("/",N228))</f>
        <v>drama</v>
      </c>
      <c r="S228" s="10">
        <f>(((J228 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str">
        <f>IF(L229&gt;0, E229/L229, "No Backers")</f>
        <v>No Backers</v>
      </c>
      <c r="Q229" t="str">
        <f>LEFT(N229,SEARCH("/",N229)-1)</f>
        <v>film &amp; video</v>
      </c>
      <c r="R229" t="str">
        <f>RIGHT(N229,LEN(N229)-SEARCH("/",N229))</f>
        <v>drama</v>
      </c>
      <c r="S229" s="10">
        <f>(((J229 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str">
        <f>IF(L230&gt;0, E230/L230, "No Backers")</f>
        <v>No Backers</v>
      </c>
      <c r="Q230" t="str">
        <f>LEFT(N230,SEARCH("/",N230)-1)</f>
        <v>film &amp; video</v>
      </c>
      <c r="R230" t="str">
        <f>RIGHT(N230,LEN(N230)-SEARCH("/",N230))</f>
        <v>drama</v>
      </c>
      <c r="S230" s="10">
        <f>(((J230 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str">
        <f>IF(L231&gt;0, E231/L231, "No Backers")</f>
        <v>No Backers</v>
      </c>
      <c r="Q231" t="str">
        <f>LEFT(N231,SEARCH("/",N231)-1)</f>
        <v>film &amp; video</v>
      </c>
      <c r="R231" t="str">
        <f>RIGHT(N231,LEN(N231)-SEARCH("/",N231))</f>
        <v>drama</v>
      </c>
      <c r="S231" s="10">
        <f>(((J231 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IF(L232&gt;0, E232/L232, "No Backers")</f>
        <v>30</v>
      </c>
      <c r="Q232" t="str">
        <f>LEFT(N232,SEARCH("/",N232)-1)</f>
        <v>film &amp; video</v>
      </c>
      <c r="R232" t="str">
        <f>RIGHT(N232,LEN(N232)-SEARCH("/",N232))</f>
        <v>drama</v>
      </c>
      <c r="S232" s="10">
        <f>(((J232 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str">
        <f>IF(L233&gt;0, E233/L233, "No Backers")</f>
        <v>No Backers</v>
      </c>
      <c r="Q233" t="str">
        <f>LEFT(N233,SEARCH("/",N233)-1)</f>
        <v>film &amp; video</v>
      </c>
      <c r="R233" t="str">
        <f>RIGHT(N233,LEN(N233)-SEARCH("/",N233))</f>
        <v>drama</v>
      </c>
      <c r="S233" s="10">
        <f>(((J233 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IF(L234&gt;0, E234/L234, "No Backers")</f>
        <v>15.714285714285714</v>
      </c>
      <c r="Q234" t="str">
        <f>LEFT(N234,SEARCH("/",N234)-1)</f>
        <v>film &amp; video</v>
      </c>
      <c r="R234" t="str">
        <f>RIGHT(N234,LEN(N234)-SEARCH("/",N234))</f>
        <v>drama</v>
      </c>
      <c r="S234" s="10">
        <f>(((J234 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str">
        <f>IF(L235&gt;0, E235/L235, "No Backers")</f>
        <v>No Backers</v>
      </c>
      <c r="Q235" t="str">
        <f>LEFT(N235,SEARCH("/",N235)-1)</f>
        <v>film &amp; video</v>
      </c>
      <c r="R235" t="str">
        <f>RIGHT(N235,LEN(N235)-SEARCH("/",N235))</f>
        <v>drama</v>
      </c>
      <c r="S235" s="10">
        <f>(((J235 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IF(L236&gt;0, E236/L236, "No Backers")</f>
        <v>80.2</v>
      </c>
      <c r="Q236" t="str">
        <f>LEFT(N236,SEARCH("/",N236)-1)</f>
        <v>film &amp; video</v>
      </c>
      <c r="R236" t="str">
        <f>RIGHT(N236,LEN(N236)-SEARCH("/",N236))</f>
        <v>drama</v>
      </c>
      <c r="S236" s="10">
        <f>(((J236 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str">
        <f>IF(L237&gt;0, E237/L237, "No Backers")</f>
        <v>No Backers</v>
      </c>
      <c r="Q237" t="str">
        <f>LEFT(N237,SEARCH("/",N237)-1)</f>
        <v>film &amp; video</v>
      </c>
      <c r="R237" t="str">
        <f>RIGHT(N237,LEN(N237)-SEARCH("/",N237))</f>
        <v>drama</v>
      </c>
      <c r="S237" s="10">
        <f>(((J237 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str">
        <f>IF(L238&gt;0, E238/L238, "No Backers")</f>
        <v>No Backers</v>
      </c>
      <c r="Q238" t="str">
        <f>LEFT(N238,SEARCH("/",N238)-1)</f>
        <v>film &amp; video</v>
      </c>
      <c r="R238" t="str">
        <f>RIGHT(N238,LEN(N238)-SEARCH("/",N238))</f>
        <v>drama</v>
      </c>
      <c r="S238" s="10">
        <f>(((J238 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IF(L239&gt;0, E239/L239, "No Backers")</f>
        <v>50</v>
      </c>
      <c r="Q239" t="str">
        <f>LEFT(N239,SEARCH("/",N239)-1)</f>
        <v>film &amp; video</v>
      </c>
      <c r="R239" t="str">
        <f>RIGHT(N239,LEN(N239)-SEARCH("/",N239))</f>
        <v>drama</v>
      </c>
      <c r="S239" s="10">
        <f>(((J239 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str">
        <f>IF(L240&gt;0, E240/L240, "No Backers")</f>
        <v>No Backers</v>
      </c>
      <c r="Q240" t="str">
        <f>LEFT(N240,SEARCH("/",N240)-1)</f>
        <v>film &amp; video</v>
      </c>
      <c r="R240" t="str">
        <f>RIGHT(N240,LEN(N240)-SEARCH("/",N240))</f>
        <v>drama</v>
      </c>
      <c r="S240" s="10">
        <f>(((J240 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IF(L241&gt;0, E241/L241, "No Backers")</f>
        <v>50</v>
      </c>
      <c r="Q241" t="str">
        <f>LEFT(N241,SEARCH("/",N241)-1)</f>
        <v>film &amp; video</v>
      </c>
      <c r="R241" t="str">
        <f>RIGHT(N241,LEN(N241)-SEARCH("/",N241))</f>
        <v>drama</v>
      </c>
      <c r="S241" s="10">
        <f>(((J241 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IF(L242&gt;0, E242/L242, "No Backers")</f>
        <v>117.84759124087591</v>
      </c>
      <c r="Q242" t="str">
        <f>LEFT(N242,SEARCH("/",N242)-1)</f>
        <v>film &amp; video</v>
      </c>
      <c r="R242" t="str">
        <f>RIGHT(N242,LEN(N242)-SEARCH("/",N242))</f>
        <v>documentary</v>
      </c>
      <c r="S242" s="10">
        <f>(((J242 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IF(L243&gt;0, E243/L243, "No Backers")</f>
        <v>109.04255319148936</v>
      </c>
      <c r="Q243" t="str">
        <f>LEFT(N243,SEARCH("/",N243)-1)</f>
        <v>film &amp; video</v>
      </c>
      <c r="R243" t="str">
        <f>RIGHT(N243,LEN(N243)-SEARCH("/",N243))</f>
        <v>documentary</v>
      </c>
      <c r="S243" s="10">
        <f>(((J243 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IF(L244&gt;0, E244/L244, "No Backers")</f>
        <v>73.019801980198025</v>
      </c>
      <c r="Q244" t="str">
        <f>LEFT(N244,SEARCH("/",N244)-1)</f>
        <v>film &amp; video</v>
      </c>
      <c r="R244" t="str">
        <f>RIGHT(N244,LEN(N244)-SEARCH("/",N244))</f>
        <v>documentary</v>
      </c>
      <c r="S244" s="10">
        <f>(((J244 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IF(L245&gt;0, E245/L245, "No Backers")</f>
        <v>78.195121951219505</v>
      </c>
      <c r="Q245" t="str">
        <f>LEFT(N245,SEARCH("/",N245)-1)</f>
        <v>film &amp; video</v>
      </c>
      <c r="R245" t="str">
        <f>RIGHT(N245,LEN(N245)-SEARCH("/",N245))</f>
        <v>documentary</v>
      </c>
      <c r="S245" s="10">
        <f>(((J245 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IF(L246&gt;0, E246/L246, "No Backers")</f>
        <v>47.398809523809526</v>
      </c>
      <c r="Q246" t="str">
        <f>LEFT(N246,SEARCH("/",N246)-1)</f>
        <v>film &amp; video</v>
      </c>
      <c r="R246" t="str">
        <f>RIGHT(N246,LEN(N246)-SEARCH("/",N246))</f>
        <v>documentary</v>
      </c>
      <c r="S246" s="10">
        <f>(((J246 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IF(L247&gt;0, E247/L247, "No Backers")</f>
        <v>54.020833333333336</v>
      </c>
      <c r="Q247" t="str">
        <f>LEFT(N247,SEARCH("/",N247)-1)</f>
        <v>film &amp; video</v>
      </c>
      <c r="R247" t="str">
        <f>RIGHT(N247,LEN(N247)-SEARCH("/",N247))</f>
        <v>documentary</v>
      </c>
      <c r="S247" s="10">
        <f>(((J247 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IF(L248&gt;0, E248/L248, "No Backers")</f>
        <v>68.488789237668158</v>
      </c>
      <c r="Q248" t="str">
        <f>LEFT(N248,SEARCH("/",N248)-1)</f>
        <v>film &amp; video</v>
      </c>
      <c r="R248" t="str">
        <f>RIGHT(N248,LEN(N248)-SEARCH("/",N248))</f>
        <v>documentary</v>
      </c>
      <c r="S248" s="10">
        <f>(((J248 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IF(L249&gt;0, E249/L249, "No Backers")</f>
        <v>108.14516129032258</v>
      </c>
      <c r="Q249" t="str">
        <f>LEFT(N249,SEARCH("/",N249)-1)</f>
        <v>film &amp; video</v>
      </c>
      <c r="R249" t="str">
        <f>RIGHT(N249,LEN(N249)-SEARCH("/",N249))</f>
        <v>documentary</v>
      </c>
      <c r="S249" s="10">
        <f>(((J249 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IF(L250&gt;0, E250/L250, "No Backers")</f>
        <v>589.95205479452056</v>
      </c>
      <c r="Q250" t="str">
        <f>LEFT(N250,SEARCH("/",N250)-1)</f>
        <v>film &amp; video</v>
      </c>
      <c r="R250" t="str">
        <f>RIGHT(N250,LEN(N250)-SEARCH("/",N250))</f>
        <v>documentary</v>
      </c>
      <c r="S250" s="10">
        <f>(((J250 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IF(L251&gt;0, E251/L251, "No Backers")</f>
        <v>48.051063829787232</v>
      </c>
      <c r="Q251" t="str">
        <f>LEFT(N251,SEARCH("/",N251)-1)</f>
        <v>film &amp; video</v>
      </c>
      <c r="R251" t="str">
        <f>RIGHT(N251,LEN(N251)-SEARCH("/",N251))</f>
        <v>documentary</v>
      </c>
      <c r="S251" s="10">
        <f>(((J251 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IF(L252&gt;0, E252/L252, "No Backers")</f>
        <v>72.482837528604122</v>
      </c>
      <c r="Q252" t="str">
        <f>LEFT(N252,SEARCH("/",N252)-1)</f>
        <v>film &amp; video</v>
      </c>
      <c r="R252" t="str">
        <f>RIGHT(N252,LEN(N252)-SEARCH("/",N252))</f>
        <v>documentary</v>
      </c>
      <c r="S252" s="10">
        <f>(((J252 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IF(L253&gt;0, E253/L253, "No Backers")</f>
        <v>57.077922077922075</v>
      </c>
      <c r="Q253" t="str">
        <f>LEFT(N253,SEARCH("/",N253)-1)</f>
        <v>film &amp; video</v>
      </c>
      <c r="R253" t="str">
        <f>RIGHT(N253,LEN(N253)-SEARCH("/",N253))</f>
        <v>documentary</v>
      </c>
      <c r="S253" s="10">
        <f>(((J253 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IF(L254&gt;0, E254/L254, "No Backers")</f>
        <v>85.444444444444443</v>
      </c>
      <c r="Q254" t="str">
        <f>LEFT(N254,SEARCH("/",N254)-1)</f>
        <v>film &amp; video</v>
      </c>
      <c r="R254" t="str">
        <f>RIGHT(N254,LEN(N254)-SEARCH("/",N254))</f>
        <v>documentary</v>
      </c>
      <c r="S254" s="10">
        <f>(((J254 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IF(L255&gt;0, E255/L255, "No Backers")</f>
        <v>215.85714285714286</v>
      </c>
      <c r="Q255" t="str">
        <f>LEFT(N255,SEARCH("/",N255)-1)</f>
        <v>film &amp; video</v>
      </c>
      <c r="R255" t="str">
        <f>RIGHT(N255,LEN(N255)-SEARCH("/",N255))</f>
        <v>documentary</v>
      </c>
      <c r="S255" s="10">
        <f>(((J255 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IF(L256&gt;0, E256/L256, "No Backers")</f>
        <v>89.38643312101911</v>
      </c>
      <c r="Q256" t="str">
        <f>LEFT(N256,SEARCH("/",N256)-1)</f>
        <v>film &amp; video</v>
      </c>
      <c r="R256" t="str">
        <f>RIGHT(N256,LEN(N256)-SEARCH("/",N256))</f>
        <v>documentary</v>
      </c>
      <c r="S256" s="10">
        <f>(((J256 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IF(L257&gt;0, E257/L257, "No Backers")</f>
        <v>45.418404255319146</v>
      </c>
      <c r="Q257" t="str">
        <f>LEFT(N257,SEARCH("/",N257)-1)</f>
        <v>film &amp; video</v>
      </c>
      <c r="R257" t="str">
        <f>RIGHT(N257,LEN(N257)-SEARCH("/",N257))</f>
        <v>documentary</v>
      </c>
      <c r="S257" s="10">
        <f>(((J257 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IF(L258&gt;0, E258/L258, "No Backers")</f>
        <v>65.756363636363631</v>
      </c>
      <c r="Q258" t="str">
        <f>LEFT(N258,SEARCH("/",N258)-1)</f>
        <v>film &amp; video</v>
      </c>
      <c r="R258" t="str">
        <f>RIGHT(N258,LEN(N258)-SEARCH("/",N258))</f>
        <v>documentary</v>
      </c>
      <c r="S258" s="10">
        <f>(((J258 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IF(L259&gt;0, E259/L259, "No Backers")</f>
        <v>66.70405357142856</v>
      </c>
      <c r="Q259" t="str">
        <f>LEFT(N259,SEARCH("/",N259)-1)</f>
        <v>film &amp; video</v>
      </c>
      <c r="R259" t="str">
        <f>RIGHT(N259,LEN(N259)-SEARCH("/",N259))</f>
        <v>documentary</v>
      </c>
      <c r="S259" s="10">
        <f>(((J259 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IF(L260&gt;0, E260/L260, "No Backers")</f>
        <v>83.345930232558146</v>
      </c>
      <c r="Q260" t="str">
        <f>LEFT(N260,SEARCH("/",N260)-1)</f>
        <v>film &amp; video</v>
      </c>
      <c r="R260" t="str">
        <f>RIGHT(N260,LEN(N260)-SEARCH("/",N260))</f>
        <v>documentary</v>
      </c>
      <c r="S260" s="10">
        <f>(((J260 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IF(L261&gt;0, E261/L261, "No Backers")</f>
        <v>105.04609341825902</v>
      </c>
      <c r="Q261" t="str">
        <f>LEFT(N261,SEARCH("/",N261)-1)</f>
        <v>film &amp; video</v>
      </c>
      <c r="R261" t="str">
        <f>RIGHT(N261,LEN(N261)-SEARCH("/",N261))</f>
        <v>documentary</v>
      </c>
      <c r="S261" s="10">
        <f>(((J261 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IF(L262&gt;0, E262/L262, "No Backers")</f>
        <v>120.90909090909091</v>
      </c>
      <c r="Q262" t="str">
        <f>LEFT(N262,SEARCH("/",N262)-1)</f>
        <v>film &amp; video</v>
      </c>
      <c r="R262" t="str">
        <f>RIGHT(N262,LEN(N262)-SEARCH("/",N262))</f>
        <v>documentary</v>
      </c>
      <c r="S262" s="10">
        <f>(((J262 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IF(L263&gt;0, E263/L263, "No Backers")</f>
        <v>97.63636363636364</v>
      </c>
      <c r="Q263" t="str">
        <f>LEFT(N263,SEARCH("/",N263)-1)</f>
        <v>film &amp; video</v>
      </c>
      <c r="R263" t="str">
        <f>RIGHT(N263,LEN(N263)-SEARCH("/",N263))</f>
        <v>documentary</v>
      </c>
      <c r="S263" s="10">
        <f>(((J263 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IF(L264&gt;0, E264/L264, "No Backers")</f>
        <v>41.379310344827587</v>
      </c>
      <c r="Q264" t="str">
        <f>LEFT(N264,SEARCH("/",N264)-1)</f>
        <v>film &amp; video</v>
      </c>
      <c r="R264" t="str">
        <f>RIGHT(N264,LEN(N264)-SEARCH("/",N264))</f>
        <v>documentary</v>
      </c>
      <c r="S264" s="10">
        <f>(((J264 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IF(L265&gt;0, E265/L265, "No Backers")</f>
        <v>30.654485981308412</v>
      </c>
      <c r="Q265" t="str">
        <f>LEFT(N265,SEARCH("/",N265)-1)</f>
        <v>film &amp; video</v>
      </c>
      <c r="R265" t="str">
        <f>RIGHT(N265,LEN(N265)-SEARCH("/",N265))</f>
        <v>documentary</v>
      </c>
      <c r="S265" s="10">
        <f>(((J265 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IF(L266&gt;0, E266/L266, "No Backers")</f>
        <v>64.945054945054949</v>
      </c>
      <c r="Q266" t="str">
        <f>LEFT(N266,SEARCH("/",N266)-1)</f>
        <v>film &amp; video</v>
      </c>
      <c r="R266" t="str">
        <f>RIGHT(N266,LEN(N266)-SEARCH("/",N266))</f>
        <v>documentary</v>
      </c>
      <c r="S266" s="10">
        <f>(((J266 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IF(L267&gt;0, E267/L267, "No Backers")</f>
        <v>95.775862068965523</v>
      </c>
      <c r="Q267" t="str">
        <f>LEFT(N267,SEARCH("/",N267)-1)</f>
        <v>film &amp; video</v>
      </c>
      <c r="R267" t="str">
        <f>RIGHT(N267,LEN(N267)-SEARCH("/",N267))</f>
        <v>documentary</v>
      </c>
      <c r="S267" s="10">
        <f>(((J267 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IF(L268&gt;0, E268/L268, "No Backers")</f>
        <v>40.416666666666664</v>
      </c>
      <c r="Q268" t="str">
        <f>LEFT(N268,SEARCH("/",N268)-1)</f>
        <v>film &amp; video</v>
      </c>
      <c r="R268" t="str">
        <f>RIGHT(N268,LEN(N268)-SEARCH("/",N268))</f>
        <v>documentary</v>
      </c>
      <c r="S268" s="10">
        <f>(((J268 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IF(L269&gt;0, E269/L269, "No Backers")</f>
        <v>78.578424242424248</v>
      </c>
      <c r="Q269" t="str">
        <f>LEFT(N269,SEARCH("/",N269)-1)</f>
        <v>film &amp; video</v>
      </c>
      <c r="R269" t="str">
        <f>RIGHT(N269,LEN(N269)-SEARCH("/",N269))</f>
        <v>documentary</v>
      </c>
      <c r="S269" s="10">
        <f>(((J269 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IF(L270&gt;0, E270/L270, "No Backers")</f>
        <v>50.18018018018018</v>
      </c>
      <c r="Q270" t="str">
        <f>LEFT(N270,SEARCH("/",N270)-1)</f>
        <v>film &amp; video</v>
      </c>
      <c r="R270" t="str">
        <f>RIGHT(N270,LEN(N270)-SEARCH("/",N270))</f>
        <v>documentary</v>
      </c>
      <c r="S270" s="10">
        <f>(((J270 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IF(L271&gt;0, E271/L271, "No Backers")</f>
        <v>92.251735588972423</v>
      </c>
      <c r="Q271" t="str">
        <f>LEFT(N271,SEARCH("/",N271)-1)</f>
        <v>film &amp; video</v>
      </c>
      <c r="R271" t="str">
        <f>RIGHT(N271,LEN(N271)-SEARCH("/",N271))</f>
        <v>documentary</v>
      </c>
      <c r="S271" s="10">
        <f>(((J271 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IF(L272&gt;0, E272/L272, "No Backers")</f>
        <v>57.540983606557376</v>
      </c>
      <c r="Q272" t="str">
        <f>LEFT(N272,SEARCH("/",N272)-1)</f>
        <v>film &amp; video</v>
      </c>
      <c r="R272" t="str">
        <f>RIGHT(N272,LEN(N272)-SEARCH("/",N272))</f>
        <v>documentary</v>
      </c>
      <c r="S272" s="10">
        <f>(((J272 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IF(L273&gt;0, E273/L273, "No Backers")</f>
        <v>109.42160278745645</v>
      </c>
      <c r="Q273" t="str">
        <f>LEFT(N273,SEARCH("/",N273)-1)</f>
        <v>film &amp; video</v>
      </c>
      <c r="R273" t="str">
        <f>RIGHT(N273,LEN(N273)-SEARCH("/",N273))</f>
        <v>documentary</v>
      </c>
      <c r="S273" s="10">
        <f>(((J273 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IF(L274&gt;0, E274/L274, "No Backers")</f>
        <v>81.892461538461546</v>
      </c>
      <c r="Q274" t="str">
        <f>LEFT(N274,SEARCH("/",N274)-1)</f>
        <v>film &amp; video</v>
      </c>
      <c r="R274" t="str">
        <f>RIGHT(N274,LEN(N274)-SEARCH("/",N274))</f>
        <v>documentary</v>
      </c>
      <c r="S274" s="10">
        <f>(((J274 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IF(L275&gt;0, E275/L275, "No Backers")</f>
        <v>45.667711864406776</v>
      </c>
      <c r="Q275" t="str">
        <f>LEFT(N275,SEARCH("/",N275)-1)</f>
        <v>film &amp; video</v>
      </c>
      <c r="R275" t="str">
        <f>RIGHT(N275,LEN(N275)-SEARCH("/",N275))</f>
        <v>documentary</v>
      </c>
      <c r="S275" s="10">
        <f>(((J275 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IF(L276&gt;0, E276/L276, "No Backers")</f>
        <v>55.221238938053098</v>
      </c>
      <c r="Q276" t="str">
        <f>LEFT(N276,SEARCH("/",N276)-1)</f>
        <v>film &amp; video</v>
      </c>
      <c r="R276" t="str">
        <f>RIGHT(N276,LEN(N276)-SEARCH("/",N276))</f>
        <v>documentary</v>
      </c>
      <c r="S276" s="10">
        <f>(((J276 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IF(L277&gt;0, E277/L277, "No Backers")</f>
        <v>65.298192771084331</v>
      </c>
      <c r="Q277" t="str">
        <f>LEFT(N277,SEARCH("/",N277)-1)</f>
        <v>film &amp; video</v>
      </c>
      <c r="R277" t="str">
        <f>RIGHT(N277,LEN(N277)-SEARCH("/",N277))</f>
        <v>documentary</v>
      </c>
      <c r="S277" s="10">
        <f>(((J277 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IF(L278&gt;0, E278/L278, "No Backers")</f>
        <v>95.225806451612897</v>
      </c>
      <c r="Q278" t="str">
        <f>LEFT(N278,SEARCH("/",N278)-1)</f>
        <v>film &amp; video</v>
      </c>
      <c r="R278" t="str">
        <f>RIGHT(N278,LEN(N278)-SEARCH("/",N278))</f>
        <v>documentary</v>
      </c>
      <c r="S278" s="10">
        <f>(((J278 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IF(L279&gt;0, E279/L279, "No Backers")</f>
        <v>75.444794952681391</v>
      </c>
      <c r="Q279" t="str">
        <f>LEFT(N279,SEARCH("/",N279)-1)</f>
        <v>film &amp; video</v>
      </c>
      <c r="R279" t="str">
        <f>RIGHT(N279,LEN(N279)-SEARCH("/",N279))</f>
        <v>documentary</v>
      </c>
      <c r="S279" s="10">
        <f>(((J279 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IF(L280&gt;0, E280/L280, "No Backers")</f>
        <v>97.816867469879512</v>
      </c>
      <c r="Q280" t="str">
        <f>LEFT(N280,SEARCH("/",N280)-1)</f>
        <v>film &amp; video</v>
      </c>
      <c r="R280" t="str">
        <f>RIGHT(N280,LEN(N280)-SEARCH("/",N280))</f>
        <v>documentary</v>
      </c>
      <c r="S280" s="10">
        <f>(((J280 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IF(L281&gt;0, E281/L281, "No Backers")</f>
        <v>87.685606557377056</v>
      </c>
      <c r="Q281" t="str">
        <f>LEFT(N281,SEARCH("/",N281)-1)</f>
        <v>film &amp; video</v>
      </c>
      <c r="R281" t="str">
        <f>RIGHT(N281,LEN(N281)-SEARCH("/",N281))</f>
        <v>documentary</v>
      </c>
      <c r="S281" s="10">
        <f>(((J281 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IF(L282&gt;0, E282/L282, "No Backers")</f>
        <v>54.748948106591868</v>
      </c>
      <c r="Q282" t="str">
        <f>LEFT(N282,SEARCH("/",N282)-1)</f>
        <v>film &amp; video</v>
      </c>
      <c r="R282" t="str">
        <f>RIGHT(N282,LEN(N282)-SEARCH("/",N282))</f>
        <v>documentary</v>
      </c>
      <c r="S282" s="10">
        <f>(((J282 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IF(L283&gt;0, E283/L283, "No Backers")</f>
        <v>83.953417721518989</v>
      </c>
      <c r="Q283" t="str">
        <f>LEFT(N283,SEARCH("/",N283)-1)</f>
        <v>film &amp; video</v>
      </c>
      <c r="R283" t="str">
        <f>RIGHT(N283,LEN(N283)-SEARCH("/",N283))</f>
        <v>documentary</v>
      </c>
      <c r="S283" s="10">
        <f>(((J283 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IF(L284&gt;0, E284/L284, "No Backers")</f>
        <v>254.38547486033519</v>
      </c>
      <c r="Q284" t="str">
        <f>LEFT(N284,SEARCH("/",N284)-1)</f>
        <v>film &amp; video</v>
      </c>
      <c r="R284" t="str">
        <f>RIGHT(N284,LEN(N284)-SEARCH("/",N284))</f>
        <v>documentary</v>
      </c>
      <c r="S284" s="10">
        <f>(((J284 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IF(L285&gt;0, E285/L285, "No Backers")</f>
        <v>101.8269801980198</v>
      </c>
      <c r="Q285" t="str">
        <f>LEFT(N285,SEARCH("/",N285)-1)</f>
        <v>film &amp; video</v>
      </c>
      <c r="R285" t="str">
        <f>RIGHT(N285,LEN(N285)-SEARCH("/",N285))</f>
        <v>documentary</v>
      </c>
      <c r="S285" s="10">
        <f>(((J285 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IF(L286&gt;0, E286/L286, "No Backers")</f>
        <v>55.066394736842106</v>
      </c>
      <c r="Q286" t="str">
        <f>LEFT(N286,SEARCH("/",N286)-1)</f>
        <v>film &amp; video</v>
      </c>
      <c r="R286" t="str">
        <f>RIGHT(N286,LEN(N286)-SEARCH("/",N286))</f>
        <v>documentary</v>
      </c>
      <c r="S286" s="10">
        <f>(((J286 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IF(L287&gt;0, E287/L287, "No Backers")</f>
        <v>56.901438721136763</v>
      </c>
      <c r="Q287" t="str">
        <f>LEFT(N287,SEARCH("/",N287)-1)</f>
        <v>film &amp; video</v>
      </c>
      <c r="R287" t="str">
        <f>RIGHT(N287,LEN(N287)-SEARCH("/",N287))</f>
        <v>documentary</v>
      </c>
      <c r="S287" s="10">
        <f>(((J287 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IF(L288&gt;0, E288/L288, "No Backers")</f>
        <v>121.28148148148148</v>
      </c>
      <c r="Q288" t="str">
        <f>LEFT(N288,SEARCH("/",N288)-1)</f>
        <v>film &amp; video</v>
      </c>
      <c r="R288" t="str">
        <f>RIGHT(N288,LEN(N288)-SEARCH("/",N288))</f>
        <v>documentary</v>
      </c>
      <c r="S288" s="10">
        <f>(((J288 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IF(L289&gt;0, E289/L289, "No Backers")</f>
        <v>91.189655172413794</v>
      </c>
      <c r="Q289" t="str">
        <f>LEFT(N289,SEARCH("/",N289)-1)</f>
        <v>film &amp; video</v>
      </c>
      <c r="R289" t="str">
        <f>RIGHT(N289,LEN(N289)-SEARCH("/",N289))</f>
        <v>documentary</v>
      </c>
      <c r="S289" s="10">
        <f>(((J289 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IF(L290&gt;0, E290/L290, "No Backers")</f>
        <v>115.44812080536913</v>
      </c>
      <c r="Q290" t="str">
        <f>LEFT(N290,SEARCH("/",N290)-1)</f>
        <v>film &amp; video</v>
      </c>
      <c r="R290" t="str">
        <f>RIGHT(N290,LEN(N290)-SEARCH("/",N290))</f>
        <v>documentary</v>
      </c>
      <c r="S290" s="10">
        <f>(((J290 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IF(L291&gt;0, E291/L291, "No Backers")</f>
        <v>67.771551724137936</v>
      </c>
      <c r="Q291" t="str">
        <f>LEFT(N291,SEARCH("/",N291)-1)</f>
        <v>film &amp; video</v>
      </c>
      <c r="R291" t="str">
        <f>RIGHT(N291,LEN(N291)-SEARCH("/",N291))</f>
        <v>documentary</v>
      </c>
      <c r="S291" s="10">
        <f>(((J291 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IF(L292&gt;0, E292/L292, "No Backers")</f>
        <v>28.576190476190476</v>
      </c>
      <c r="Q292" t="str">
        <f>LEFT(N292,SEARCH("/",N292)-1)</f>
        <v>film &amp; video</v>
      </c>
      <c r="R292" t="str">
        <f>RIGHT(N292,LEN(N292)-SEARCH("/",N292))</f>
        <v>documentary</v>
      </c>
      <c r="S292" s="10">
        <f>(((J292 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IF(L293&gt;0, E293/L293, "No Backers")</f>
        <v>46.8828125</v>
      </c>
      <c r="Q293" t="str">
        <f>LEFT(N293,SEARCH("/",N293)-1)</f>
        <v>film &amp; video</v>
      </c>
      <c r="R293" t="str">
        <f>RIGHT(N293,LEN(N293)-SEARCH("/",N293))</f>
        <v>documentary</v>
      </c>
      <c r="S293" s="10">
        <f>(((J293 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IF(L294&gt;0, E294/L294, "No Backers")</f>
        <v>154.42231237322514</v>
      </c>
      <c r="Q294" t="str">
        <f>LEFT(N294,SEARCH("/",N294)-1)</f>
        <v>film &amp; video</v>
      </c>
      <c r="R294" t="str">
        <f>RIGHT(N294,LEN(N294)-SEARCH("/",N294))</f>
        <v>documentary</v>
      </c>
      <c r="S294" s="10">
        <f>(((J294 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IF(L295&gt;0, E295/L295, "No Backers")</f>
        <v>201.22137404580153</v>
      </c>
      <c r="Q295" t="str">
        <f>LEFT(N295,SEARCH("/",N295)-1)</f>
        <v>film &amp; video</v>
      </c>
      <c r="R295" t="str">
        <f>RIGHT(N295,LEN(N295)-SEARCH("/",N295))</f>
        <v>documentary</v>
      </c>
      <c r="S295" s="10">
        <f>(((J295 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IF(L296&gt;0, E296/L296, "No Backers")</f>
        <v>100</v>
      </c>
      <c r="Q296" t="str">
        <f>LEFT(N296,SEARCH("/",N296)-1)</f>
        <v>film &amp; video</v>
      </c>
      <c r="R296" t="str">
        <f>RIGHT(N296,LEN(N296)-SEARCH("/",N296))</f>
        <v>documentary</v>
      </c>
      <c r="S296" s="10">
        <f>(((J296 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IF(L297&gt;0, E297/L297, "No Backers")</f>
        <v>100.08204511278196</v>
      </c>
      <c r="Q297" t="str">
        <f>LEFT(N297,SEARCH("/",N297)-1)</f>
        <v>film &amp; video</v>
      </c>
      <c r="R297" t="str">
        <f>RIGHT(N297,LEN(N297)-SEARCH("/",N297))</f>
        <v>documentary</v>
      </c>
      <c r="S297" s="10">
        <f>(((J297 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IF(L298&gt;0, E298/L298, "No Backers")</f>
        <v>230.08953488372092</v>
      </c>
      <c r="Q298" t="str">
        <f>LEFT(N298,SEARCH("/",N298)-1)</f>
        <v>film &amp; video</v>
      </c>
      <c r="R298" t="str">
        <f>RIGHT(N298,LEN(N298)-SEARCH("/",N298))</f>
        <v>documentary</v>
      </c>
      <c r="S298" s="10">
        <f>(((J298 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IF(L299&gt;0, E299/L299, "No Backers")</f>
        <v>141.74647887323943</v>
      </c>
      <c r="Q299" t="str">
        <f>LEFT(N299,SEARCH("/",N299)-1)</f>
        <v>film &amp; video</v>
      </c>
      <c r="R299" t="str">
        <f>RIGHT(N299,LEN(N299)-SEARCH("/",N299))</f>
        <v>documentary</v>
      </c>
      <c r="S299" s="10">
        <f>(((J299 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IF(L300&gt;0, E300/L300, "No Backers")</f>
        <v>56.344351395730705</v>
      </c>
      <c r="Q300" t="str">
        <f>LEFT(N300,SEARCH("/",N300)-1)</f>
        <v>film &amp; video</v>
      </c>
      <c r="R300" t="str">
        <f>RIGHT(N300,LEN(N300)-SEARCH("/",N300))</f>
        <v>documentary</v>
      </c>
      <c r="S300" s="10">
        <f>(((J300 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IF(L301&gt;0, E301/L301, "No Backers")</f>
        <v>73.341188524590166</v>
      </c>
      <c r="Q301" t="str">
        <f>LEFT(N301,SEARCH("/",N301)-1)</f>
        <v>film &amp; video</v>
      </c>
      <c r="R301" t="str">
        <f>RIGHT(N301,LEN(N301)-SEARCH("/",N301))</f>
        <v>documentary</v>
      </c>
      <c r="S301" s="10">
        <f>(((J301 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IF(L302&gt;0, E302/L302, "No Backers")</f>
        <v>85.337785234899329</v>
      </c>
      <c r="Q302" t="str">
        <f>LEFT(N302,SEARCH("/",N302)-1)</f>
        <v>film &amp; video</v>
      </c>
      <c r="R302" t="str">
        <f>RIGHT(N302,LEN(N302)-SEARCH("/",N302))</f>
        <v>documentary</v>
      </c>
      <c r="S302" s="10">
        <f>(((J302 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IF(L303&gt;0, E303/L303, "No Backers")</f>
        <v>61.496215139442228</v>
      </c>
      <c r="Q303" t="str">
        <f>LEFT(N303,SEARCH("/",N303)-1)</f>
        <v>film &amp; video</v>
      </c>
      <c r="R303" t="str">
        <f>RIGHT(N303,LEN(N303)-SEARCH("/",N303))</f>
        <v>documentary</v>
      </c>
      <c r="S303" s="10">
        <f>(((J303 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IF(L304&gt;0, E304/L304, "No Backers")</f>
        <v>93.018518518518519</v>
      </c>
      <c r="Q304" t="str">
        <f>LEFT(N304,SEARCH("/",N304)-1)</f>
        <v>film &amp; video</v>
      </c>
      <c r="R304" t="str">
        <f>RIGHT(N304,LEN(N304)-SEARCH("/",N304))</f>
        <v>documentary</v>
      </c>
      <c r="S304" s="10">
        <f>(((J304 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IF(L305&gt;0, E305/L305, "No Backers")</f>
        <v>50.292682926829265</v>
      </c>
      <c r="Q305" t="str">
        <f>LEFT(N305,SEARCH("/",N305)-1)</f>
        <v>film &amp; video</v>
      </c>
      <c r="R305" t="str">
        <f>RIGHT(N305,LEN(N305)-SEARCH("/",N305))</f>
        <v>documentary</v>
      </c>
      <c r="S305" s="10">
        <f>(((J305 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IF(L306&gt;0, E306/L306, "No Backers")</f>
        <v>106.43243243243244</v>
      </c>
      <c r="Q306" t="str">
        <f>LEFT(N306,SEARCH("/",N306)-1)</f>
        <v>film &amp; video</v>
      </c>
      <c r="R306" t="str">
        <f>RIGHT(N306,LEN(N306)-SEARCH("/",N306))</f>
        <v>documentary</v>
      </c>
      <c r="S306" s="10">
        <f>(((J306 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IF(L307&gt;0, E307/L307, "No Backers")</f>
        <v>51.719576719576722</v>
      </c>
      <c r="Q307" t="str">
        <f>LEFT(N307,SEARCH("/",N307)-1)</f>
        <v>film &amp; video</v>
      </c>
      <c r="R307" t="str">
        <f>RIGHT(N307,LEN(N307)-SEARCH("/",N307))</f>
        <v>documentary</v>
      </c>
      <c r="S307" s="10">
        <f>(((J307 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IF(L308&gt;0, E308/L308, "No Backers")</f>
        <v>36.612499999999997</v>
      </c>
      <c r="Q308" t="str">
        <f>LEFT(N308,SEARCH("/",N308)-1)</f>
        <v>film &amp; video</v>
      </c>
      <c r="R308" t="str">
        <f>RIGHT(N308,LEN(N308)-SEARCH("/",N308))</f>
        <v>documentary</v>
      </c>
      <c r="S308" s="10">
        <f>(((J308 /60)/60)/24)+DATE(1970,1,1)</f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IF(L309&gt;0, E309/L309, "No Backers")</f>
        <v>42.517361111111114</v>
      </c>
      <c r="Q309" t="str">
        <f>LEFT(N309,SEARCH("/",N309)-1)</f>
        <v>film &amp; video</v>
      </c>
      <c r="R309" t="str">
        <f>RIGHT(N309,LEN(N309)-SEARCH("/",N309))</f>
        <v>documentary</v>
      </c>
      <c r="S309" s="10">
        <f>(((J309 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IF(L310&gt;0, E310/L310, "No Backers")</f>
        <v>62.712871287128714</v>
      </c>
      <c r="Q310" t="str">
        <f>LEFT(N310,SEARCH("/",N310)-1)</f>
        <v>film &amp; video</v>
      </c>
      <c r="R310" t="str">
        <f>RIGHT(N310,LEN(N310)-SEARCH("/",N310))</f>
        <v>documentary</v>
      </c>
      <c r="S310" s="10">
        <f>(((J310 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IF(L311&gt;0, E311/L311, "No Backers")</f>
        <v>89.957983193277315</v>
      </c>
      <c r="Q311" t="str">
        <f>LEFT(N311,SEARCH("/",N311)-1)</f>
        <v>film &amp; video</v>
      </c>
      <c r="R311" t="str">
        <f>RIGHT(N311,LEN(N311)-SEARCH("/",N311))</f>
        <v>documentary</v>
      </c>
      <c r="S311" s="10">
        <f>(((J311 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IF(L312&gt;0, E312/L312, "No Backers")</f>
        <v>28.924722222222222</v>
      </c>
      <c r="Q312" t="str">
        <f>LEFT(N312,SEARCH("/",N312)-1)</f>
        <v>film &amp; video</v>
      </c>
      <c r="R312" t="str">
        <f>RIGHT(N312,LEN(N312)-SEARCH("/",N312))</f>
        <v>documentary</v>
      </c>
      <c r="S312" s="10">
        <f>(((J312 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IF(L313&gt;0, E313/L313, "No Backers")</f>
        <v>138.8022</v>
      </c>
      <c r="Q313" t="str">
        <f>LEFT(N313,SEARCH("/",N313)-1)</f>
        <v>film &amp; video</v>
      </c>
      <c r="R313" t="str">
        <f>RIGHT(N313,LEN(N313)-SEARCH("/",N313))</f>
        <v>documentary</v>
      </c>
      <c r="S313" s="10">
        <f>(((J313 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IF(L314&gt;0, E314/L314, "No Backers")</f>
        <v>61.301369863013697</v>
      </c>
      <c r="Q314" t="str">
        <f>LEFT(N314,SEARCH("/",N314)-1)</f>
        <v>film &amp; video</v>
      </c>
      <c r="R314" t="str">
        <f>RIGHT(N314,LEN(N314)-SEARCH("/",N314))</f>
        <v>documentary</v>
      </c>
      <c r="S314" s="10">
        <f>(((J314 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IF(L315&gt;0, E315/L315, "No Backers")</f>
        <v>80.202702702702709</v>
      </c>
      <c r="Q315" t="str">
        <f>LEFT(N315,SEARCH("/",N315)-1)</f>
        <v>film &amp; video</v>
      </c>
      <c r="R315" t="str">
        <f>RIGHT(N315,LEN(N315)-SEARCH("/",N315))</f>
        <v>documentary</v>
      </c>
      <c r="S315" s="10">
        <f>(((J315 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IF(L316&gt;0, E316/L316, "No Backers")</f>
        <v>32.095833333333331</v>
      </c>
      <c r="Q316" t="str">
        <f>LEFT(N316,SEARCH("/",N316)-1)</f>
        <v>film &amp; video</v>
      </c>
      <c r="R316" t="str">
        <f>RIGHT(N316,LEN(N316)-SEARCH("/",N316))</f>
        <v>documentary</v>
      </c>
      <c r="S316" s="10">
        <f>(((J316 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IF(L317&gt;0, E317/L317, "No Backers")</f>
        <v>200.88888888888889</v>
      </c>
      <c r="Q317" t="str">
        <f>LEFT(N317,SEARCH("/",N317)-1)</f>
        <v>film &amp; video</v>
      </c>
      <c r="R317" t="str">
        <f>RIGHT(N317,LEN(N317)-SEARCH("/",N317))</f>
        <v>documentary</v>
      </c>
      <c r="S317" s="10">
        <f>(((J317 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IF(L318&gt;0, E318/L318, "No Backers")</f>
        <v>108.01265822784811</v>
      </c>
      <c r="Q318" t="str">
        <f>LEFT(N318,SEARCH("/",N318)-1)</f>
        <v>film &amp; video</v>
      </c>
      <c r="R318" t="str">
        <f>RIGHT(N318,LEN(N318)-SEARCH("/",N318))</f>
        <v>documentary</v>
      </c>
      <c r="S318" s="10">
        <f>(((J318 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IF(L319&gt;0, E319/L319, "No Backers")</f>
        <v>95.699367088607602</v>
      </c>
      <c r="Q319" t="str">
        <f>LEFT(N319,SEARCH("/",N319)-1)</f>
        <v>film &amp; video</v>
      </c>
      <c r="R319" t="str">
        <f>RIGHT(N319,LEN(N319)-SEARCH("/",N319))</f>
        <v>documentary</v>
      </c>
      <c r="S319" s="10">
        <f>(((J319 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IF(L320&gt;0, E320/L320, "No Backers")</f>
        <v>49.880281690140848</v>
      </c>
      <c r="Q320" t="str">
        <f>LEFT(N320,SEARCH("/",N320)-1)</f>
        <v>film &amp; video</v>
      </c>
      <c r="R320" t="str">
        <f>RIGHT(N320,LEN(N320)-SEARCH("/",N320))</f>
        <v>documentary</v>
      </c>
      <c r="S320" s="10">
        <f>(((J320 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IF(L321&gt;0, E321/L321, "No Backers")</f>
        <v>110.47058823529412</v>
      </c>
      <c r="Q321" t="str">
        <f>LEFT(N321,SEARCH("/",N321)-1)</f>
        <v>film &amp; video</v>
      </c>
      <c r="R321" t="str">
        <f>RIGHT(N321,LEN(N321)-SEARCH("/",N321))</f>
        <v>documentary</v>
      </c>
      <c r="S321" s="10">
        <f>(((J321 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IF(L322&gt;0, E322/L322, "No Backers")</f>
        <v>134.91139240506328</v>
      </c>
      <c r="Q322" t="str">
        <f>LEFT(N322,SEARCH("/",N322)-1)</f>
        <v>film &amp; video</v>
      </c>
      <c r="R322" t="str">
        <f>RIGHT(N322,LEN(N322)-SEARCH("/",N322))</f>
        <v>documentary</v>
      </c>
      <c r="S322" s="10">
        <f>(((J322 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IF(L323&gt;0, E323/L323, "No Backers")</f>
        <v>106.62314540059347</v>
      </c>
      <c r="Q323" t="str">
        <f>LEFT(N323,SEARCH("/",N323)-1)</f>
        <v>film &amp; video</v>
      </c>
      <c r="R323" t="str">
        <f>RIGHT(N323,LEN(N323)-SEARCH("/",N323))</f>
        <v>documentary</v>
      </c>
      <c r="S323" s="10">
        <f>(((J323 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IF(L324&gt;0, E324/L324, "No Backers")</f>
        <v>145.04301075268816</v>
      </c>
      <c r="Q324" t="str">
        <f>LEFT(N324,SEARCH("/",N324)-1)</f>
        <v>film &amp; video</v>
      </c>
      <c r="R324" t="str">
        <f>RIGHT(N324,LEN(N324)-SEARCH("/",N324))</f>
        <v>documentary</v>
      </c>
      <c r="S324" s="10">
        <f>(((J324 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IF(L325&gt;0, E325/L325, "No Backers")</f>
        <v>114.58620689655173</v>
      </c>
      <c r="Q325" t="str">
        <f>LEFT(N325,SEARCH("/",N325)-1)</f>
        <v>film &amp; video</v>
      </c>
      <c r="R325" t="str">
        <f>RIGHT(N325,LEN(N325)-SEARCH("/",N325))</f>
        <v>documentary</v>
      </c>
      <c r="S325" s="10">
        <f>(((J325 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IF(L326&gt;0, E326/L326, "No Backers")</f>
        <v>105.3170731707317</v>
      </c>
      <c r="Q326" t="str">
        <f>LEFT(N326,SEARCH("/",N326)-1)</f>
        <v>film &amp; video</v>
      </c>
      <c r="R326" t="str">
        <f>RIGHT(N326,LEN(N326)-SEARCH("/",N326))</f>
        <v>documentary</v>
      </c>
      <c r="S326" s="10">
        <f>(((J326 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IF(L327&gt;0, E327/L327, "No Backers")</f>
        <v>70.921195652173907</v>
      </c>
      <c r="Q327" t="str">
        <f>LEFT(N327,SEARCH("/",N327)-1)</f>
        <v>film &amp; video</v>
      </c>
      <c r="R327" t="str">
        <f>RIGHT(N327,LEN(N327)-SEARCH("/",N327))</f>
        <v>documentary</v>
      </c>
      <c r="S327" s="10">
        <f>(((J327 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IF(L328&gt;0, E328/L328, "No Backers")</f>
        <v>147.17167680278018</v>
      </c>
      <c r="Q328" t="str">
        <f>LEFT(N328,SEARCH("/",N328)-1)</f>
        <v>film &amp; video</v>
      </c>
      <c r="R328" t="str">
        <f>RIGHT(N328,LEN(N328)-SEARCH("/",N328))</f>
        <v>documentary</v>
      </c>
      <c r="S328" s="10">
        <f>(((J328 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IF(L329&gt;0, E329/L329, "No Backers")</f>
        <v>160.47058823529412</v>
      </c>
      <c r="Q329" t="str">
        <f>LEFT(N329,SEARCH("/",N329)-1)</f>
        <v>film &amp; video</v>
      </c>
      <c r="R329" t="str">
        <f>RIGHT(N329,LEN(N329)-SEARCH("/",N329))</f>
        <v>documentary</v>
      </c>
      <c r="S329" s="10">
        <f>(((J329 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IF(L330&gt;0, E330/L330, "No Backers")</f>
        <v>156.04578313253012</v>
      </c>
      <c r="Q330" t="str">
        <f>LEFT(N330,SEARCH("/",N330)-1)</f>
        <v>film &amp; video</v>
      </c>
      <c r="R330" t="str">
        <f>RIGHT(N330,LEN(N330)-SEARCH("/",N330))</f>
        <v>documentary</v>
      </c>
      <c r="S330" s="10">
        <f>(((J330 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IF(L331&gt;0, E331/L331, "No Backers")</f>
        <v>63.17365269461078</v>
      </c>
      <c r="Q331" t="str">
        <f>LEFT(N331,SEARCH("/",N331)-1)</f>
        <v>film &amp; video</v>
      </c>
      <c r="R331" t="str">
        <f>RIGHT(N331,LEN(N331)-SEARCH("/",N331))</f>
        <v>documentary</v>
      </c>
      <c r="S331" s="10">
        <f>(((J331 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IF(L332&gt;0, E332/L332, "No Backers")</f>
        <v>104.82352941176471</v>
      </c>
      <c r="Q332" t="str">
        <f>LEFT(N332,SEARCH("/",N332)-1)</f>
        <v>film &amp; video</v>
      </c>
      <c r="R332" t="str">
        <f>RIGHT(N332,LEN(N332)-SEARCH("/",N332))</f>
        <v>documentary</v>
      </c>
      <c r="S332" s="10">
        <f>(((J332 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IF(L333&gt;0, E333/L333, "No Backers")</f>
        <v>97.356164383561648</v>
      </c>
      <c r="Q333" t="str">
        <f>LEFT(N333,SEARCH("/",N333)-1)</f>
        <v>film &amp; video</v>
      </c>
      <c r="R333" t="str">
        <f>RIGHT(N333,LEN(N333)-SEARCH("/",N333))</f>
        <v>documentary</v>
      </c>
      <c r="S333" s="10">
        <f>(((J333 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IF(L334&gt;0, E334/L334, "No Backers")</f>
        <v>203.63063063063063</v>
      </c>
      <c r="Q334" t="str">
        <f>LEFT(N334,SEARCH("/",N334)-1)</f>
        <v>film &amp; video</v>
      </c>
      <c r="R334" t="str">
        <f>RIGHT(N334,LEN(N334)-SEARCH("/",N334))</f>
        <v>documentary</v>
      </c>
      <c r="S334" s="10">
        <f>(((J334 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IF(L335&gt;0, E335/L335, "No Backers")</f>
        <v>188.31203007518798</v>
      </c>
      <c r="Q335" t="str">
        <f>LEFT(N335,SEARCH("/",N335)-1)</f>
        <v>film &amp; video</v>
      </c>
      <c r="R335" t="str">
        <f>RIGHT(N335,LEN(N335)-SEARCH("/",N335))</f>
        <v>documentary</v>
      </c>
      <c r="S335" s="10">
        <f>(((J335 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IF(L336&gt;0, E336/L336, "No Backers")</f>
        <v>146.65217391304347</v>
      </c>
      <c r="Q336" t="str">
        <f>LEFT(N336,SEARCH("/",N336)-1)</f>
        <v>film &amp; video</v>
      </c>
      <c r="R336" t="str">
        <f>RIGHT(N336,LEN(N336)-SEARCH("/",N336))</f>
        <v>documentary</v>
      </c>
      <c r="S336" s="10">
        <f>(((J336 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IF(L337&gt;0, E337/L337, "No Backers")</f>
        <v>109.1875</v>
      </c>
      <c r="Q337" t="str">
        <f>LEFT(N337,SEARCH("/",N337)-1)</f>
        <v>film &amp; video</v>
      </c>
      <c r="R337" t="str">
        <f>RIGHT(N337,LEN(N337)-SEARCH("/",N337))</f>
        <v>documentary</v>
      </c>
      <c r="S337" s="10">
        <f>(((J337 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IF(L338&gt;0, E338/L338, "No Backers")</f>
        <v>59.249046653144013</v>
      </c>
      <c r="Q338" t="str">
        <f>LEFT(N338,SEARCH("/",N338)-1)</f>
        <v>film &amp; video</v>
      </c>
      <c r="R338" t="str">
        <f>RIGHT(N338,LEN(N338)-SEARCH("/",N338))</f>
        <v>documentary</v>
      </c>
      <c r="S338" s="10">
        <f>(((J338 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IF(L339&gt;0, E339/L339, "No Backers")</f>
        <v>97.904838709677421</v>
      </c>
      <c r="Q339" t="str">
        <f>LEFT(N339,SEARCH("/",N339)-1)</f>
        <v>film &amp; video</v>
      </c>
      <c r="R339" t="str">
        <f>RIGHT(N339,LEN(N339)-SEARCH("/",N339))</f>
        <v>documentary</v>
      </c>
      <c r="S339" s="10">
        <f>(((J339 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IF(L340&gt;0, E340/L340, "No Backers")</f>
        <v>70.000169491525426</v>
      </c>
      <c r="Q340" t="str">
        <f>LEFT(N340,SEARCH("/",N340)-1)</f>
        <v>film &amp; video</v>
      </c>
      <c r="R340" t="str">
        <f>RIGHT(N340,LEN(N340)-SEARCH("/",N340))</f>
        <v>documentary</v>
      </c>
      <c r="S340" s="10">
        <f>(((J340 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IF(L341&gt;0, E341/L341, "No Backers")</f>
        <v>72.865168539325836</v>
      </c>
      <c r="Q341" t="str">
        <f>LEFT(N341,SEARCH("/",N341)-1)</f>
        <v>film &amp; video</v>
      </c>
      <c r="R341" t="str">
        <f>RIGHT(N341,LEN(N341)-SEARCH("/",N341))</f>
        <v>documentary</v>
      </c>
      <c r="S341" s="10">
        <f>(((J341 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IF(L342&gt;0, E342/L342, "No Backers")</f>
        <v>146.34782608695653</v>
      </c>
      <c r="Q342" t="str">
        <f>LEFT(N342,SEARCH("/",N342)-1)</f>
        <v>film &amp; video</v>
      </c>
      <c r="R342" t="str">
        <f>RIGHT(N342,LEN(N342)-SEARCH("/",N342))</f>
        <v>documentary</v>
      </c>
      <c r="S342" s="10">
        <f>(((J342 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IF(L343&gt;0, E343/L343, "No Backers")</f>
        <v>67.909090909090907</v>
      </c>
      <c r="Q343" t="str">
        <f>LEFT(N343,SEARCH("/",N343)-1)</f>
        <v>film &amp; video</v>
      </c>
      <c r="R343" t="str">
        <f>RIGHT(N343,LEN(N343)-SEARCH("/",N343))</f>
        <v>documentary</v>
      </c>
      <c r="S343" s="10">
        <f>(((J343 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IF(L344&gt;0, E344/L344, "No Backers")</f>
        <v>169.85083076923075</v>
      </c>
      <c r="Q344" t="str">
        <f>LEFT(N344,SEARCH("/",N344)-1)</f>
        <v>film &amp; video</v>
      </c>
      <c r="R344" t="str">
        <f>RIGHT(N344,LEN(N344)-SEARCH("/",N344))</f>
        <v>documentary</v>
      </c>
      <c r="S344" s="10">
        <f>(((J344 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IF(L345&gt;0, E345/L345, "No Backers")</f>
        <v>58.413339694656486</v>
      </c>
      <c r="Q345" t="str">
        <f>LEFT(N345,SEARCH("/",N345)-1)</f>
        <v>film &amp; video</v>
      </c>
      <c r="R345" t="str">
        <f>RIGHT(N345,LEN(N345)-SEARCH("/",N345))</f>
        <v>documentary</v>
      </c>
      <c r="S345" s="10">
        <f>(((J345 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IF(L346&gt;0, E346/L346, "No Backers")</f>
        <v>119.99298245614035</v>
      </c>
      <c r="Q346" t="str">
        <f>LEFT(N346,SEARCH("/",N346)-1)</f>
        <v>film &amp; video</v>
      </c>
      <c r="R346" t="str">
        <f>RIGHT(N346,LEN(N346)-SEARCH("/",N346))</f>
        <v>documentary</v>
      </c>
      <c r="S346" s="10">
        <f>(((J346 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IF(L347&gt;0, E347/L347, "No Backers")</f>
        <v>99.860335195530723</v>
      </c>
      <c r="Q347" t="str">
        <f>LEFT(N347,SEARCH("/",N347)-1)</f>
        <v>film &amp; video</v>
      </c>
      <c r="R347" t="str">
        <f>RIGHT(N347,LEN(N347)-SEARCH("/",N347))</f>
        <v>documentary</v>
      </c>
      <c r="S347" s="10">
        <f>(((J347 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IF(L348&gt;0, E348/L348, "No Backers")</f>
        <v>90.579148936170213</v>
      </c>
      <c r="Q348" t="str">
        <f>LEFT(N348,SEARCH("/",N348)-1)</f>
        <v>film &amp; video</v>
      </c>
      <c r="R348" t="str">
        <f>RIGHT(N348,LEN(N348)-SEARCH("/",N348))</f>
        <v>documentary</v>
      </c>
      <c r="S348" s="10">
        <f>(((J348 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IF(L349&gt;0, E349/L349, "No Backers")</f>
        <v>117.77361477572559</v>
      </c>
      <c r="Q349" t="str">
        <f>LEFT(N349,SEARCH("/",N349)-1)</f>
        <v>film &amp; video</v>
      </c>
      <c r="R349" t="str">
        <f>RIGHT(N349,LEN(N349)-SEARCH("/",N349))</f>
        <v>documentary</v>
      </c>
      <c r="S349" s="10">
        <f>(((J349 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IF(L350&gt;0, E350/L350, "No Backers")</f>
        <v>86.554621848739501</v>
      </c>
      <c r="Q350" t="str">
        <f>LEFT(N350,SEARCH("/",N350)-1)</f>
        <v>film &amp; video</v>
      </c>
      <c r="R350" t="str">
        <f>RIGHT(N350,LEN(N350)-SEARCH("/",N350))</f>
        <v>documentary</v>
      </c>
      <c r="S350" s="10">
        <f>(((J350 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IF(L351&gt;0, E351/L351, "No Backers")</f>
        <v>71.899281437125751</v>
      </c>
      <c r="Q351" t="str">
        <f>LEFT(N351,SEARCH("/",N351)-1)</f>
        <v>film &amp; video</v>
      </c>
      <c r="R351" t="str">
        <f>RIGHT(N351,LEN(N351)-SEARCH("/",N351))</f>
        <v>documentary</v>
      </c>
      <c r="S351" s="10">
        <f>(((J351 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IF(L352&gt;0, E352/L352, "No Backers")</f>
        <v>129.81900452488688</v>
      </c>
      <c r="Q352" t="str">
        <f>LEFT(N352,SEARCH("/",N352)-1)</f>
        <v>film &amp; video</v>
      </c>
      <c r="R352" t="str">
        <f>RIGHT(N352,LEN(N352)-SEARCH("/",N352))</f>
        <v>documentary</v>
      </c>
      <c r="S352" s="10">
        <f>(((J352 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IF(L353&gt;0, E353/L353, "No Backers")</f>
        <v>44.912863070539416</v>
      </c>
      <c r="Q353" t="str">
        <f>LEFT(N353,SEARCH("/",N353)-1)</f>
        <v>film &amp; video</v>
      </c>
      <c r="R353" t="str">
        <f>RIGHT(N353,LEN(N353)-SEARCH("/",N353))</f>
        <v>documentary</v>
      </c>
      <c r="S353" s="10">
        <f>(((J353 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IF(L354&gt;0, E354/L354, "No Backers")</f>
        <v>40.755244755244753</v>
      </c>
      <c r="Q354" t="str">
        <f>LEFT(N354,SEARCH("/",N354)-1)</f>
        <v>film &amp; video</v>
      </c>
      <c r="R354" t="str">
        <f>RIGHT(N354,LEN(N354)-SEARCH("/",N354))</f>
        <v>documentary</v>
      </c>
      <c r="S354" s="10">
        <f>(((J354 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IF(L355&gt;0, E355/L355, "No Backers")</f>
        <v>103.52394779771615</v>
      </c>
      <c r="Q355" t="str">
        <f>LEFT(N355,SEARCH("/",N355)-1)</f>
        <v>film &amp; video</v>
      </c>
      <c r="R355" t="str">
        <f>RIGHT(N355,LEN(N355)-SEARCH("/",N355))</f>
        <v>documentary</v>
      </c>
      <c r="S355" s="10">
        <f>(((J355 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IF(L356&gt;0, E356/L356, "No Backers")</f>
        <v>125.44827586206897</v>
      </c>
      <c r="Q356" t="str">
        <f>LEFT(N356,SEARCH("/",N356)-1)</f>
        <v>film &amp; video</v>
      </c>
      <c r="R356" t="str">
        <f>RIGHT(N356,LEN(N356)-SEARCH("/",N356))</f>
        <v>documentary</v>
      </c>
      <c r="S356" s="10">
        <f>(((J356 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IF(L357&gt;0, E357/L357, "No Backers")</f>
        <v>246.60606060606059</v>
      </c>
      <c r="Q357" t="str">
        <f>LEFT(N357,SEARCH("/",N357)-1)</f>
        <v>film &amp; video</v>
      </c>
      <c r="R357" t="str">
        <f>RIGHT(N357,LEN(N357)-SEARCH("/",N357))</f>
        <v>documentary</v>
      </c>
      <c r="S357" s="10">
        <f>(((J357 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IF(L358&gt;0, E358/L358, "No Backers")</f>
        <v>79.401340206185566</v>
      </c>
      <c r="Q358" t="str">
        <f>LEFT(N358,SEARCH("/",N358)-1)</f>
        <v>film &amp; video</v>
      </c>
      <c r="R358" t="str">
        <f>RIGHT(N358,LEN(N358)-SEARCH("/",N358))</f>
        <v>documentary</v>
      </c>
      <c r="S358" s="10">
        <f>(((J358 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IF(L359&gt;0, E359/L359, "No Backers")</f>
        <v>86.138613861386133</v>
      </c>
      <c r="Q359" t="str">
        <f>LEFT(N359,SEARCH("/",N359)-1)</f>
        <v>film &amp; video</v>
      </c>
      <c r="R359" t="str">
        <f>RIGHT(N359,LEN(N359)-SEARCH("/",N359))</f>
        <v>documentary</v>
      </c>
      <c r="S359" s="10">
        <f>(((J359 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IF(L360&gt;0, E360/L360, "No Backers")</f>
        <v>193.04868913857678</v>
      </c>
      <c r="Q360" t="str">
        <f>LEFT(N360,SEARCH("/",N360)-1)</f>
        <v>film &amp; video</v>
      </c>
      <c r="R360" t="str">
        <f>RIGHT(N360,LEN(N360)-SEARCH("/",N360))</f>
        <v>documentary</v>
      </c>
      <c r="S360" s="10">
        <f>(((J360 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IF(L361&gt;0, E361/L361, "No Backers")</f>
        <v>84.023178807947019</v>
      </c>
      <c r="Q361" t="str">
        <f>LEFT(N361,SEARCH("/",N361)-1)</f>
        <v>film &amp; video</v>
      </c>
      <c r="R361" t="str">
        <f>RIGHT(N361,LEN(N361)-SEARCH("/",N361))</f>
        <v>documentary</v>
      </c>
      <c r="S361" s="10">
        <f>(((J361 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IF(L362&gt;0, E362/L362, "No Backers")</f>
        <v>139.82758620689654</v>
      </c>
      <c r="Q362" t="str">
        <f>LEFT(N362,SEARCH("/",N362)-1)</f>
        <v>film &amp; video</v>
      </c>
      <c r="R362" t="str">
        <f>RIGHT(N362,LEN(N362)-SEARCH("/",N362))</f>
        <v>documentary</v>
      </c>
      <c r="S362" s="10">
        <f>(((J362 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IF(L363&gt;0, E363/L363, "No Backers")</f>
        <v>109.82189265536722</v>
      </c>
      <c r="Q363" t="str">
        <f>LEFT(N363,SEARCH("/",N363)-1)</f>
        <v>film &amp; video</v>
      </c>
      <c r="R363" t="str">
        <f>RIGHT(N363,LEN(N363)-SEARCH("/",N363))</f>
        <v>documentary</v>
      </c>
      <c r="S363" s="10">
        <f>(((J363 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IF(L364&gt;0, E364/L364, "No Backers")</f>
        <v>139.53488372093022</v>
      </c>
      <c r="Q364" t="str">
        <f>LEFT(N364,SEARCH("/",N364)-1)</f>
        <v>film &amp; video</v>
      </c>
      <c r="R364" t="str">
        <f>RIGHT(N364,LEN(N364)-SEARCH("/",N364))</f>
        <v>documentary</v>
      </c>
      <c r="S364" s="10">
        <f>(((J364 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IF(L365&gt;0, E365/L365, "No Backers")</f>
        <v>347.84615384615387</v>
      </c>
      <c r="Q365" t="str">
        <f>LEFT(N365,SEARCH("/",N365)-1)</f>
        <v>film &amp; video</v>
      </c>
      <c r="R365" t="str">
        <f>RIGHT(N365,LEN(N365)-SEARCH("/",N365))</f>
        <v>documentary</v>
      </c>
      <c r="S365" s="10">
        <f>(((J365 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IF(L366&gt;0, E366/L366, "No Backers")</f>
        <v>68.24159292035398</v>
      </c>
      <c r="Q366" t="str">
        <f>LEFT(N366,SEARCH("/",N366)-1)</f>
        <v>film &amp; video</v>
      </c>
      <c r="R366" t="str">
        <f>RIGHT(N366,LEN(N366)-SEARCH("/",N366))</f>
        <v>documentary</v>
      </c>
      <c r="S366" s="10">
        <f>(((J366 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IF(L367&gt;0, E367/L367, "No Backers")</f>
        <v>239.93846153846152</v>
      </c>
      <c r="Q367" t="str">
        <f>LEFT(N367,SEARCH("/",N367)-1)</f>
        <v>film &amp; video</v>
      </c>
      <c r="R367" t="str">
        <f>RIGHT(N367,LEN(N367)-SEARCH("/",N367))</f>
        <v>documentary</v>
      </c>
      <c r="S367" s="10">
        <f>(((J367 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IF(L368&gt;0, E368/L368, "No Backers")</f>
        <v>287.31343283582089</v>
      </c>
      <c r="Q368" t="str">
        <f>LEFT(N368,SEARCH("/",N368)-1)</f>
        <v>film &amp; video</v>
      </c>
      <c r="R368" t="str">
        <f>RIGHT(N368,LEN(N368)-SEARCH("/",N368))</f>
        <v>documentary</v>
      </c>
      <c r="S368" s="10">
        <f>(((J368 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IF(L369&gt;0, E369/L369, "No Backers")</f>
        <v>86.84882352941176</v>
      </c>
      <c r="Q369" t="str">
        <f>LEFT(N369,SEARCH("/",N369)-1)</f>
        <v>film &amp; video</v>
      </c>
      <c r="R369" t="str">
        <f>RIGHT(N369,LEN(N369)-SEARCH("/",N369))</f>
        <v>documentary</v>
      </c>
      <c r="S369" s="10">
        <f>(((J369 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IF(L370&gt;0, E370/L370, "No Backers")</f>
        <v>81.84905660377359</v>
      </c>
      <c r="Q370" t="str">
        <f>LEFT(N370,SEARCH("/",N370)-1)</f>
        <v>film &amp; video</v>
      </c>
      <c r="R370" t="str">
        <f>RIGHT(N370,LEN(N370)-SEARCH("/",N370))</f>
        <v>documentary</v>
      </c>
      <c r="S370" s="10">
        <f>(((J370 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IF(L371&gt;0, E371/L371, "No Backers")</f>
        <v>42.874970059880241</v>
      </c>
      <c r="Q371" t="str">
        <f>LEFT(N371,SEARCH("/",N371)-1)</f>
        <v>film &amp; video</v>
      </c>
      <c r="R371" t="str">
        <f>RIGHT(N371,LEN(N371)-SEARCH("/",N371))</f>
        <v>documentary</v>
      </c>
      <c r="S371" s="10">
        <f>(((J371 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IF(L372&gt;0, E372/L372, "No Backers")</f>
        <v>709.41860465116281</v>
      </c>
      <c r="Q372" t="str">
        <f>LEFT(N372,SEARCH("/",N372)-1)</f>
        <v>film &amp; video</v>
      </c>
      <c r="R372" t="str">
        <f>RIGHT(N372,LEN(N372)-SEARCH("/",N372))</f>
        <v>documentary</v>
      </c>
      <c r="S372" s="10">
        <f>(((J372 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IF(L373&gt;0, E373/L373, "No Backers")</f>
        <v>161.25517890772127</v>
      </c>
      <c r="Q373" t="str">
        <f>LEFT(N373,SEARCH("/",N373)-1)</f>
        <v>film &amp; video</v>
      </c>
      <c r="R373" t="str">
        <f>RIGHT(N373,LEN(N373)-SEARCH("/",N373))</f>
        <v>documentary</v>
      </c>
      <c r="S373" s="10">
        <f>(((J373 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IF(L374&gt;0, E374/L374, "No Backers")</f>
        <v>41.777777777777779</v>
      </c>
      <c r="Q374" t="str">
        <f>LEFT(N374,SEARCH("/",N374)-1)</f>
        <v>film &amp; video</v>
      </c>
      <c r="R374" t="str">
        <f>RIGHT(N374,LEN(N374)-SEARCH("/",N374))</f>
        <v>documentary</v>
      </c>
      <c r="S374" s="10">
        <f>(((J374 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IF(L375&gt;0, E375/L375, "No Backers")</f>
        <v>89.887640449438209</v>
      </c>
      <c r="Q375" t="str">
        <f>LEFT(N375,SEARCH("/",N375)-1)</f>
        <v>film &amp; video</v>
      </c>
      <c r="R375" t="str">
        <f>RIGHT(N375,LEN(N375)-SEARCH("/",N375))</f>
        <v>documentary</v>
      </c>
      <c r="S375" s="10">
        <f>(((J375 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IF(L376&gt;0, E376/L376, "No Backers")</f>
        <v>45.051724137931032</v>
      </c>
      <c r="Q376" t="str">
        <f>LEFT(N376,SEARCH("/",N376)-1)</f>
        <v>film &amp; video</v>
      </c>
      <c r="R376" t="str">
        <f>RIGHT(N376,LEN(N376)-SEARCH("/",N376))</f>
        <v>documentary</v>
      </c>
      <c r="S376" s="10">
        <f>(((J376 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IF(L377&gt;0, E377/L377, "No Backers")</f>
        <v>42.857142857142854</v>
      </c>
      <c r="Q377" t="str">
        <f>LEFT(N377,SEARCH("/",N377)-1)</f>
        <v>film &amp; video</v>
      </c>
      <c r="R377" t="str">
        <f>RIGHT(N377,LEN(N377)-SEARCH("/",N377))</f>
        <v>documentary</v>
      </c>
      <c r="S377" s="10">
        <f>(((J377 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IF(L378&gt;0, E378/L378, "No Backers")</f>
        <v>54.083333333333336</v>
      </c>
      <c r="Q378" t="str">
        <f>LEFT(N378,SEARCH("/",N378)-1)</f>
        <v>film &amp; video</v>
      </c>
      <c r="R378" t="str">
        <f>RIGHT(N378,LEN(N378)-SEARCH("/",N378))</f>
        <v>documentary</v>
      </c>
      <c r="S378" s="10">
        <f>(((J378 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IF(L379&gt;0, E379/L379, "No Backers")</f>
        <v>103.21804511278195</v>
      </c>
      <c r="Q379" t="str">
        <f>LEFT(N379,SEARCH("/",N379)-1)</f>
        <v>film &amp; video</v>
      </c>
      <c r="R379" t="str">
        <f>RIGHT(N379,LEN(N379)-SEARCH("/",N379))</f>
        <v>documentary</v>
      </c>
      <c r="S379" s="10">
        <f>(((J379 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IF(L380&gt;0, E380/L380, "No Backers")</f>
        <v>40.397590361445786</v>
      </c>
      <c r="Q380" t="str">
        <f>LEFT(N380,SEARCH("/",N380)-1)</f>
        <v>film &amp; video</v>
      </c>
      <c r="R380" t="str">
        <f>RIGHT(N380,LEN(N380)-SEARCH("/",N380))</f>
        <v>documentary</v>
      </c>
      <c r="S380" s="10">
        <f>(((J380 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IF(L381&gt;0, E381/L381, "No Backers")</f>
        <v>116.85906040268456</v>
      </c>
      <c r="Q381" t="str">
        <f>LEFT(N381,SEARCH("/",N381)-1)</f>
        <v>film &amp; video</v>
      </c>
      <c r="R381" t="str">
        <f>RIGHT(N381,LEN(N381)-SEARCH("/",N381))</f>
        <v>documentary</v>
      </c>
      <c r="S381" s="10">
        <f>(((J381 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IF(L382&gt;0, E382/L382, "No Backers")</f>
        <v>115.51020408163265</v>
      </c>
      <c r="Q382" t="str">
        <f>LEFT(N382,SEARCH("/",N382)-1)</f>
        <v>film &amp; video</v>
      </c>
      <c r="R382" t="str">
        <f>RIGHT(N382,LEN(N382)-SEARCH("/",N382))</f>
        <v>documentary</v>
      </c>
      <c r="S382" s="10">
        <f>(((J382 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IF(L383&gt;0, E383/L383, "No Backers")</f>
        <v>104.31274900398407</v>
      </c>
      <c r="Q383" t="str">
        <f>LEFT(N383,SEARCH("/",N383)-1)</f>
        <v>film &amp; video</v>
      </c>
      <c r="R383" t="str">
        <f>RIGHT(N383,LEN(N383)-SEARCH("/",N383))</f>
        <v>documentary</v>
      </c>
      <c r="S383" s="10">
        <f>(((J383 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IF(L384&gt;0, E384/L384, "No Backers")</f>
        <v>69.772727272727266</v>
      </c>
      <c r="Q384" t="str">
        <f>LEFT(N384,SEARCH("/",N384)-1)</f>
        <v>film &amp; video</v>
      </c>
      <c r="R384" t="str">
        <f>RIGHT(N384,LEN(N384)-SEARCH("/",N384))</f>
        <v>documentary</v>
      </c>
      <c r="S384" s="10">
        <f>(((J384 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IF(L385&gt;0, E385/L385, "No Backers")</f>
        <v>43.020833333333336</v>
      </c>
      <c r="Q385" t="str">
        <f>LEFT(N385,SEARCH("/",N385)-1)</f>
        <v>film &amp; video</v>
      </c>
      <c r="R385" t="str">
        <f>RIGHT(N385,LEN(N385)-SEARCH("/",N385))</f>
        <v>documentary</v>
      </c>
      <c r="S385" s="10">
        <f>(((J385 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IF(L386&gt;0, E386/L386, "No Backers")</f>
        <v>58.540469973890339</v>
      </c>
      <c r="Q386" t="str">
        <f>LEFT(N386,SEARCH("/",N386)-1)</f>
        <v>film &amp; video</v>
      </c>
      <c r="R386" t="str">
        <f>RIGHT(N386,LEN(N386)-SEARCH("/",N386))</f>
        <v>documentary</v>
      </c>
      <c r="S386" s="10">
        <f>(((J386 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IF(L387&gt;0, E387/L387, "No Backers")</f>
        <v>111.79535864978902</v>
      </c>
      <c r="Q387" t="str">
        <f>LEFT(N387,SEARCH("/",N387)-1)</f>
        <v>film &amp; video</v>
      </c>
      <c r="R387" t="str">
        <f>RIGHT(N387,LEN(N387)-SEARCH("/",N387))</f>
        <v>documentary</v>
      </c>
      <c r="S387" s="10">
        <f>(((J387 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IF(L388&gt;0, E388/L388, "No Backers")</f>
        <v>46.230769230769234</v>
      </c>
      <c r="Q388" t="str">
        <f>LEFT(N388,SEARCH("/",N388)-1)</f>
        <v>film &amp; video</v>
      </c>
      <c r="R388" t="str">
        <f>RIGHT(N388,LEN(N388)-SEARCH("/",N388))</f>
        <v>documentary</v>
      </c>
      <c r="S388" s="10">
        <f>(((J388 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IF(L389&gt;0, E389/L389, "No Backers")</f>
        <v>144.69039145907473</v>
      </c>
      <c r="Q389" t="str">
        <f>LEFT(N389,SEARCH("/",N389)-1)</f>
        <v>film &amp; video</v>
      </c>
      <c r="R389" t="str">
        <f>RIGHT(N389,LEN(N389)-SEARCH("/",N389))</f>
        <v>documentary</v>
      </c>
      <c r="S389" s="10">
        <f>(((J389 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IF(L390&gt;0, E390/L390, "No Backers")</f>
        <v>88.845070422535215</v>
      </c>
      <c r="Q390" t="str">
        <f>LEFT(N390,SEARCH("/",N390)-1)</f>
        <v>film &amp; video</v>
      </c>
      <c r="R390" t="str">
        <f>RIGHT(N390,LEN(N390)-SEARCH("/",N390))</f>
        <v>documentary</v>
      </c>
      <c r="S390" s="10">
        <f>(((J390 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IF(L391&gt;0, E391/L391, "No Backers")</f>
        <v>81.75107284768211</v>
      </c>
      <c r="Q391" t="str">
        <f>LEFT(N391,SEARCH("/",N391)-1)</f>
        <v>film &amp; video</v>
      </c>
      <c r="R391" t="str">
        <f>RIGHT(N391,LEN(N391)-SEARCH("/",N391))</f>
        <v>documentary</v>
      </c>
      <c r="S391" s="10">
        <f>(((J391 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IF(L392&gt;0, E392/L392, "No Backers")</f>
        <v>71.428571428571431</v>
      </c>
      <c r="Q392" t="str">
        <f>LEFT(N392,SEARCH("/",N392)-1)</f>
        <v>film &amp; video</v>
      </c>
      <c r="R392" t="str">
        <f>RIGHT(N392,LEN(N392)-SEARCH("/",N392))</f>
        <v>documentary</v>
      </c>
      <c r="S392" s="10">
        <f>(((J392 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IF(L393&gt;0, E393/L393, "No Backers")</f>
        <v>104.25906735751295</v>
      </c>
      <c r="Q393" t="str">
        <f>LEFT(N393,SEARCH("/",N393)-1)</f>
        <v>film &amp; video</v>
      </c>
      <c r="R393" t="str">
        <f>RIGHT(N393,LEN(N393)-SEARCH("/",N393))</f>
        <v>documentary</v>
      </c>
      <c r="S393" s="10">
        <f>(((J393 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IF(L394&gt;0, E394/L394, "No Backers")</f>
        <v>90.616504854368927</v>
      </c>
      <c r="Q394" t="str">
        <f>LEFT(N394,SEARCH("/",N394)-1)</f>
        <v>film &amp; video</v>
      </c>
      <c r="R394" t="str">
        <f>RIGHT(N394,LEN(N394)-SEARCH("/",N394))</f>
        <v>documentary</v>
      </c>
      <c r="S394" s="10">
        <f>(((J394 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IF(L395&gt;0, E395/L395, "No Backers")</f>
        <v>157.33048433048432</v>
      </c>
      <c r="Q395" t="str">
        <f>LEFT(N395,SEARCH("/",N395)-1)</f>
        <v>film &amp; video</v>
      </c>
      <c r="R395" t="str">
        <f>RIGHT(N395,LEN(N395)-SEARCH("/",N395))</f>
        <v>documentary</v>
      </c>
      <c r="S395" s="10">
        <f>(((J395 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IF(L396&gt;0, E396/L396, "No Backers")</f>
        <v>105.18</v>
      </c>
      <c r="Q396" t="str">
        <f>LEFT(N396,SEARCH("/",N396)-1)</f>
        <v>film &amp; video</v>
      </c>
      <c r="R396" t="str">
        <f>RIGHT(N396,LEN(N396)-SEARCH("/",N396))</f>
        <v>documentary</v>
      </c>
      <c r="S396" s="10">
        <f>(((J396 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IF(L397&gt;0, E397/L397, "No Backers")</f>
        <v>58.719836956521746</v>
      </c>
      <c r="Q397" t="str">
        <f>LEFT(N397,SEARCH("/",N397)-1)</f>
        <v>film &amp; video</v>
      </c>
      <c r="R397" t="str">
        <f>RIGHT(N397,LEN(N397)-SEARCH("/",N397))</f>
        <v>documentary</v>
      </c>
      <c r="S397" s="10">
        <f>(((J397 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IF(L398&gt;0, E398/L398, "No Backers")</f>
        <v>81.632653061224488</v>
      </c>
      <c r="Q398" t="str">
        <f>LEFT(N398,SEARCH("/",N398)-1)</f>
        <v>film &amp; video</v>
      </c>
      <c r="R398" t="str">
        <f>RIGHT(N398,LEN(N398)-SEARCH("/",N398))</f>
        <v>documentary</v>
      </c>
      <c r="S398" s="10">
        <f>(((J398 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IF(L399&gt;0, E399/L399, "No Backers")</f>
        <v>56.460043668122275</v>
      </c>
      <c r="Q399" t="str">
        <f>LEFT(N399,SEARCH("/",N399)-1)</f>
        <v>film &amp; video</v>
      </c>
      <c r="R399" t="str">
        <f>RIGHT(N399,LEN(N399)-SEARCH("/",N399))</f>
        <v>documentary</v>
      </c>
      <c r="S399" s="10">
        <f>(((J399 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IF(L400&gt;0, E400/L400, "No Backers")</f>
        <v>140.1044776119403</v>
      </c>
      <c r="Q400" t="str">
        <f>LEFT(N400,SEARCH("/",N400)-1)</f>
        <v>film &amp; video</v>
      </c>
      <c r="R400" t="str">
        <f>RIGHT(N400,LEN(N400)-SEARCH("/",N400))</f>
        <v>documentary</v>
      </c>
      <c r="S400" s="10">
        <f>(((J400 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IF(L401&gt;0, E401/L401, "No Backers")</f>
        <v>224.85263157894738</v>
      </c>
      <c r="Q401" t="str">
        <f>LEFT(N401,SEARCH("/",N401)-1)</f>
        <v>film &amp; video</v>
      </c>
      <c r="R401" t="str">
        <f>RIGHT(N401,LEN(N401)-SEARCH("/",N401))</f>
        <v>documentary</v>
      </c>
      <c r="S401" s="10">
        <f>(((J401 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IF(L402&gt;0, E402/L402, "No Backers")</f>
        <v>181.13306451612902</v>
      </c>
      <c r="Q402" t="str">
        <f>LEFT(N402,SEARCH("/",N402)-1)</f>
        <v>film &amp; video</v>
      </c>
      <c r="R402" t="str">
        <f>RIGHT(N402,LEN(N402)-SEARCH("/",N402))</f>
        <v>documentary</v>
      </c>
      <c r="S402" s="10">
        <f>(((J402 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IF(L403&gt;0, E403/L403, "No Backers")</f>
        <v>711.04109589041093</v>
      </c>
      <c r="Q403" t="str">
        <f>LEFT(N403,SEARCH("/",N403)-1)</f>
        <v>film &amp; video</v>
      </c>
      <c r="R403" t="str">
        <f>RIGHT(N403,LEN(N403)-SEARCH("/",N403))</f>
        <v>documentary</v>
      </c>
      <c r="S403" s="10">
        <f>(((J403 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IF(L404&gt;0, E404/L404, "No Backers")</f>
        <v>65.883720930232556</v>
      </c>
      <c r="Q404" t="str">
        <f>LEFT(N404,SEARCH("/",N404)-1)</f>
        <v>film &amp; video</v>
      </c>
      <c r="R404" t="str">
        <f>RIGHT(N404,LEN(N404)-SEARCH("/",N404))</f>
        <v>documentary</v>
      </c>
      <c r="S404" s="10">
        <f>(((J404 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IF(L405&gt;0, E405/L405, "No Backers")</f>
        <v>75.185714285714283</v>
      </c>
      <c r="Q405" t="str">
        <f>LEFT(N405,SEARCH("/",N405)-1)</f>
        <v>film &amp; video</v>
      </c>
      <c r="R405" t="str">
        <f>RIGHT(N405,LEN(N405)-SEARCH("/",N405))</f>
        <v>documentary</v>
      </c>
      <c r="S405" s="10">
        <f>(((J405 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IF(L406&gt;0, E406/L406, "No Backers")</f>
        <v>133.14391143911439</v>
      </c>
      <c r="Q406" t="str">
        <f>LEFT(N406,SEARCH("/",N406)-1)</f>
        <v>film &amp; video</v>
      </c>
      <c r="R406" t="str">
        <f>RIGHT(N406,LEN(N406)-SEARCH("/",N406))</f>
        <v>documentary</v>
      </c>
      <c r="S406" s="10">
        <f>(((J406 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IF(L407&gt;0, E407/L407, "No Backers")</f>
        <v>55.2</v>
      </c>
      <c r="Q407" t="str">
        <f>LEFT(N407,SEARCH("/",N407)-1)</f>
        <v>film &amp; video</v>
      </c>
      <c r="R407" t="str">
        <f>RIGHT(N407,LEN(N407)-SEARCH("/",N407))</f>
        <v>documentary</v>
      </c>
      <c r="S407" s="10">
        <f>(((J407 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IF(L408&gt;0, E408/L408, "No Backers")</f>
        <v>86.163714285714292</v>
      </c>
      <c r="Q408" t="str">
        <f>LEFT(N408,SEARCH("/",N408)-1)</f>
        <v>film &amp; video</v>
      </c>
      <c r="R408" t="str">
        <f>RIGHT(N408,LEN(N408)-SEARCH("/",N408))</f>
        <v>documentary</v>
      </c>
      <c r="S408" s="10">
        <f>(((J408 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IF(L409&gt;0, E409/L409, "No Backers")</f>
        <v>92.318181818181813</v>
      </c>
      <c r="Q409" t="str">
        <f>LEFT(N409,SEARCH("/",N409)-1)</f>
        <v>film &amp; video</v>
      </c>
      <c r="R409" t="str">
        <f>RIGHT(N409,LEN(N409)-SEARCH("/",N409))</f>
        <v>documentary</v>
      </c>
      <c r="S409" s="10">
        <f>(((J409 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IF(L410&gt;0, E410/L410, "No Backers")</f>
        <v>160.16473684210527</v>
      </c>
      <c r="Q410" t="str">
        <f>LEFT(N410,SEARCH("/",N410)-1)</f>
        <v>film &amp; video</v>
      </c>
      <c r="R410" t="str">
        <f>RIGHT(N410,LEN(N410)-SEARCH("/",N410))</f>
        <v>documentary</v>
      </c>
      <c r="S410" s="10">
        <f>(((J410 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IF(L411&gt;0, E411/L411, "No Backers")</f>
        <v>45.6</v>
      </c>
      <c r="Q411" t="str">
        <f>LEFT(N411,SEARCH("/",N411)-1)</f>
        <v>film &amp; video</v>
      </c>
      <c r="R411" t="str">
        <f>RIGHT(N411,LEN(N411)-SEARCH("/",N411))</f>
        <v>documentary</v>
      </c>
      <c r="S411" s="10">
        <f>(((J411 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IF(L412&gt;0, E412/L412, "No Backers")</f>
        <v>183.28571428571428</v>
      </c>
      <c r="Q412" t="str">
        <f>LEFT(N412,SEARCH("/",N412)-1)</f>
        <v>film &amp; video</v>
      </c>
      <c r="R412" t="str">
        <f>RIGHT(N412,LEN(N412)-SEARCH("/",N412))</f>
        <v>documentary</v>
      </c>
      <c r="S412" s="10">
        <f>(((J412 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IF(L413&gt;0, E413/L413, "No Backers")</f>
        <v>125.78838174273859</v>
      </c>
      <c r="Q413" t="str">
        <f>LEFT(N413,SEARCH("/",N413)-1)</f>
        <v>film &amp; video</v>
      </c>
      <c r="R413" t="str">
        <f>RIGHT(N413,LEN(N413)-SEARCH("/",N413))</f>
        <v>documentary</v>
      </c>
      <c r="S413" s="10">
        <f>(((J413 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IF(L414&gt;0, E414/L414, "No Backers")</f>
        <v>57.654545454545456</v>
      </c>
      <c r="Q414" t="str">
        <f>LEFT(N414,SEARCH("/",N414)-1)</f>
        <v>film &amp; video</v>
      </c>
      <c r="R414" t="str">
        <f>RIGHT(N414,LEN(N414)-SEARCH("/",N414))</f>
        <v>documentary</v>
      </c>
      <c r="S414" s="10">
        <f>(((J414 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IF(L415&gt;0, E415/L415, "No Backers")</f>
        <v>78.660818713450297</v>
      </c>
      <c r="Q415" t="str">
        <f>LEFT(N415,SEARCH("/",N415)-1)</f>
        <v>film &amp; video</v>
      </c>
      <c r="R415" t="str">
        <f>RIGHT(N415,LEN(N415)-SEARCH("/",N415))</f>
        <v>documentary</v>
      </c>
      <c r="S415" s="10">
        <f>(((J415 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IF(L416&gt;0, E416/L416, "No Backers")</f>
        <v>91.480769230769226</v>
      </c>
      <c r="Q416" t="str">
        <f>LEFT(N416,SEARCH("/",N416)-1)</f>
        <v>film &amp; video</v>
      </c>
      <c r="R416" t="str">
        <f>RIGHT(N416,LEN(N416)-SEARCH("/",N416))</f>
        <v>documentary</v>
      </c>
      <c r="S416" s="10">
        <f>(((J416 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IF(L417&gt;0, E417/L417, "No Backers")</f>
        <v>68.09809523809524</v>
      </c>
      <c r="Q417" t="str">
        <f>LEFT(N417,SEARCH("/",N417)-1)</f>
        <v>film &amp; video</v>
      </c>
      <c r="R417" t="str">
        <f>RIGHT(N417,LEN(N417)-SEARCH("/",N417))</f>
        <v>documentary</v>
      </c>
      <c r="S417" s="10">
        <f>(((J417 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IF(L418&gt;0, E418/L418, "No Backers")</f>
        <v>48.086800000000004</v>
      </c>
      <c r="Q418" t="str">
        <f>LEFT(N418,SEARCH("/",N418)-1)</f>
        <v>film &amp; video</v>
      </c>
      <c r="R418" t="str">
        <f>RIGHT(N418,LEN(N418)-SEARCH("/",N418))</f>
        <v>documentary</v>
      </c>
      <c r="S418" s="10">
        <f>(((J418 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IF(L419&gt;0, E419/L419, "No Backers")</f>
        <v>202.42307692307693</v>
      </c>
      <c r="Q419" t="str">
        <f>LEFT(N419,SEARCH("/",N419)-1)</f>
        <v>film &amp; video</v>
      </c>
      <c r="R419" t="str">
        <f>RIGHT(N419,LEN(N419)-SEARCH("/",N419))</f>
        <v>documentary</v>
      </c>
      <c r="S419" s="10">
        <f>(((J419 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IF(L420&gt;0, E420/L420, "No Backers")</f>
        <v>216.75</v>
      </c>
      <c r="Q420" t="str">
        <f>LEFT(N420,SEARCH("/",N420)-1)</f>
        <v>film &amp; video</v>
      </c>
      <c r="R420" t="str">
        <f>RIGHT(N420,LEN(N420)-SEARCH("/",N420))</f>
        <v>documentary</v>
      </c>
      <c r="S420" s="10">
        <f>(((J420 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IF(L421&gt;0, E421/L421, "No Backers")</f>
        <v>110.06849315068493</v>
      </c>
      <c r="Q421" t="str">
        <f>LEFT(N421,SEARCH("/",N421)-1)</f>
        <v>film &amp; video</v>
      </c>
      <c r="R421" t="str">
        <f>RIGHT(N421,LEN(N421)-SEARCH("/",N421))</f>
        <v>documentary</v>
      </c>
      <c r="S421" s="10">
        <f>(((J421 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IF(L422&gt;0, E422/L422, "No Backers")</f>
        <v>4.833333333333333</v>
      </c>
      <c r="Q422" t="str">
        <f>LEFT(N422,SEARCH("/",N422)-1)</f>
        <v>film &amp; video</v>
      </c>
      <c r="R422" t="str">
        <f>RIGHT(N422,LEN(N422)-SEARCH("/",N422))</f>
        <v>animation</v>
      </c>
      <c r="S422" s="10">
        <f>(((J422 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IF(L423&gt;0, E423/L423, "No Backers")</f>
        <v>50.166666666666664</v>
      </c>
      <c r="Q423" t="str">
        <f>LEFT(N423,SEARCH("/",N423)-1)</f>
        <v>film &amp; video</v>
      </c>
      <c r="R423" t="str">
        <f>RIGHT(N423,LEN(N423)-SEARCH("/",N423))</f>
        <v>animation</v>
      </c>
      <c r="S423" s="10">
        <f>(((J423 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IF(L424&gt;0, E424/L424, "No Backers")</f>
        <v>35.833333333333336</v>
      </c>
      <c r="Q424" t="str">
        <f>LEFT(N424,SEARCH("/",N424)-1)</f>
        <v>film &amp; video</v>
      </c>
      <c r="R424" t="str">
        <f>RIGHT(N424,LEN(N424)-SEARCH("/",N424))</f>
        <v>animation</v>
      </c>
      <c r="S424" s="10">
        <f>(((J424 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IF(L425&gt;0, E425/L425, "No Backers")</f>
        <v>11.76923076923077</v>
      </c>
      <c r="Q425" t="str">
        <f>LEFT(N425,SEARCH("/",N425)-1)</f>
        <v>film &amp; video</v>
      </c>
      <c r="R425" t="str">
        <f>RIGHT(N425,LEN(N425)-SEARCH("/",N425))</f>
        <v>animation</v>
      </c>
      <c r="S425" s="10">
        <f>(((J425 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IF(L426&gt;0, E426/L426, "No Backers")</f>
        <v>40.78</v>
      </c>
      <c r="Q426" t="str">
        <f>LEFT(N426,SEARCH("/",N426)-1)</f>
        <v>film &amp; video</v>
      </c>
      <c r="R426" t="str">
        <f>RIGHT(N426,LEN(N426)-SEARCH("/",N426))</f>
        <v>animation</v>
      </c>
      <c r="S426" s="10">
        <f>(((J426 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IF(L427&gt;0, E427/L427, "No Backers")</f>
        <v>3</v>
      </c>
      <c r="Q427" t="str">
        <f>LEFT(N427,SEARCH("/",N427)-1)</f>
        <v>film &amp; video</v>
      </c>
      <c r="R427" t="str">
        <f>RIGHT(N427,LEN(N427)-SEARCH("/",N427))</f>
        <v>animation</v>
      </c>
      <c r="S427" s="10">
        <f>(((J427 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IF(L428&gt;0, E428/L428, "No Backers")</f>
        <v>16.625</v>
      </c>
      <c r="Q428" t="str">
        <f>LEFT(N428,SEARCH("/",N428)-1)</f>
        <v>film &amp; video</v>
      </c>
      <c r="R428" t="str">
        <f>RIGHT(N428,LEN(N428)-SEARCH("/",N428))</f>
        <v>animation</v>
      </c>
      <c r="S428" s="10">
        <f>(((J428 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str">
        <f>IF(L429&gt;0, E429/L429, "No Backers")</f>
        <v>No Backers</v>
      </c>
      <c r="Q429" t="str">
        <f>LEFT(N429,SEARCH("/",N429)-1)</f>
        <v>film &amp; video</v>
      </c>
      <c r="R429" t="str">
        <f>RIGHT(N429,LEN(N429)-SEARCH("/",N429))</f>
        <v>animation</v>
      </c>
      <c r="S429" s="10">
        <f>(((J429 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IF(L430&gt;0, E430/L430, "No Backers")</f>
        <v>52</v>
      </c>
      <c r="Q430" t="str">
        <f>LEFT(N430,SEARCH("/",N430)-1)</f>
        <v>film &amp; video</v>
      </c>
      <c r="R430" t="str">
        <f>RIGHT(N430,LEN(N430)-SEARCH("/",N430))</f>
        <v>animation</v>
      </c>
      <c r="S430" s="10">
        <f>(((J430 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str">
        <f>IF(L431&gt;0, E431/L431, "No Backers")</f>
        <v>No Backers</v>
      </c>
      <c r="Q431" t="str">
        <f>LEFT(N431,SEARCH("/",N431)-1)</f>
        <v>film &amp; video</v>
      </c>
      <c r="R431" t="str">
        <f>RIGHT(N431,LEN(N431)-SEARCH("/",N431))</f>
        <v>animation</v>
      </c>
      <c r="S431" s="10">
        <f>(((J431 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IF(L432&gt;0, E432/L432, "No Backers")</f>
        <v>4.8</v>
      </c>
      <c r="Q432" t="str">
        <f>LEFT(N432,SEARCH("/",N432)-1)</f>
        <v>film &amp; video</v>
      </c>
      <c r="R432" t="str">
        <f>RIGHT(N432,LEN(N432)-SEARCH("/",N432))</f>
        <v>animation</v>
      </c>
      <c r="S432" s="10">
        <f>(((J432 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IF(L433&gt;0, E433/L433, "No Backers")</f>
        <v>51.875</v>
      </c>
      <c r="Q433" t="str">
        <f>LEFT(N433,SEARCH("/",N433)-1)</f>
        <v>film &amp; video</v>
      </c>
      <c r="R433" t="str">
        <f>RIGHT(N433,LEN(N433)-SEARCH("/",N433))</f>
        <v>animation</v>
      </c>
      <c r="S433" s="10">
        <f>(((J433 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IF(L434&gt;0, E434/L434, "No Backers")</f>
        <v>71.25</v>
      </c>
      <c r="Q434" t="str">
        <f>LEFT(N434,SEARCH("/",N434)-1)</f>
        <v>film &amp; video</v>
      </c>
      <c r="R434" t="str">
        <f>RIGHT(N434,LEN(N434)-SEARCH("/",N434))</f>
        <v>animation</v>
      </c>
      <c r="S434" s="10">
        <f>(((J434 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str">
        <f>IF(L435&gt;0, E435/L435, "No Backers")</f>
        <v>No Backers</v>
      </c>
      <c r="Q435" t="str">
        <f>LEFT(N435,SEARCH("/",N435)-1)</f>
        <v>film &amp; video</v>
      </c>
      <c r="R435" t="str">
        <f>RIGHT(N435,LEN(N435)-SEARCH("/",N435))</f>
        <v>animation</v>
      </c>
      <c r="S435" s="10">
        <f>(((J435 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IF(L436&gt;0, E436/L436, "No Backers")</f>
        <v>62.5</v>
      </c>
      <c r="Q436" t="str">
        <f>LEFT(N436,SEARCH("/",N436)-1)</f>
        <v>film &amp; video</v>
      </c>
      <c r="R436" t="str">
        <f>RIGHT(N436,LEN(N436)-SEARCH("/",N436))</f>
        <v>animation</v>
      </c>
      <c r="S436" s="10">
        <f>(((J436 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IF(L437&gt;0, E437/L437, "No Backers")</f>
        <v>1</v>
      </c>
      <c r="Q437" t="str">
        <f>LEFT(N437,SEARCH("/",N437)-1)</f>
        <v>film &amp; video</v>
      </c>
      <c r="R437" t="str">
        <f>RIGHT(N437,LEN(N437)-SEARCH("/",N437))</f>
        <v>animation</v>
      </c>
      <c r="S437" s="10">
        <f>(((J437 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str">
        <f>IF(L438&gt;0, E438/L438, "No Backers")</f>
        <v>No Backers</v>
      </c>
      <c r="Q438" t="str">
        <f>LEFT(N438,SEARCH("/",N438)-1)</f>
        <v>film &amp; video</v>
      </c>
      <c r="R438" t="str">
        <f>RIGHT(N438,LEN(N438)-SEARCH("/",N438))</f>
        <v>animation</v>
      </c>
      <c r="S438" s="10">
        <f>(((J438 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str">
        <f>IF(L439&gt;0, E439/L439, "No Backers")</f>
        <v>No Backers</v>
      </c>
      <c r="Q439" t="str">
        <f>LEFT(N439,SEARCH("/",N439)-1)</f>
        <v>film &amp; video</v>
      </c>
      <c r="R439" t="str">
        <f>RIGHT(N439,LEN(N439)-SEARCH("/",N439))</f>
        <v>animation</v>
      </c>
      <c r="S439" s="10">
        <f>(((J439 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IF(L440&gt;0, E440/L440, "No Backers")</f>
        <v>170.54545454545453</v>
      </c>
      <c r="Q440" t="str">
        <f>LEFT(N440,SEARCH("/",N440)-1)</f>
        <v>film &amp; video</v>
      </c>
      <c r="R440" t="str">
        <f>RIGHT(N440,LEN(N440)-SEARCH("/",N440))</f>
        <v>animation</v>
      </c>
      <c r="S440" s="10">
        <f>(((J440 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str">
        <f>IF(L441&gt;0, E441/L441, "No Backers")</f>
        <v>No Backers</v>
      </c>
      <c r="Q441" t="str">
        <f>LEFT(N441,SEARCH("/",N441)-1)</f>
        <v>film &amp; video</v>
      </c>
      <c r="R441" t="str">
        <f>RIGHT(N441,LEN(N441)-SEARCH("/",N441))</f>
        <v>animation</v>
      </c>
      <c r="S441" s="10">
        <f>(((J441 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IF(L442&gt;0, E442/L442, "No Backers")</f>
        <v>5</v>
      </c>
      <c r="Q442" t="str">
        <f>LEFT(N442,SEARCH("/",N442)-1)</f>
        <v>film &amp; video</v>
      </c>
      <c r="R442" t="str">
        <f>RIGHT(N442,LEN(N442)-SEARCH("/",N442))</f>
        <v>animation</v>
      </c>
      <c r="S442" s="10">
        <f>(((J442 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str">
        <f>IF(L443&gt;0, E443/L443, "No Backers")</f>
        <v>No Backers</v>
      </c>
      <c r="Q443" t="str">
        <f>LEFT(N443,SEARCH("/",N443)-1)</f>
        <v>film &amp; video</v>
      </c>
      <c r="R443" t="str">
        <f>RIGHT(N443,LEN(N443)-SEARCH("/",N443))</f>
        <v>animation</v>
      </c>
      <c r="S443" s="10">
        <f>(((J443 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IF(L444&gt;0, E444/L444, "No Backers")</f>
        <v>393.58823529411762</v>
      </c>
      <c r="Q444" t="str">
        <f>LEFT(N444,SEARCH("/",N444)-1)</f>
        <v>film &amp; video</v>
      </c>
      <c r="R444" t="str">
        <f>RIGHT(N444,LEN(N444)-SEARCH("/",N444))</f>
        <v>animation</v>
      </c>
      <c r="S444" s="10">
        <f>(((J444 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IF(L445&gt;0, E445/L445, "No Backers")</f>
        <v>5</v>
      </c>
      <c r="Q445" t="str">
        <f>LEFT(N445,SEARCH("/",N445)-1)</f>
        <v>film &amp; video</v>
      </c>
      <c r="R445" t="str">
        <f>RIGHT(N445,LEN(N445)-SEARCH("/",N445))</f>
        <v>animation</v>
      </c>
      <c r="S445" s="10">
        <f>(((J445 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IF(L446&gt;0, E446/L446, "No Backers")</f>
        <v>50</v>
      </c>
      <c r="Q446" t="str">
        <f>LEFT(N446,SEARCH("/",N446)-1)</f>
        <v>film &amp; video</v>
      </c>
      <c r="R446" t="str">
        <f>RIGHT(N446,LEN(N446)-SEARCH("/",N446))</f>
        <v>animation</v>
      </c>
      <c r="S446" s="10">
        <f>(((J446 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IF(L447&gt;0, E447/L447, "No Backers")</f>
        <v>1</v>
      </c>
      <c r="Q447" t="str">
        <f>LEFT(N447,SEARCH("/",N447)-1)</f>
        <v>film &amp; video</v>
      </c>
      <c r="R447" t="str">
        <f>RIGHT(N447,LEN(N447)-SEARCH("/",N447))</f>
        <v>animation</v>
      </c>
      <c r="S447" s="10">
        <f>(((J447 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IF(L448&gt;0, E448/L448, "No Backers")</f>
        <v>47.875</v>
      </c>
      <c r="Q448" t="str">
        <f>LEFT(N448,SEARCH("/",N448)-1)</f>
        <v>film &amp; video</v>
      </c>
      <c r="R448" t="str">
        <f>RIGHT(N448,LEN(N448)-SEARCH("/",N448))</f>
        <v>animation</v>
      </c>
      <c r="S448" s="10">
        <f>(((J448 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IF(L449&gt;0, E449/L449, "No Backers")</f>
        <v>5</v>
      </c>
      <c r="Q449" t="str">
        <f>LEFT(N449,SEARCH("/",N449)-1)</f>
        <v>film &amp; video</v>
      </c>
      <c r="R449" t="str">
        <f>RIGHT(N449,LEN(N449)-SEARCH("/",N449))</f>
        <v>animation</v>
      </c>
      <c r="S449" s="10">
        <f>(((J449 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IF(L450&gt;0, E450/L450, "No Backers")</f>
        <v>20.502500000000001</v>
      </c>
      <c r="Q450" t="str">
        <f>LEFT(N450,SEARCH("/",N450)-1)</f>
        <v>film &amp; video</v>
      </c>
      <c r="R450" t="str">
        <f>RIGHT(N450,LEN(N450)-SEARCH("/",N450))</f>
        <v>animation</v>
      </c>
      <c r="S450" s="10">
        <f>(((J450 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IF(L451&gt;0, E451/L451, "No Backers")</f>
        <v>9</v>
      </c>
      <c r="Q451" t="str">
        <f>LEFT(N451,SEARCH("/",N451)-1)</f>
        <v>film &amp; video</v>
      </c>
      <c r="R451" t="str">
        <f>RIGHT(N451,LEN(N451)-SEARCH("/",N451))</f>
        <v>animation</v>
      </c>
      <c r="S451" s="10">
        <f>(((J451 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IF(L452&gt;0, E452/L452, "No Backers")</f>
        <v>56.571428571428569</v>
      </c>
      <c r="Q452" t="str">
        <f>LEFT(N452,SEARCH("/",N452)-1)</f>
        <v>film &amp; video</v>
      </c>
      <c r="R452" t="str">
        <f>RIGHT(N452,LEN(N452)-SEARCH("/",N452))</f>
        <v>animation</v>
      </c>
      <c r="S452" s="10">
        <f>(((J452 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str">
        <f>IF(L453&gt;0, E453/L453, "No Backers")</f>
        <v>No Backers</v>
      </c>
      <c r="Q453" t="str">
        <f>LEFT(N453,SEARCH("/",N453)-1)</f>
        <v>film &amp; video</v>
      </c>
      <c r="R453" t="str">
        <f>RIGHT(N453,LEN(N453)-SEARCH("/",N453))</f>
        <v>animation</v>
      </c>
      <c r="S453" s="10">
        <f>(((J453 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IF(L454&gt;0, E454/L454, "No Backers")</f>
        <v>40</v>
      </c>
      <c r="Q454" t="str">
        <f>LEFT(N454,SEARCH("/",N454)-1)</f>
        <v>film &amp; video</v>
      </c>
      <c r="R454" t="str">
        <f>RIGHT(N454,LEN(N454)-SEARCH("/",N454))</f>
        <v>animation</v>
      </c>
      <c r="S454" s="10">
        <f>(((J454 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IF(L455&gt;0, E455/L455, "No Backers")</f>
        <v>13</v>
      </c>
      <c r="Q455" t="str">
        <f>LEFT(N455,SEARCH("/",N455)-1)</f>
        <v>film &amp; video</v>
      </c>
      <c r="R455" t="str">
        <f>RIGHT(N455,LEN(N455)-SEARCH("/",N455))</f>
        <v>animation</v>
      </c>
      <c r="S455" s="10">
        <f>(((J455 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IF(L456&gt;0, E456/L456, "No Backers")</f>
        <v>16.399999999999999</v>
      </c>
      <c r="Q456" t="str">
        <f>LEFT(N456,SEARCH("/",N456)-1)</f>
        <v>film &amp; video</v>
      </c>
      <c r="R456" t="str">
        <f>RIGHT(N456,LEN(N456)-SEARCH("/",N456))</f>
        <v>animation</v>
      </c>
      <c r="S456" s="10">
        <f>(((J456 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IF(L457&gt;0, E457/L457, "No Backers")</f>
        <v>22.5</v>
      </c>
      <c r="Q457" t="str">
        <f>LEFT(N457,SEARCH("/",N457)-1)</f>
        <v>film &amp; video</v>
      </c>
      <c r="R457" t="str">
        <f>RIGHT(N457,LEN(N457)-SEARCH("/",N457))</f>
        <v>animation</v>
      </c>
      <c r="S457" s="10">
        <f>(((J457 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IF(L458&gt;0, E458/L458, "No Backers")</f>
        <v>20.333333333333332</v>
      </c>
      <c r="Q458" t="str">
        <f>LEFT(N458,SEARCH("/",N458)-1)</f>
        <v>film &amp; video</v>
      </c>
      <c r="R458" t="str">
        <f>RIGHT(N458,LEN(N458)-SEARCH("/",N458))</f>
        <v>animation</v>
      </c>
      <c r="S458" s="10">
        <f>(((J458 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str">
        <f>IF(L459&gt;0, E459/L459, "No Backers")</f>
        <v>No Backers</v>
      </c>
      <c r="Q459" t="str">
        <f>LEFT(N459,SEARCH("/",N459)-1)</f>
        <v>film &amp; video</v>
      </c>
      <c r="R459" t="str">
        <f>RIGHT(N459,LEN(N459)-SEARCH("/",N459))</f>
        <v>animation</v>
      </c>
      <c r="S459" s="10">
        <f>(((J459 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IF(L460&gt;0, E460/L460, "No Backers")</f>
        <v>16.755102040816325</v>
      </c>
      <c r="Q460" t="str">
        <f>LEFT(N460,SEARCH("/",N460)-1)</f>
        <v>film &amp; video</v>
      </c>
      <c r="R460" t="str">
        <f>RIGHT(N460,LEN(N460)-SEARCH("/",N460))</f>
        <v>animation</v>
      </c>
      <c r="S460" s="10">
        <f>(((J460 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IF(L461&gt;0, E461/L461, "No Backers")</f>
        <v>25</v>
      </c>
      <c r="Q461" t="str">
        <f>LEFT(N461,SEARCH("/",N461)-1)</f>
        <v>film &amp; video</v>
      </c>
      <c r="R461" t="str">
        <f>RIGHT(N461,LEN(N461)-SEARCH("/",N461))</f>
        <v>animation</v>
      </c>
      <c r="S461" s="10">
        <f>(((J461 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IF(L462&gt;0, E462/L462, "No Backers")</f>
        <v>12.5</v>
      </c>
      <c r="Q462" t="str">
        <f>LEFT(N462,SEARCH("/",N462)-1)</f>
        <v>film &amp; video</v>
      </c>
      <c r="R462" t="str">
        <f>RIGHT(N462,LEN(N462)-SEARCH("/",N462))</f>
        <v>animation</v>
      </c>
      <c r="S462" s="10">
        <f>(((J462 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str">
        <f>IF(L463&gt;0, E463/L463, "No Backers")</f>
        <v>No Backers</v>
      </c>
      <c r="Q463" t="str">
        <f>LEFT(N463,SEARCH("/",N463)-1)</f>
        <v>film &amp; video</v>
      </c>
      <c r="R463" t="str">
        <f>RIGHT(N463,LEN(N463)-SEARCH("/",N463))</f>
        <v>animation</v>
      </c>
      <c r="S463" s="10">
        <f>(((J463 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str">
        <f>IF(L464&gt;0, E464/L464, "No Backers")</f>
        <v>No Backers</v>
      </c>
      <c r="Q464" t="str">
        <f>LEFT(N464,SEARCH("/",N464)-1)</f>
        <v>film &amp; video</v>
      </c>
      <c r="R464" t="str">
        <f>RIGHT(N464,LEN(N464)-SEARCH("/",N464))</f>
        <v>animation</v>
      </c>
      <c r="S464" s="10">
        <f>(((J464 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IF(L465&gt;0, E465/L465, "No Backers")</f>
        <v>113.63636363636364</v>
      </c>
      <c r="Q465" t="str">
        <f>LEFT(N465,SEARCH("/",N465)-1)</f>
        <v>film &amp; video</v>
      </c>
      <c r="R465" t="str">
        <f>RIGHT(N465,LEN(N465)-SEARCH("/",N465))</f>
        <v>animation</v>
      </c>
      <c r="S465" s="10">
        <f>(((J465 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IF(L466&gt;0, E466/L466, "No Backers")</f>
        <v>1</v>
      </c>
      <c r="Q466" t="str">
        <f>LEFT(N466,SEARCH("/",N466)-1)</f>
        <v>film &amp; video</v>
      </c>
      <c r="R466" t="str">
        <f>RIGHT(N466,LEN(N466)-SEARCH("/",N466))</f>
        <v>animation</v>
      </c>
      <c r="S466" s="10">
        <f>(((J466 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IF(L467&gt;0, E467/L467, "No Backers")</f>
        <v>17.25</v>
      </c>
      <c r="Q467" t="str">
        <f>LEFT(N467,SEARCH("/",N467)-1)</f>
        <v>film &amp; video</v>
      </c>
      <c r="R467" t="str">
        <f>RIGHT(N467,LEN(N467)-SEARCH("/",N467))</f>
        <v>animation</v>
      </c>
      <c r="S467" s="10">
        <f>(((J467 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IF(L468&gt;0, E468/L468, "No Backers")</f>
        <v>15.2</v>
      </c>
      <c r="Q468" t="str">
        <f>LEFT(N468,SEARCH("/",N468)-1)</f>
        <v>film &amp; video</v>
      </c>
      <c r="R468" t="str">
        <f>RIGHT(N468,LEN(N468)-SEARCH("/",N468))</f>
        <v>animation</v>
      </c>
      <c r="S468" s="10">
        <f>(((J468 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IF(L469&gt;0, E469/L469, "No Backers")</f>
        <v>110.64102564102564</v>
      </c>
      <c r="Q469" t="str">
        <f>LEFT(N469,SEARCH("/",N469)-1)</f>
        <v>film &amp; video</v>
      </c>
      <c r="R469" t="str">
        <f>RIGHT(N469,LEN(N469)-SEARCH("/",N469))</f>
        <v>animation</v>
      </c>
      <c r="S469" s="10">
        <f>(((J469 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str">
        <f>IF(L470&gt;0, E470/L470, "No Backers")</f>
        <v>No Backers</v>
      </c>
      <c r="Q470" t="str">
        <f>LEFT(N470,SEARCH("/",N470)-1)</f>
        <v>film &amp; video</v>
      </c>
      <c r="R470" t="str">
        <f>RIGHT(N470,LEN(N470)-SEARCH("/",N470))</f>
        <v>animation</v>
      </c>
      <c r="S470" s="10">
        <f>(((J470 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str">
        <f>IF(L471&gt;0, E471/L471, "No Backers")</f>
        <v>No Backers</v>
      </c>
      <c r="Q471" t="str">
        <f>LEFT(N471,SEARCH("/",N471)-1)</f>
        <v>film &amp; video</v>
      </c>
      <c r="R471" t="str">
        <f>RIGHT(N471,LEN(N471)-SEARCH("/",N471))</f>
        <v>animation</v>
      </c>
      <c r="S471" s="10">
        <f>(((J471 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IF(L472&gt;0, E472/L472, "No Backers")</f>
        <v>25.5</v>
      </c>
      <c r="Q472" t="str">
        <f>LEFT(N472,SEARCH("/",N472)-1)</f>
        <v>film &amp; video</v>
      </c>
      <c r="R472" t="str">
        <f>RIGHT(N472,LEN(N472)-SEARCH("/",N472))</f>
        <v>animation</v>
      </c>
      <c r="S472" s="10">
        <f>(((J472 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IF(L473&gt;0, E473/L473, "No Backers")</f>
        <v>38.476470588235294</v>
      </c>
      <c r="Q473" t="str">
        <f>LEFT(N473,SEARCH("/",N473)-1)</f>
        <v>film &amp; video</v>
      </c>
      <c r="R473" t="str">
        <f>RIGHT(N473,LEN(N473)-SEARCH("/",N473))</f>
        <v>animation</v>
      </c>
      <c r="S473" s="10">
        <f>(((J473 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IF(L474&gt;0, E474/L474, "No Backers")</f>
        <v>28.2</v>
      </c>
      <c r="Q474" t="str">
        <f>LEFT(N474,SEARCH("/",N474)-1)</f>
        <v>film &amp; video</v>
      </c>
      <c r="R474" t="str">
        <f>RIGHT(N474,LEN(N474)-SEARCH("/",N474))</f>
        <v>animation</v>
      </c>
      <c r="S474" s="10">
        <f>(((J474 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IF(L475&gt;0, E475/L475, "No Backers")</f>
        <v>61.5</v>
      </c>
      <c r="Q475" t="str">
        <f>LEFT(N475,SEARCH("/",N475)-1)</f>
        <v>film &amp; video</v>
      </c>
      <c r="R475" t="str">
        <f>RIGHT(N475,LEN(N475)-SEARCH("/",N475))</f>
        <v>animation</v>
      </c>
      <c r="S475" s="10">
        <f>(((J475 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IF(L476&gt;0, E476/L476, "No Backers")</f>
        <v>1</v>
      </c>
      <c r="Q476" t="str">
        <f>LEFT(N476,SEARCH("/",N476)-1)</f>
        <v>film &amp; video</v>
      </c>
      <c r="R476" t="str">
        <f>RIGHT(N476,LEN(N476)-SEARCH("/",N476))</f>
        <v>animation</v>
      </c>
      <c r="S476" s="10">
        <f>(((J476 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str">
        <f>IF(L477&gt;0, E477/L477, "No Backers")</f>
        <v>No Backers</v>
      </c>
      <c r="Q477" t="str">
        <f>LEFT(N477,SEARCH("/",N477)-1)</f>
        <v>film &amp; video</v>
      </c>
      <c r="R477" t="str">
        <f>RIGHT(N477,LEN(N477)-SEARCH("/",N477))</f>
        <v>animation</v>
      </c>
      <c r="S477" s="10">
        <f>(((J477 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IF(L478&gt;0, E478/L478, "No Backers")</f>
        <v>39.569274193548388</v>
      </c>
      <c r="Q478" t="str">
        <f>LEFT(N478,SEARCH("/",N478)-1)</f>
        <v>film &amp; video</v>
      </c>
      <c r="R478" t="str">
        <f>RIGHT(N478,LEN(N478)-SEARCH("/",N478))</f>
        <v>animation</v>
      </c>
      <c r="S478" s="10">
        <f>(((J478 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str">
        <f>IF(L479&gt;0, E479/L479, "No Backers")</f>
        <v>No Backers</v>
      </c>
      <c r="Q479" t="str">
        <f>LEFT(N479,SEARCH("/",N479)-1)</f>
        <v>film &amp; video</v>
      </c>
      <c r="R479" t="str">
        <f>RIGHT(N479,LEN(N479)-SEARCH("/",N479))</f>
        <v>animation</v>
      </c>
      <c r="S479" s="10">
        <f>(((J479 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str">
        <f>IF(L480&gt;0, E480/L480, "No Backers")</f>
        <v>No Backers</v>
      </c>
      <c r="Q480" t="str">
        <f>LEFT(N480,SEARCH("/",N480)-1)</f>
        <v>film &amp; video</v>
      </c>
      <c r="R480" t="str">
        <f>RIGHT(N480,LEN(N480)-SEARCH("/",N480))</f>
        <v>animation</v>
      </c>
      <c r="S480" s="10">
        <f>(((J480 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IF(L481&gt;0, E481/L481, "No Backers")</f>
        <v>88.8</v>
      </c>
      <c r="Q481" t="str">
        <f>LEFT(N481,SEARCH("/",N481)-1)</f>
        <v>film &amp; video</v>
      </c>
      <c r="R481" t="str">
        <f>RIGHT(N481,LEN(N481)-SEARCH("/",N481))</f>
        <v>animation</v>
      </c>
      <c r="S481" s="10">
        <f>(((J481 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IF(L482&gt;0, E482/L482, "No Backers")</f>
        <v>55.457142857142856</v>
      </c>
      <c r="Q482" t="str">
        <f>LEFT(N482,SEARCH("/",N482)-1)</f>
        <v>film &amp; video</v>
      </c>
      <c r="R482" t="str">
        <f>RIGHT(N482,LEN(N482)-SEARCH("/",N482))</f>
        <v>animation</v>
      </c>
      <c r="S482" s="10">
        <f>(((J482 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IF(L483&gt;0, E483/L483, "No Backers")</f>
        <v>87.142857142857139</v>
      </c>
      <c r="Q483" t="str">
        <f>LEFT(N483,SEARCH("/",N483)-1)</f>
        <v>film &amp; video</v>
      </c>
      <c r="R483" t="str">
        <f>RIGHT(N483,LEN(N483)-SEARCH("/",N483))</f>
        <v>animation</v>
      </c>
      <c r="S483" s="10">
        <f>(((J483 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IF(L484&gt;0, E484/L484, "No Backers")</f>
        <v>10</v>
      </c>
      <c r="Q484" t="str">
        <f>LEFT(N484,SEARCH("/",N484)-1)</f>
        <v>film &amp; video</v>
      </c>
      <c r="R484" t="str">
        <f>RIGHT(N484,LEN(N484)-SEARCH("/",N484))</f>
        <v>animation</v>
      </c>
      <c r="S484" s="10">
        <f>(((J484 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IF(L485&gt;0, E485/L485, "No Backers")</f>
        <v>51.224489795918366</v>
      </c>
      <c r="Q485" t="str">
        <f>LEFT(N485,SEARCH("/",N485)-1)</f>
        <v>film &amp; video</v>
      </c>
      <c r="R485" t="str">
        <f>RIGHT(N485,LEN(N485)-SEARCH("/",N485))</f>
        <v>animation</v>
      </c>
      <c r="S485" s="10">
        <f>(((J485 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IF(L486&gt;0, E486/L486, "No Backers")</f>
        <v>13.545454545454545</v>
      </c>
      <c r="Q486" t="str">
        <f>LEFT(N486,SEARCH("/",N486)-1)</f>
        <v>film &amp; video</v>
      </c>
      <c r="R486" t="str">
        <f>RIGHT(N486,LEN(N486)-SEARCH("/",N486))</f>
        <v>animation</v>
      </c>
      <c r="S486" s="10">
        <f>(((J486 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IF(L487&gt;0, E487/L487, "No Backers")</f>
        <v>66.520080000000007</v>
      </c>
      <c r="Q487" t="str">
        <f>LEFT(N487,SEARCH("/",N487)-1)</f>
        <v>film &amp; video</v>
      </c>
      <c r="R487" t="str">
        <f>RIGHT(N487,LEN(N487)-SEARCH("/",N487))</f>
        <v>animation</v>
      </c>
      <c r="S487" s="10">
        <f>(((J487 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IF(L488&gt;0, E488/L488, "No Backers")</f>
        <v>50</v>
      </c>
      <c r="Q488" t="str">
        <f>LEFT(N488,SEARCH("/",N488)-1)</f>
        <v>film &amp; video</v>
      </c>
      <c r="R488" t="str">
        <f>RIGHT(N488,LEN(N488)-SEARCH("/",N488))</f>
        <v>animation</v>
      </c>
      <c r="S488" s="10">
        <f>(((J488 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str">
        <f>IF(L489&gt;0, E489/L489, "No Backers")</f>
        <v>No Backers</v>
      </c>
      <c r="Q489" t="str">
        <f>LEFT(N489,SEARCH("/",N489)-1)</f>
        <v>film &amp; video</v>
      </c>
      <c r="R489" t="str">
        <f>RIGHT(N489,LEN(N489)-SEARCH("/",N489))</f>
        <v>animation</v>
      </c>
      <c r="S489" s="10">
        <f>(((J489 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str">
        <f>IF(L490&gt;0, E490/L490, "No Backers")</f>
        <v>No Backers</v>
      </c>
      <c r="Q490" t="str">
        <f>LEFT(N490,SEARCH("/",N490)-1)</f>
        <v>film &amp; video</v>
      </c>
      <c r="R490" t="str">
        <f>RIGHT(N490,LEN(N490)-SEARCH("/",N490))</f>
        <v>animation</v>
      </c>
      <c r="S490" s="10">
        <f>(((J490 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IF(L491&gt;0, E491/L491, "No Backers")</f>
        <v>71.666666666666671</v>
      </c>
      <c r="Q491" t="str">
        <f>LEFT(N491,SEARCH("/",N491)-1)</f>
        <v>film &amp; video</v>
      </c>
      <c r="R491" t="str">
        <f>RIGHT(N491,LEN(N491)-SEARCH("/",N491))</f>
        <v>animation</v>
      </c>
      <c r="S491" s="10">
        <f>(((J491 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str">
        <f>IF(L492&gt;0, E492/L492, "No Backers")</f>
        <v>No Backers</v>
      </c>
      <c r="Q492" t="str">
        <f>LEFT(N492,SEARCH("/",N492)-1)</f>
        <v>film &amp; video</v>
      </c>
      <c r="R492" t="str">
        <f>RIGHT(N492,LEN(N492)-SEARCH("/",N492))</f>
        <v>animation</v>
      </c>
      <c r="S492" s="10">
        <f>(((J492 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str">
        <f>IF(L493&gt;0, E493/L493, "No Backers")</f>
        <v>No Backers</v>
      </c>
      <c r="Q493" t="str">
        <f>LEFT(N493,SEARCH("/",N493)-1)</f>
        <v>film &amp; video</v>
      </c>
      <c r="R493" t="str">
        <f>RIGHT(N493,LEN(N493)-SEARCH("/",N493))</f>
        <v>animation</v>
      </c>
      <c r="S493" s="10">
        <f>(((J493 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str">
        <f>IF(L494&gt;0, E494/L494, "No Backers")</f>
        <v>No Backers</v>
      </c>
      <c r="Q494" t="str">
        <f>LEFT(N494,SEARCH("/",N494)-1)</f>
        <v>film &amp; video</v>
      </c>
      <c r="R494" t="str">
        <f>RIGHT(N494,LEN(N494)-SEARCH("/",N494))</f>
        <v>animation</v>
      </c>
      <c r="S494" s="10">
        <f>(((J494 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str">
        <f>IF(L495&gt;0, E495/L495, "No Backers")</f>
        <v>No Backers</v>
      </c>
      <c r="Q495" t="str">
        <f>LEFT(N495,SEARCH("/",N495)-1)</f>
        <v>film &amp; video</v>
      </c>
      <c r="R495" t="str">
        <f>RIGHT(N495,LEN(N495)-SEARCH("/",N495))</f>
        <v>animation</v>
      </c>
      <c r="S495" s="10">
        <f>(((J495 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IF(L496&gt;0, E496/L496, "No Backers")</f>
        <v>10.333333333333334</v>
      </c>
      <c r="Q496" t="str">
        <f>LEFT(N496,SEARCH("/",N496)-1)</f>
        <v>film &amp; video</v>
      </c>
      <c r="R496" t="str">
        <f>RIGHT(N496,LEN(N496)-SEARCH("/",N496))</f>
        <v>animation</v>
      </c>
      <c r="S496" s="10">
        <f>(((J496 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str">
        <f>IF(L497&gt;0, E497/L497, "No Backers")</f>
        <v>No Backers</v>
      </c>
      <c r="Q497" t="str">
        <f>LEFT(N497,SEARCH("/",N497)-1)</f>
        <v>film &amp; video</v>
      </c>
      <c r="R497" t="str">
        <f>RIGHT(N497,LEN(N497)-SEARCH("/",N497))</f>
        <v>animation</v>
      </c>
      <c r="S497" s="10">
        <f>(((J497 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IF(L498&gt;0, E498/L498, "No Backers")</f>
        <v>1</v>
      </c>
      <c r="Q498" t="str">
        <f>LEFT(N498,SEARCH("/",N498)-1)</f>
        <v>film &amp; video</v>
      </c>
      <c r="R498" t="str">
        <f>RIGHT(N498,LEN(N498)-SEARCH("/",N498))</f>
        <v>animation</v>
      </c>
      <c r="S498" s="10">
        <f>(((J498 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IF(L499&gt;0, E499/L499, "No Backers")</f>
        <v>10</v>
      </c>
      <c r="Q499" t="str">
        <f>LEFT(N499,SEARCH("/",N499)-1)</f>
        <v>film &amp; video</v>
      </c>
      <c r="R499" t="str">
        <f>RIGHT(N499,LEN(N499)-SEARCH("/",N499))</f>
        <v>animation</v>
      </c>
      <c r="S499" s="10">
        <f>(((J499 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IF(L500&gt;0, E500/L500, "No Backers")</f>
        <v>136.09090909090909</v>
      </c>
      <c r="Q500" t="str">
        <f>LEFT(N500,SEARCH("/",N500)-1)</f>
        <v>film &amp; video</v>
      </c>
      <c r="R500" t="str">
        <f>RIGHT(N500,LEN(N500)-SEARCH("/",N500))</f>
        <v>animation</v>
      </c>
      <c r="S500" s="10">
        <f>(((J500 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IF(L501&gt;0, E501/L501, "No Backers")</f>
        <v>73.461538461538467</v>
      </c>
      <c r="Q501" t="str">
        <f>LEFT(N501,SEARCH("/",N501)-1)</f>
        <v>film &amp; video</v>
      </c>
      <c r="R501" t="str">
        <f>RIGHT(N501,LEN(N501)-SEARCH("/",N501))</f>
        <v>animation</v>
      </c>
      <c r="S501" s="10">
        <f>(((J501 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IF(L502&gt;0, E502/L502, "No Backers")</f>
        <v>53.75</v>
      </c>
      <c r="Q502" t="str">
        <f>LEFT(N502,SEARCH("/",N502)-1)</f>
        <v>film &amp; video</v>
      </c>
      <c r="R502" t="str">
        <f>RIGHT(N502,LEN(N502)-SEARCH("/",N502))</f>
        <v>animation</v>
      </c>
      <c r="S502" s="10">
        <f>(((J502 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str">
        <f>IF(L503&gt;0, E503/L503, "No Backers")</f>
        <v>No Backers</v>
      </c>
      <c r="Q503" t="str">
        <f>LEFT(N503,SEARCH("/",N503)-1)</f>
        <v>film &amp; video</v>
      </c>
      <c r="R503" t="str">
        <f>RIGHT(N503,LEN(N503)-SEARCH("/",N503))</f>
        <v>animation</v>
      </c>
      <c r="S503" s="10">
        <f>(((J503 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IF(L504&gt;0, E504/L504, "No Backers")</f>
        <v>57.5</v>
      </c>
      <c r="Q504" t="str">
        <f>LEFT(N504,SEARCH("/",N504)-1)</f>
        <v>film &amp; video</v>
      </c>
      <c r="R504" t="str">
        <f>RIGHT(N504,LEN(N504)-SEARCH("/",N504))</f>
        <v>animation</v>
      </c>
      <c r="S504" s="10">
        <f>(((J504 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IF(L505&gt;0, E505/L505, "No Backers")</f>
        <v>12.666666666666666</v>
      </c>
      <c r="Q505" t="str">
        <f>LEFT(N505,SEARCH("/",N505)-1)</f>
        <v>film &amp; video</v>
      </c>
      <c r="R505" t="str">
        <f>RIGHT(N505,LEN(N505)-SEARCH("/",N505))</f>
        <v>animation</v>
      </c>
      <c r="S505" s="10">
        <f>(((J505 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IF(L506&gt;0, E506/L506, "No Backers")</f>
        <v>67</v>
      </c>
      <c r="Q506" t="str">
        <f>LEFT(N506,SEARCH("/",N506)-1)</f>
        <v>film &amp; video</v>
      </c>
      <c r="R506" t="str">
        <f>RIGHT(N506,LEN(N506)-SEARCH("/",N506))</f>
        <v>animation</v>
      </c>
      <c r="S506" s="10">
        <f>(((J506 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IF(L507&gt;0, E507/L507, "No Backers")</f>
        <v>3.7142857142857144</v>
      </c>
      <c r="Q507" t="str">
        <f>LEFT(N507,SEARCH("/",N507)-1)</f>
        <v>film &amp; video</v>
      </c>
      <c r="R507" t="str">
        <f>RIGHT(N507,LEN(N507)-SEARCH("/",N507))</f>
        <v>animation</v>
      </c>
      <c r="S507" s="10">
        <f>(((J507 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IF(L508&gt;0, E508/L508, "No Backers")</f>
        <v>250</v>
      </c>
      <c r="Q508" t="str">
        <f>LEFT(N508,SEARCH("/",N508)-1)</f>
        <v>film &amp; video</v>
      </c>
      <c r="R508" t="str">
        <f>RIGHT(N508,LEN(N508)-SEARCH("/",N508))</f>
        <v>animation</v>
      </c>
      <c r="S508" s="10">
        <f>(((J508 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IF(L509&gt;0, E509/L509, "No Backers")</f>
        <v>64</v>
      </c>
      <c r="Q509" t="str">
        <f>LEFT(N509,SEARCH("/",N509)-1)</f>
        <v>film &amp; video</v>
      </c>
      <c r="R509" t="str">
        <f>RIGHT(N509,LEN(N509)-SEARCH("/",N509))</f>
        <v>animation</v>
      </c>
      <c r="S509" s="10">
        <f>(((J509 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IF(L510&gt;0, E510/L510, "No Backers")</f>
        <v>133.33333333333334</v>
      </c>
      <c r="Q510" t="str">
        <f>LEFT(N510,SEARCH("/",N510)-1)</f>
        <v>film &amp; video</v>
      </c>
      <c r="R510" t="str">
        <f>RIGHT(N510,LEN(N510)-SEARCH("/",N510))</f>
        <v>animation</v>
      </c>
      <c r="S510" s="10">
        <f>(((J510 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IF(L511&gt;0, E511/L511, "No Backers")</f>
        <v>10</v>
      </c>
      <c r="Q511" t="str">
        <f>LEFT(N511,SEARCH("/",N511)-1)</f>
        <v>film &amp; video</v>
      </c>
      <c r="R511" t="str">
        <f>RIGHT(N511,LEN(N511)-SEARCH("/",N511))</f>
        <v>animation</v>
      </c>
      <c r="S511" s="10">
        <f>(((J511 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str">
        <f>IF(L512&gt;0, E512/L512, "No Backers")</f>
        <v>No Backers</v>
      </c>
      <c r="Q512" t="str">
        <f>LEFT(N512,SEARCH("/",N512)-1)</f>
        <v>film &amp; video</v>
      </c>
      <c r="R512" t="str">
        <f>RIGHT(N512,LEN(N512)-SEARCH("/",N512))</f>
        <v>animation</v>
      </c>
      <c r="S512" s="10">
        <f>(((J512 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IF(L513&gt;0, E513/L513, "No Backers")</f>
        <v>30</v>
      </c>
      <c r="Q513" t="str">
        <f>LEFT(N513,SEARCH("/",N513)-1)</f>
        <v>film &amp; video</v>
      </c>
      <c r="R513" t="str">
        <f>RIGHT(N513,LEN(N513)-SEARCH("/",N513))</f>
        <v>animation</v>
      </c>
      <c r="S513" s="10">
        <f>(((J513 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IF(L514&gt;0, E514/L514, "No Backers")</f>
        <v>5.5</v>
      </c>
      <c r="Q514" t="str">
        <f>LEFT(N514,SEARCH("/",N514)-1)</f>
        <v>film &amp; video</v>
      </c>
      <c r="R514" t="str">
        <f>RIGHT(N514,LEN(N514)-SEARCH("/",N514))</f>
        <v>animation</v>
      </c>
      <c r="S514" s="10">
        <f>(((J514 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IF(L515&gt;0, E515/L515, "No Backers")</f>
        <v>102.38235294117646</v>
      </c>
      <c r="Q515" t="str">
        <f>LEFT(N515,SEARCH("/",N515)-1)</f>
        <v>film &amp; video</v>
      </c>
      <c r="R515" t="str">
        <f>RIGHT(N515,LEN(N515)-SEARCH("/",N515))</f>
        <v>animation</v>
      </c>
      <c r="S515" s="10">
        <f>(((J515 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IF(L516&gt;0, E516/L516, "No Backers")</f>
        <v>16.666666666666668</v>
      </c>
      <c r="Q516" t="str">
        <f>LEFT(N516,SEARCH("/",N516)-1)</f>
        <v>film &amp; video</v>
      </c>
      <c r="R516" t="str">
        <f>RIGHT(N516,LEN(N516)-SEARCH("/",N516))</f>
        <v>animation</v>
      </c>
      <c r="S516" s="10">
        <f>(((J516 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IF(L517&gt;0, E517/L517, "No Backers")</f>
        <v>725.02941176470586</v>
      </c>
      <c r="Q517" t="str">
        <f>LEFT(N517,SEARCH("/",N517)-1)</f>
        <v>film &amp; video</v>
      </c>
      <c r="R517" t="str">
        <f>RIGHT(N517,LEN(N517)-SEARCH("/",N517))</f>
        <v>animation</v>
      </c>
      <c r="S517" s="10">
        <f>(((J517 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str">
        <f>IF(L518&gt;0, E518/L518, "No Backers")</f>
        <v>No Backers</v>
      </c>
      <c r="Q518" t="str">
        <f>LEFT(N518,SEARCH("/",N518)-1)</f>
        <v>film &amp; video</v>
      </c>
      <c r="R518" t="str">
        <f>RIGHT(N518,LEN(N518)-SEARCH("/",N518))</f>
        <v>animation</v>
      </c>
      <c r="S518" s="10">
        <f>(((J518 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IF(L519&gt;0, E519/L519, "No Backers")</f>
        <v>68.333333333333329</v>
      </c>
      <c r="Q519" t="str">
        <f>LEFT(N519,SEARCH("/",N519)-1)</f>
        <v>film &amp; video</v>
      </c>
      <c r="R519" t="str">
        <f>RIGHT(N519,LEN(N519)-SEARCH("/",N519))</f>
        <v>animation</v>
      </c>
      <c r="S519" s="10">
        <f>(((J519 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str">
        <f>IF(L520&gt;0, E520/L520, "No Backers")</f>
        <v>No Backers</v>
      </c>
      <c r="Q520" t="str">
        <f>LEFT(N520,SEARCH("/",N520)-1)</f>
        <v>film &amp; video</v>
      </c>
      <c r="R520" t="str">
        <f>RIGHT(N520,LEN(N520)-SEARCH("/",N520))</f>
        <v>animation</v>
      </c>
      <c r="S520" s="10">
        <f>(((J520 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IF(L521&gt;0, E521/L521, "No Backers")</f>
        <v>39.228571428571428</v>
      </c>
      <c r="Q521" t="str">
        <f>LEFT(N521,SEARCH("/",N521)-1)</f>
        <v>film &amp; video</v>
      </c>
      <c r="R521" t="str">
        <f>RIGHT(N521,LEN(N521)-SEARCH("/",N521))</f>
        <v>animation</v>
      </c>
      <c r="S521" s="10">
        <f>(((J521 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IF(L522&gt;0, E522/L522, "No Backers")</f>
        <v>150.14705882352942</v>
      </c>
      <c r="Q522" t="str">
        <f>LEFT(N522,SEARCH("/",N522)-1)</f>
        <v>theater</v>
      </c>
      <c r="R522" t="str">
        <f>RIGHT(N522,LEN(N522)-SEARCH("/",N522))</f>
        <v>plays</v>
      </c>
      <c r="S522" s="10">
        <f>(((J522 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IF(L523&gt;0, E523/L523, "No Backers")</f>
        <v>93.428571428571431</v>
      </c>
      <c r="Q523" t="str">
        <f>LEFT(N523,SEARCH("/",N523)-1)</f>
        <v>theater</v>
      </c>
      <c r="R523" t="str">
        <f>RIGHT(N523,LEN(N523)-SEARCH("/",N523))</f>
        <v>plays</v>
      </c>
      <c r="S523" s="10">
        <f>(((J523 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IF(L524&gt;0, E524/L524, "No Backers")</f>
        <v>110.96774193548387</v>
      </c>
      <c r="Q524" t="str">
        <f>LEFT(N524,SEARCH("/",N524)-1)</f>
        <v>theater</v>
      </c>
      <c r="R524" t="str">
        <f>RIGHT(N524,LEN(N524)-SEARCH("/",N524))</f>
        <v>plays</v>
      </c>
      <c r="S524" s="10">
        <f>(((J524 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IF(L525&gt;0, E525/L525, "No Backers")</f>
        <v>71.785714285714292</v>
      </c>
      <c r="Q525" t="str">
        <f>LEFT(N525,SEARCH("/",N525)-1)</f>
        <v>theater</v>
      </c>
      <c r="R525" t="str">
        <f>RIGHT(N525,LEN(N525)-SEARCH("/",N525))</f>
        <v>plays</v>
      </c>
      <c r="S525" s="10">
        <f>(((J525 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IF(L526&gt;0, E526/L526, "No Backers")</f>
        <v>29.258076923076924</v>
      </c>
      <c r="Q526" t="str">
        <f>LEFT(N526,SEARCH("/",N526)-1)</f>
        <v>theater</v>
      </c>
      <c r="R526" t="str">
        <f>RIGHT(N526,LEN(N526)-SEARCH("/",N526))</f>
        <v>plays</v>
      </c>
      <c r="S526" s="10">
        <f>(((J526 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IF(L527&gt;0, E527/L527, "No Backers")</f>
        <v>1000</v>
      </c>
      <c r="Q527" t="str">
        <f>LEFT(N527,SEARCH("/",N527)-1)</f>
        <v>theater</v>
      </c>
      <c r="R527" t="str">
        <f>RIGHT(N527,LEN(N527)-SEARCH("/",N527))</f>
        <v>plays</v>
      </c>
      <c r="S527" s="10">
        <f>(((J527 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IF(L528&gt;0, E528/L528, "No Backers")</f>
        <v>74.347826086956516</v>
      </c>
      <c r="Q528" t="str">
        <f>LEFT(N528,SEARCH("/",N528)-1)</f>
        <v>theater</v>
      </c>
      <c r="R528" t="str">
        <f>RIGHT(N528,LEN(N528)-SEARCH("/",N528))</f>
        <v>plays</v>
      </c>
      <c r="S528" s="10">
        <f>(((J528 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IF(L529&gt;0, E529/L529, "No Backers")</f>
        <v>63.829113924050631</v>
      </c>
      <c r="Q529" t="str">
        <f>LEFT(N529,SEARCH("/",N529)-1)</f>
        <v>theater</v>
      </c>
      <c r="R529" t="str">
        <f>RIGHT(N529,LEN(N529)-SEARCH("/",N529))</f>
        <v>plays</v>
      </c>
      <c r="S529" s="10">
        <f>(((J529 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IF(L530&gt;0, E530/L530, "No Backers")</f>
        <v>44.333333333333336</v>
      </c>
      <c r="Q530" t="str">
        <f>LEFT(N530,SEARCH("/",N530)-1)</f>
        <v>theater</v>
      </c>
      <c r="R530" t="str">
        <f>RIGHT(N530,LEN(N530)-SEARCH("/",N530))</f>
        <v>plays</v>
      </c>
      <c r="S530" s="10">
        <f>(((J530 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IF(L531&gt;0, E531/L531, "No Backers")</f>
        <v>86.944444444444443</v>
      </c>
      <c r="Q531" t="str">
        <f>LEFT(N531,SEARCH("/",N531)-1)</f>
        <v>theater</v>
      </c>
      <c r="R531" t="str">
        <f>RIGHT(N531,LEN(N531)-SEARCH("/",N531))</f>
        <v>plays</v>
      </c>
      <c r="S531" s="10">
        <f>(((J531 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IF(L532&gt;0, E532/L532, "No Backers")</f>
        <v>126.55172413793103</v>
      </c>
      <c r="Q532" t="str">
        <f>LEFT(N532,SEARCH("/",N532)-1)</f>
        <v>theater</v>
      </c>
      <c r="R532" t="str">
        <f>RIGHT(N532,LEN(N532)-SEARCH("/",N532))</f>
        <v>plays</v>
      </c>
      <c r="S532" s="10">
        <f>(((J532 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IF(L533&gt;0, E533/L533, "No Backers")</f>
        <v>129.03225806451613</v>
      </c>
      <c r="Q533" t="str">
        <f>LEFT(N533,SEARCH("/",N533)-1)</f>
        <v>theater</v>
      </c>
      <c r="R533" t="str">
        <f>RIGHT(N533,LEN(N533)-SEARCH("/",N533))</f>
        <v>plays</v>
      </c>
      <c r="S533" s="10">
        <f>(((J533 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IF(L534&gt;0, E534/L534, "No Backers")</f>
        <v>71.242774566473983</v>
      </c>
      <c r="Q534" t="str">
        <f>LEFT(N534,SEARCH("/",N534)-1)</f>
        <v>theater</v>
      </c>
      <c r="R534" t="str">
        <f>RIGHT(N534,LEN(N534)-SEARCH("/",N534))</f>
        <v>plays</v>
      </c>
      <c r="S534" s="10">
        <f>(((J534 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IF(L535&gt;0, E535/L535, "No Backers")</f>
        <v>117.88235294117646</v>
      </c>
      <c r="Q535" t="str">
        <f>LEFT(N535,SEARCH("/",N535)-1)</f>
        <v>theater</v>
      </c>
      <c r="R535" t="str">
        <f>RIGHT(N535,LEN(N535)-SEARCH("/",N535))</f>
        <v>plays</v>
      </c>
      <c r="S535" s="10">
        <f>(((J535 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IF(L536&gt;0, E536/L536, "No Backers")</f>
        <v>327.08333333333331</v>
      </c>
      <c r="Q536" t="str">
        <f>LEFT(N536,SEARCH("/",N536)-1)</f>
        <v>theater</v>
      </c>
      <c r="R536" t="str">
        <f>RIGHT(N536,LEN(N536)-SEARCH("/",N536))</f>
        <v>plays</v>
      </c>
      <c r="S536" s="10">
        <f>(((J536 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IF(L537&gt;0, E537/L537, "No Backers")</f>
        <v>34.745762711864408</v>
      </c>
      <c r="Q537" t="str">
        <f>LEFT(N537,SEARCH("/",N537)-1)</f>
        <v>theater</v>
      </c>
      <c r="R537" t="str">
        <f>RIGHT(N537,LEN(N537)-SEARCH("/",N537))</f>
        <v>plays</v>
      </c>
      <c r="S537" s="10">
        <f>(((J537 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IF(L538&gt;0, E538/L538, "No Backers")</f>
        <v>100.06410256410257</v>
      </c>
      <c r="Q538" t="str">
        <f>LEFT(N538,SEARCH("/",N538)-1)</f>
        <v>theater</v>
      </c>
      <c r="R538" t="str">
        <f>RIGHT(N538,LEN(N538)-SEARCH("/",N538))</f>
        <v>plays</v>
      </c>
      <c r="S538" s="10">
        <f>(((J538 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IF(L539&gt;0, E539/L539, "No Backers")</f>
        <v>40.847457627118644</v>
      </c>
      <c r="Q539" t="str">
        <f>LEFT(N539,SEARCH("/",N539)-1)</f>
        <v>theater</v>
      </c>
      <c r="R539" t="str">
        <f>RIGHT(N539,LEN(N539)-SEARCH("/",N539))</f>
        <v>plays</v>
      </c>
      <c r="S539" s="10">
        <f>(((J539 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IF(L540&gt;0, E540/L540, "No Backers")</f>
        <v>252.01666666666668</v>
      </c>
      <c r="Q540" t="str">
        <f>LEFT(N540,SEARCH("/",N540)-1)</f>
        <v>theater</v>
      </c>
      <c r="R540" t="str">
        <f>RIGHT(N540,LEN(N540)-SEARCH("/",N540))</f>
        <v>plays</v>
      </c>
      <c r="S540" s="10">
        <f>(((J540 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IF(L541&gt;0, E541/L541, "No Backers")</f>
        <v>25.161000000000001</v>
      </c>
      <c r="Q541" t="str">
        <f>LEFT(N541,SEARCH("/",N541)-1)</f>
        <v>theater</v>
      </c>
      <c r="R541" t="str">
        <f>RIGHT(N541,LEN(N541)-SEARCH("/",N541))</f>
        <v>plays</v>
      </c>
      <c r="S541" s="10">
        <f>(((J541 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IF(L542&gt;0, E542/L542, "No Backers")</f>
        <v>1</v>
      </c>
      <c r="Q542" t="str">
        <f>LEFT(N542,SEARCH("/",N542)-1)</f>
        <v>technology</v>
      </c>
      <c r="R542" t="str">
        <f>RIGHT(N542,LEN(N542)-SEARCH("/",N542))</f>
        <v>web</v>
      </c>
      <c r="S542" s="10">
        <f>(((J542 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IF(L543&gt;0, E543/L543, "No Backers")</f>
        <v>25</v>
      </c>
      <c r="Q543" t="str">
        <f>LEFT(N543,SEARCH("/",N543)-1)</f>
        <v>technology</v>
      </c>
      <c r="R543" t="str">
        <f>RIGHT(N543,LEN(N543)-SEARCH("/",N543))</f>
        <v>web</v>
      </c>
      <c r="S543" s="10">
        <f>(((J543 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IF(L544&gt;0, E544/L544, "No Backers")</f>
        <v>1</v>
      </c>
      <c r="Q544" t="str">
        <f>LEFT(N544,SEARCH("/",N544)-1)</f>
        <v>technology</v>
      </c>
      <c r="R544" t="str">
        <f>RIGHT(N544,LEN(N544)-SEARCH("/",N544))</f>
        <v>web</v>
      </c>
      <c r="S544" s="10">
        <f>(((J544 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IF(L545&gt;0, E545/L545, "No Backers")</f>
        <v>35</v>
      </c>
      <c r="Q545" t="str">
        <f>LEFT(N545,SEARCH("/",N545)-1)</f>
        <v>technology</v>
      </c>
      <c r="R545" t="str">
        <f>RIGHT(N545,LEN(N545)-SEARCH("/",N545))</f>
        <v>web</v>
      </c>
      <c r="S545" s="10">
        <f>(((J545 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IF(L546&gt;0, E546/L546, "No Backers")</f>
        <v>3</v>
      </c>
      <c r="Q546" t="str">
        <f>LEFT(N546,SEARCH("/",N546)-1)</f>
        <v>technology</v>
      </c>
      <c r="R546" t="str">
        <f>RIGHT(N546,LEN(N546)-SEARCH("/",N546))</f>
        <v>web</v>
      </c>
      <c r="S546" s="10">
        <f>(((J546 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IF(L547&gt;0, E547/L547, "No Backers")</f>
        <v>402.70588235294116</v>
      </c>
      <c r="Q547" t="str">
        <f>LEFT(N547,SEARCH("/",N547)-1)</f>
        <v>technology</v>
      </c>
      <c r="R547" t="str">
        <f>RIGHT(N547,LEN(N547)-SEARCH("/",N547))</f>
        <v>web</v>
      </c>
      <c r="S547" s="10">
        <f>(((J547 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IF(L548&gt;0, E548/L548, "No Backers")</f>
        <v>26</v>
      </c>
      <c r="Q548" t="str">
        <f>LEFT(N548,SEARCH("/",N548)-1)</f>
        <v>technology</v>
      </c>
      <c r="R548" t="str">
        <f>RIGHT(N548,LEN(N548)-SEARCH("/",N548))</f>
        <v>web</v>
      </c>
      <c r="S548" s="10">
        <f>(((J548 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str">
        <f>IF(L549&gt;0, E549/L549, "No Backers")</f>
        <v>No Backers</v>
      </c>
      <c r="Q549" t="str">
        <f>LEFT(N549,SEARCH("/",N549)-1)</f>
        <v>technology</v>
      </c>
      <c r="R549" t="str">
        <f>RIGHT(N549,LEN(N549)-SEARCH("/",N549))</f>
        <v>web</v>
      </c>
      <c r="S549" s="10">
        <f>(((J549 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IF(L550&gt;0, E550/L550, "No Backers")</f>
        <v>9</v>
      </c>
      <c r="Q550" t="str">
        <f>LEFT(N550,SEARCH("/",N550)-1)</f>
        <v>technology</v>
      </c>
      <c r="R550" t="str">
        <f>RIGHT(N550,LEN(N550)-SEARCH("/",N550))</f>
        <v>web</v>
      </c>
      <c r="S550" s="10">
        <f>(((J550 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IF(L551&gt;0, E551/L551, "No Backers")</f>
        <v>8.5</v>
      </c>
      <c r="Q551" t="str">
        <f>LEFT(N551,SEARCH("/",N551)-1)</f>
        <v>technology</v>
      </c>
      <c r="R551" t="str">
        <f>RIGHT(N551,LEN(N551)-SEARCH("/",N551))</f>
        <v>web</v>
      </c>
      <c r="S551" s="10">
        <f>(((J551 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IF(L552&gt;0, E552/L552, "No Backers")</f>
        <v>8.75</v>
      </c>
      <c r="Q552" t="str">
        <f>LEFT(N552,SEARCH("/",N552)-1)</f>
        <v>technology</v>
      </c>
      <c r="R552" t="str">
        <f>RIGHT(N552,LEN(N552)-SEARCH("/",N552))</f>
        <v>web</v>
      </c>
      <c r="S552" s="10">
        <f>(((J552 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IF(L553&gt;0, E553/L553, "No Backers")</f>
        <v>135.03571428571428</v>
      </c>
      <c r="Q553" t="str">
        <f>LEFT(N553,SEARCH("/",N553)-1)</f>
        <v>technology</v>
      </c>
      <c r="R553" t="str">
        <f>RIGHT(N553,LEN(N553)-SEARCH("/",N553))</f>
        <v>web</v>
      </c>
      <c r="S553" s="10">
        <f>(((J553 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str">
        <f>IF(L554&gt;0, E554/L554, "No Backers")</f>
        <v>No Backers</v>
      </c>
      <c r="Q554" t="str">
        <f>LEFT(N554,SEARCH("/",N554)-1)</f>
        <v>technology</v>
      </c>
      <c r="R554" t="str">
        <f>RIGHT(N554,LEN(N554)-SEARCH("/",N554))</f>
        <v>web</v>
      </c>
      <c r="S554" s="10">
        <f>(((J554 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IF(L555&gt;0, E555/L555, "No Backers")</f>
        <v>20.5</v>
      </c>
      <c r="Q555" t="str">
        <f>LEFT(N555,SEARCH("/",N555)-1)</f>
        <v>technology</v>
      </c>
      <c r="R555" t="str">
        <f>RIGHT(N555,LEN(N555)-SEARCH("/",N555))</f>
        <v>web</v>
      </c>
      <c r="S555" s="10">
        <f>(((J555 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IF(L556&gt;0, E556/L556, "No Backers")</f>
        <v>64.36363636363636</v>
      </c>
      <c r="Q556" t="str">
        <f>LEFT(N556,SEARCH("/",N556)-1)</f>
        <v>technology</v>
      </c>
      <c r="R556" t="str">
        <f>RIGHT(N556,LEN(N556)-SEARCH("/",N556))</f>
        <v>web</v>
      </c>
      <c r="S556" s="10">
        <f>(((J556 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str">
        <f>IF(L557&gt;0, E557/L557, "No Backers")</f>
        <v>No Backers</v>
      </c>
      <c r="Q557" t="str">
        <f>LEFT(N557,SEARCH("/",N557)-1)</f>
        <v>technology</v>
      </c>
      <c r="R557" t="str">
        <f>RIGHT(N557,LEN(N557)-SEARCH("/",N557))</f>
        <v>web</v>
      </c>
      <c r="S557" s="10">
        <f>(((J557 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IF(L558&gt;0, E558/L558, "No Backers")</f>
        <v>200</v>
      </c>
      <c r="Q558" t="str">
        <f>LEFT(N558,SEARCH("/",N558)-1)</f>
        <v>technology</v>
      </c>
      <c r="R558" t="str">
        <f>RIGHT(N558,LEN(N558)-SEARCH("/",N558))</f>
        <v>web</v>
      </c>
      <c r="S558" s="10">
        <f>(((J558 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IF(L559&gt;0, E559/L559, "No Backers")</f>
        <v>68.3</v>
      </c>
      <c r="Q559" t="str">
        <f>LEFT(N559,SEARCH("/",N559)-1)</f>
        <v>technology</v>
      </c>
      <c r="R559" t="str">
        <f>RIGHT(N559,LEN(N559)-SEARCH("/",N559))</f>
        <v>web</v>
      </c>
      <c r="S559" s="10">
        <f>(((J559 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str">
        <f>IF(L560&gt;0, E560/L560, "No Backers")</f>
        <v>No Backers</v>
      </c>
      <c r="Q560" t="str">
        <f>LEFT(N560,SEARCH("/",N560)-1)</f>
        <v>technology</v>
      </c>
      <c r="R560" t="str">
        <f>RIGHT(N560,LEN(N560)-SEARCH("/",N560))</f>
        <v>web</v>
      </c>
      <c r="S560" s="10">
        <f>(((J560 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IF(L561&gt;0, E561/L561, "No Backers")</f>
        <v>50</v>
      </c>
      <c r="Q561" t="str">
        <f>LEFT(N561,SEARCH("/",N561)-1)</f>
        <v>technology</v>
      </c>
      <c r="R561" t="str">
        <f>RIGHT(N561,LEN(N561)-SEARCH("/",N561))</f>
        <v>web</v>
      </c>
      <c r="S561" s="10">
        <f>(((J561 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IF(L562&gt;0, E562/L562, "No Backers")</f>
        <v>4</v>
      </c>
      <c r="Q562" t="str">
        <f>LEFT(N562,SEARCH("/",N562)-1)</f>
        <v>technology</v>
      </c>
      <c r="R562" t="str">
        <f>RIGHT(N562,LEN(N562)-SEARCH("/",N562))</f>
        <v>web</v>
      </c>
      <c r="S562" s="10">
        <f>(((J562 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IF(L563&gt;0, E563/L563, "No Backers")</f>
        <v>27.5</v>
      </c>
      <c r="Q563" t="str">
        <f>LEFT(N563,SEARCH("/",N563)-1)</f>
        <v>technology</v>
      </c>
      <c r="R563" t="str">
        <f>RIGHT(N563,LEN(N563)-SEARCH("/",N563))</f>
        <v>web</v>
      </c>
      <c r="S563" s="10">
        <f>(((J563 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str">
        <f>IF(L564&gt;0, E564/L564, "No Backers")</f>
        <v>No Backers</v>
      </c>
      <c r="Q564" t="str">
        <f>LEFT(N564,SEARCH("/",N564)-1)</f>
        <v>technology</v>
      </c>
      <c r="R564" t="str">
        <f>RIGHT(N564,LEN(N564)-SEARCH("/",N564))</f>
        <v>web</v>
      </c>
      <c r="S564" s="10">
        <f>(((J564 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IF(L565&gt;0, E565/L565, "No Backers")</f>
        <v>34</v>
      </c>
      <c r="Q565" t="str">
        <f>LEFT(N565,SEARCH("/",N565)-1)</f>
        <v>technology</v>
      </c>
      <c r="R565" t="str">
        <f>RIGHT(N565,LEN(N565)-SEARCH("/",N565))</f>
        <v>web</v>
      </c>
      <c r="S565" s="10">
        <f>(((J565 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IF(L566&gt;0, E566/L566, "No Backers")</f>
        <v>1</v>
      </c>
      <c r="Q566" t="str">
        <f>LEFT(N566,SEARCH("/",N566)-1)</f>
        <v>technology</v>
      </c>
      <c r="R566" t="str">
        <f>RIGHT(N566,LEN(N566)-SEARCH("/",N566))</f>
        <v>web</v>
      </c>
      <c r="S566" s="10">
        <f>(((J566 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str">
        <f>IF(L567&gt;0, E567/L567, "No Backers")</f>
        <v>No Backers</v>
      </c>
      <c r="Q567" t="str">
        <f>LEFT(N567,SEARCH("/",N567)-1)</f>
        <v>technology</v>
      </c>
      <c r="R567" t="str">
        <f>RIGHT(N567,LEN(N567)-SEARCH("/",N567))</f>
        <v>web</v>
      </c>
      <c r="S567" s="10">
        <f>(((J567 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IF(L568&gt;0, E568/L568, "No Backers")</f>
        <v>1</v>
      </c>
      <c r="Q568" t="str">
        <f>LEFT(N568,SEARCH("/",N568)-1)</f>
        <v>technology</v>
      </c>
      <c r="R568" t="str">
        <f>RIGHT(N568,LEN(N568)-SEARCH("/",N568))</f>
        <v>web</v>
      </c>
      <c r="S568" s="10">
        <f>(((J568 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str">
        <f>IF(L569&gt;0, E569/L569, "No Backers")</f>
        <v>No Backers</v>
      </c>
      <c r="Q569" t="str">
        <f>LEFT(N569,SEARCH("/",N569)-1)</f>
        <v>technology</v>
      </c>
      <c r="R569" t="str">
        <f>RIGHT(N569,LEN(N569)-SEARCH("/",N569))</f>
        <v>web</v>
      </c>
      <c r="S569" s="10">
        <f>(((J569 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IF(L570&gt;0, E570/L570, "No Backers")</f>
        <v>49</v>
      </c>
      <c r="Q570" t="str">
        <f>LEFT(N570,SEARCH("/",N570)-1)</f>
        <v>technology</v>
      </c>
      <c r="R570" t="str">
        <f>RIGHT(N570,LEN(N570)-SEARCH("/",N570))</f>
        <v>web</v>
      </c>
      <c r="S570" s="10">
        <f>(((J570 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IF(L571&gt;0, E571/L571, "No Backers")</f>
        <v>20</v>
      </c>
      <c r="Q571" t="str">
        <f>LEFT(N571,SEARCH("/",N571)-1)</f>
        <v>technology</v>
      </c>
      <c r="R571" t="str">
        <f>RIGHT(N571,LEN(N571)-SEARCH("/",N571))</f>
        <v>web</v>
      </c>
      <c r="S571" s="10">
        <f>(((J571 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IF(L572&gt;0, E572/L572, "No Backers")</f>
        <v>142</v>
      </c>
      <c r="Q572" t="str">
        <f>LEFT(N572,SEARCH("/",N572)-1)</f>
        <v>technology</v>
      </c>
      <c r="R572" t="str">
        <f>RIGHT(N572,LEN(N572)-SEARCH("/",N572))</f>
        <v>web</v>
      </c>
      <c r="S572" s="10">
        <f>(((J572 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IF(L573&gt;0, E573/L573, "No Backers")</f>
        <v>53</v>
      </c>
      <c r="Q573" t="str">
        <f>LEFT(N573,SEARCH("/",N573)-1)</f>
        <v>technology</v>
      </c>
      <c r="R573" t="str">
        <f>RIGHT(N573,LEN(N573)-SEARCH("/",N573))</f>
        <v>web</v>
      </c>
      <c r="S573" s="10">
        <f>(((J573 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str">
        <f>IF(L574&gt;0, E574/L574, "No Backers")</f>
        <v>No Backers</v>
      </c>
      <c r="Q574" t="str">
        <f>LEFT(N574,SEARCH("/",N574)-1)</f>
        <v>technology</v>
      </c>
      <c r="R574" t="str">
        <f>RIGHT(N574,LEN(N574)-SEARCH("/",N574))</f>
        <v>web</v>
      </c>
      <c r="S574" s="10">
        <f>(((J574 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IF(L575&gt;0, E575/L575, "No Backers")</f>
        <v>38.444444444444443</v>
      </c>
      <c r="Q575" t="str">
        <f>LEFT(N575,SEARCH("/",N575)-1)</f>
        <v>technology</v>
      </c>
      <c r="R575" t="str">
        <f>RIGHT(N575,LEN(N575)-SEARCH("/",N575))</f>
        <v>web</v>
      </c>
      <c r="S575" s="10">
        <f>(((J575 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IF(L576&gt;0, E576/L576, "No Backers")</f>
        <v>20</v>
      </c>
      <c r="Q576" t="str">
        <f>LEFT(N576,SEARCH("/",N576)-1)</f>
        <v>technology</v>
      </c>
      <c r="R576" t="str">
        <f>RIGHT(N576,LEN(N576)-SEARCH("/",N576))</f>
        <v>web</v>
      </c>
      <c r="S576" s="10">
        <f>(((J576 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IF(L577&gt;0, E577/L577, "No Backers")</f>
        <v>64.75</v>
      </c>
      <c r="Q577" t="str">
        <f>LEFT(N577,SEARCH("/",N577)-1)</f>
        <v>technology</v>
      </c>
      <c r="R577" t="str">
        <f>RIGHT(N577,LEN(N577)-SEARCH("/",N577))</f>
        <v>web</v>
      </c>
      <c r="S577" s="10">
        <f>(((J577 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IF(L578&gt;0, E578/L578, "No Backers")</f>
        <v>1</v>
      </c>
      <c r="Q578" t="str">
        <f>LEFT(N578,SEARCH("/",N578)-1)</f>
        <v>technology</v>
      </c>
      <c r="R578" t="str">
        <f>RIGHT(N578,LEN(N578)-SEARCH("/",N578))</f>
        <v>web</v>
      </c>
      <c r="S578" s="10">
        <f>(((J578 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IF(L579&gt;0, E579/L579, "No Backers")</f>
        <v>10</v>
      </c>
      <c r="Q579" t="str">
        <f>LEFT(N579,SEARCH("/",N579)-1)</f>
        <v>technology</v>
      </c>
      <c r="R579" t="str">
        <f>RIGHT(N579,LEN(N579)-SEARCH("/",N579))</f>
        <v>web</v>
      </c>
      <c r="S579" s="10">
        <f>(((J579 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IF(L580&gt;0, E580/L580, "No Backers")</f>
        <v>2</v>
      </c>
      <c r="Q580" t="str">
        <f>LEFT(N580,SEARCH("/",N580)-1)</f>
        <v>technology</v>
      </c>
      <c r="R580" t="str">
        <f>RIGHT(N580,LEN(N580)-SEARCH("/",N580))</f>
        <v>web</v>
      </c>
      <c r="S580" s="10">
        <f>(((J580 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IF(L581&gt;0, E581/L581, "No Backers")</f>
        <v>35</v>
      </c>
      <c r="Q581" t="str">
        <f>LEFT(N581,SEARCH("/",N581)-1)</f>
        <v>technology</v>
      </c>
      <c r="R581" t="str">
        <f>RIGHT(N581,LEN(N581)-SEARCH("/",N581))</f>
        <v>web</v>
      </c>
      <c r="S581" s="10">
        <f>(((J581 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IF(L582&gt;0, E582/L582, "No Backers")</f>
        <v>1</v>
      </c>
      <c r="Q582" t="str">
        <f>LEFT(N582,SEARCH("/",N582)-1)</f>
        <v>technology</v>
      </c>
      <c r="R582" t="str">
        <f>RIGHT(N582,LEN(N582)-SEARCH("/",N582))</f>
        <v>web</v>
      </c>
      <c r="S582" s="10">
        <f>(((J582 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str">
        <f>IF(L583&gt;0, E583/L583, "No Backers")</f>
        <v>No Backers</v>
      </c>
      <c r="Q583" t="str">
        <f>LEFT(N583,SEARCH("/",N583)-1)</f>
        <v>technology</v>
      </c>
      <c r="R583" t="str">
        <f>RIGHT(N583,LEN(N583)-SEARCH("/",N583))</f>
        <v>web</v>
      </c>
      <c r="S583" s="10">
        <f>(((J583 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str">
        <f>IF(L584&gt;0, E584/L584, "No Backers")</f>
        <v>No Backers</v>
      </c>
      <c r="Q584" t="str">
        <f>LEFT(N584,SEARCH("/",N584)-1)</f>
        <v>technology</v>
      </c>
      <c r="R584" t="str">
        <f>RIGHT(N584,LEN(N584)-SEARCH("/",N584))</f>
        <v>web</v>
      </c>
      <c r="S584" s="10">
        <f>(((J584 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IF(L585&gt;0, E585/L585, "No Backers")</f>
        <v>1</v>
      </c>
      <c r="Q585" t="str">
        <f>LEFT(N585,SEARCH("/",N585)-1)</f>
        <v>technology</v>
      </c>
      <c r="R585" t="str">
        <f>RIGHT(N585,LEN(N585)-SEARCH("/",N585))</f>
        <v>web</v>
      </c>
      <c r="S585" s="10">
        <f>(((J585 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IF(L586&gt;0, E586/L586, "No Backers")</f>
        <v>5</v>
      </c>
      <c r="Q586" t="str">
        <f>LEFT(N586,SEARCH("/",N586)-1)</f>
        <v>technology</v>
      </c>
      <c r="R586" t="str">
        <f>RIGHT(N586,LEN(N586)-SEARCH("/",N586))</f>
        <v>web</v>
      </c>
      <c r="S586" s="10">
        <f>(((J586 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str">
        <f>IF(L587&gt;0, E587/L587, "No Backers")</f>
        <v>No Backers</v>
      </c>
      <c r="Q587" t="str">
        <f>LEFT(N587,SEARCH("/",N587)-1)</f>
        <v>technology</v>
      </c>
      <c r="R587" t="str">
        <f>RIGHT(N587,LEN(N587)-SEARCH("/",N587))</f>
        <v>web</v>
      </c>
      <c r="S587" s="10">
        <f>(((J587 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IF(L588&gt;0, E588/L588, "No Backers")</f>
        <v>14</v>
      </c>
      <c r="Q588" t="str">
        <f>LEFT(N588,SEARCH("/",N588)-1)</f>
        <v>technology</v>
      </c>
      <c r="R588" t="str">
        <f>RIGHT(N588,LEN(N588)-SEARCH("/",N588))</f>
        <v>web</v>
      </c>
      <c r="S588" s="10">
        <f>(((J588 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IF(L589&gt;0, E589/L589, "No Backers")</f>
        <v>389.28571428571428</v>
      </c>
      <c r="Q589" t="str">
        <f>LEFT(N589,SEARCH("/",N589)-1)</f>
        <v>technology</v>
      </c>
      <c r="R589" t="str">
        <f>RIGHT(N589,LEN(N589)-SEARCH("/",N589))</f>
        <v>web</v>
      </c>
      <c r="S589" s="10">
        <f>(((J589 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IF(L590&gt;0, E590/L590, "No Backers")</f>
        <v>150.5</v>
      </c>
      <c r="Q590" t="str">
        <f>LEFT(N590,SEARCH("/",N590)-1)</f>
        <v>technology</v>
      </c>
      <c r="R590" t="str">
        <f>RIGHT(N590,LEN(N590)-SEARCH("/",N590))</f>
        <v>web</v>
      </c>
      <c r="S590" s="10">
        <f>(((J590 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IF(L591&gt;0, E591/L591, "No Backers")</f>
        <v>1</v>
      </c>
      <c r="Q591" t="str">
        <f>LEFT(N591,SEARCH("/",N591)-1)</f>
        <v>technology</v>
      </c>
      <c r="R591" t="str">
        <f>RIGHT(N591,LEN(N591)-SEARCH("/",N591))</f>
        <v>web</v>
      </c>
      <c r="S591" s="10">
        <f>(((J591 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IF(L592&gt;0, E592/L592, "No Backers")</f>
        <v>24.777777777777779</v>
      </c>
      <c r="Q592" t="str">
        <f>LEFT(N592,SEARCH("/",N592)-1)</f>
        <v>technology</v>
      </c>
      <c r="R592" t="str">
        <f>RIGHT(N592,LEN(N592)-SEARCH("/",N592))</f>
        <v>web</v>
      </c>
      <c r="S592" s="10">
        <f>(((J592 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IF(L593&gt;0, E593/L593, "No Backers")</f>
        <v>30.5</v>
      </c>
      <c r="Q593" t="str">
        <f>LEFT(N593,SEARCH("/",N593)-1)</f>
        <v>technology</v>
      </c>
      <c r="R593" t="str">
        <f>RIGHT(N593,LEN(N593)-SEARCH("/",N593))</f>
        <v>web</v>
      </c>
      <c r="S593" s="10">
        <f>(((J593 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IF(L594&gt;0, E594/L594, "No Backers")</f>
        <v>250</v>
      </c>
      <c r="Q594" t="str">
        <f>LEFT(N594,SEARCH("/",N594)-1)</f>
        <v>technology</v>
      </c>
      <c r="R594" t="str">
        <f>RIGHT(N594,LEN(N594)-SEARCH("/",N594))</f>
        <v>web</v>
      </c>
      <c r="S594" s="10">
        <f>(((J594 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IF(L595&gt;0, E595/L595, "No Backers")</f>
        <v>16.428571428571427</v>
      </c>
      <c r="Q595" t="str">
        <f>LEFT(N595,SEARCH("/",N595)-1)</f>
        <v>technology</v>
      </c>
      <c r="R595" t="str">
        <f>RIGHT(N595,LEN(N595)-SEARCH("/",N595))</f>
        <v>web</v>
      </c>
      <c r="S595" s="10">
        <f>(((J595 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IF(L596&gt;0, E596/L596, "No Backers")</f>
        <v>13</v>
      </c>
      <c r="Q596" t="str">
        <f>LEFT(N596,SEARCH("/",N596)-1)</f>
        <v>technology</v>
      </c>
      <c r="R596" t="str">
        <f>RIGHT(N596,LEN(N596)-SEARCH("/",N596))</f>
        <v>web</v>
      </c>
      <c r="S596" s="10">
        <f>(((J596 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IF(L597&gt;0, E597/L597, "No Backers")</f>
        <v>53.25</v>
      </c>
      <c r="Q597" t="str">
        <f>LEFT(N597,SEARCH("/",N597)-1)</f>
        <v>technology</v>
      </c>
      <c r="R597" t="str">
        <f>RIGHT(N597,LEN(N597)-SEARCH("/",N597))</f>
        <v>web</v>
      </c>
      <c r="S597" s="10">
        <f>(((J597 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IF(L598&gt;0, E598/L598, "No Backers")</f>
        <v>3</v>
      </c>
      <c r="Q598" t="str">
        <f>LEFT(N598,SEARCH("/",N598)-1)</f>
        <v>technology</v>
      </c>
      <c r="R598" t="str">
        <f>RIGHT(N598,LEN(N598)-SEARCH("/",N598))</f>
        <v>web</v>
      </c>
      <c r="S598" s="10">
        <f>(((J598 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IF(L599&gt;0, E599/L599, "No Backers")</f>
        <v>10</v>
      </c>
      <c r="Q599" t="str">
        <f>LEFT(N599,SEARCH("/",N599)-1)</f>
        <v>technology</v>
      </c>
      <c r="R599" t="str">
        <f>RIGHT(N599,LEN(N599)-SEARCH("/",N599))</f>
        <v>web</v>
      </c>
      <c r="S599" s="10">
        <f>(((J599 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IF(L600&gt;0, E600/L600, "No Backers")</f>
        <v>121.42857142857143</v>
      </c>
      <c r="Q600" t="str">
        <f>LEFT(N600,SEARCH("/",N600)-1)</f>
        <v>technology</v>
      </c>
      <c r="R600" t="str">
        <f>RIGHT(N600,LEN(N600)-SEARCH("/",N600))</f>
        <v>web</v>
      </c>
      <c r="S600" s="10">
        <f>(((J600 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IF(L601&gt;0, E601/L601, "No Backers")</f>
        <v>15.5</v>
      </c>
      <c r="Q601" t="str">
        <f>LEFT(N601,SEARCH("/",N601)-1)</f>
        <v>technology</v>
      </c>
      <c r="R601" t="str">
        <f>RIGHT(N601,LEN(N601)-SEARCH("/",N601))</f>
        <v>web</v>
      </c>
      <c r="S601" s="10">
        <f>(((J601 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IF(L602&gt;0, E602/L602, "No Backers")</f>
        <v>100</v>
      </c>
      <c r="Q602" t="str">
        <f>LEFT(N602,SEARCH("/",N602)-1)</f>
        <v>technology</v>
      </c>
      <c r="R602" t="str">
        <f>RIGHT(N602,LEN(N602)-SEARCH("/",N602))</f>
        <v>web</v>
      </c>
      <c r="S602" s="10">
        <f>(((J602 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IF(L603&gt;0, E603/L603, "No Backers")</f>
        <v>23.333333333333332</v>
      </c>
      <c r="Q603" t="str">
        <f>LEFT(N603,SEARCH("/",N603)-1)</f>
        <v>technology</v>
      </c>
      <c r="R603" t="str">
        <f>RIGHT(N603,LEN(N603)-SEARCH("/",N603))</f>
        <v>web</v>
      </c>
      <c r="S603" s="10">
        <f>(((J603 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str">
        <f>IF(L604&gt;0, E604/L604, "No Backers")</f>
        <v>No Backers</v>
      </c>
      <c r="Q604" t="str">
        <f>LEFT(N604,SEARCH("/",N604)-1)</f>
        <v>technology</v>
      </c>
      <c r="R604" t="str">
        <f>RIGHT(N604,LEN(N604)-SEARCH("/",N604))</f>
        <v>web</v>
      </c>
      <c r="S604" s="10">
        <f>(((J604 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IF(L605&gt;0, E605/L605, "No Backers")</f>
        <v>45.386153846153846</v>
      </c>
      <c r="Q605" t="str">
        <f>LEFT(N605,SEARCH("/",N605)-1)</f>
        <v>technology</v>
      </c>
      <c r="R605" t="str">
        <f>RIGHT(N605,LEN(N605)-SEARCH("/",N605))</f>
        <v>web</v>
      </c>
      <c r="S605" s="10">
        <f>(((J605 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str">
        <f>IF(L606&gt;0, E606/L606, "No Backers")</f>
        <v>No Backers</v>
      </c>
      <c r="Q606" t="str">
        <f>LEFT(N606,SEARCH("/",N606)-1)</f>
        <v>technology</v>
      </c>
      <c r="R606" t="str">
        <f>RIGHT(N606,LEN(N606)-SEARCH("/",N606))</f>
        <v>web</v>
      </c>
      <c r="S606" s="10">
        <f>(((J606 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IF(L607&gt;0, E607/L607, "No Backers")</f>
        <v>16.375</v>
      </c>
      <c r="Q607" t="str">
        <f>LEFT(N607,SEARCH("/",N607)-1)</f>
        <v>technology</v>
      </c>
      <c r="R607" t="str">
        <f>RIGHT(N607,LEN(N607)-SEARCH("/",N607))</f>
        <v>web</v>
      </c>
      <c r="S607" s="10">
        <f>(((J607 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IF(L608&gt;0, E608/L608, "No Backers")</f>
        <v>10</v>
      </c>
      <c r="Q608" t="str">
        <f>LEFT(N608,SEARCH("/",N608)-1)</f>
        <v>technology</v>
      </c>
      <c r="R608" t="str">
        <f>RIGHT(N608,LEN(N608)-SEARCH("/",N608))</f>
        <v>web</v>
      </c>
      <c r="S608" s="10">
        <f>(((J608 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str">
        <f>IF(L609&gt;0, E609/L609, "No Backers")</f>
        <v>No Backers</v>
      </c>
      <c r="Q609" t="str">
        <f>LEFT(N609,SEARCH("/",N609)-1)</f>
        <v>technology</v>
      </c>
      <c r="R609" t="str">
        <f>RIGHT(N609,LEN(N609)-SEARCH("/",N609))</f>
        <v>web</v>
      </c>
      <c r="S609" s="10">
        <f>(((J609 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IF(L610&gt;0, E610/L610, "No Backers")</f>
        <v>292.2</v>
      </c>
      <c r="Q610" t="str">
        <f>LEFT(N610,SEARCH("/",N610)-1)</f>
        <v>technology</v>
      </c>
      <c r="R610" t="str">
        <f>RIGHT(N610,LEN(N610)-SEARCH("/",N610))</f>
        <v>web</v>
      </c>
      <c r="S610" s="10">
        <f>(((J610 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IF(L611&gt;0, E611/L611, "No Backers")</f>
        <v>5</v>
      </c>
      <c r="Q611" t="str">
        <f>LEFT(N611,SEARCH("/",N611)-1)</f>
        <v>technology</v>
      </c>
      <c r="R611" t="str">
        <f>RIGHT(N611,LEN(N611)-SEARCH("/",N611))</f>
        <v>web</v>
      </c>
      <c r="S611" s="10">
        <f>(((J611 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str">
        <f>IF(L612&gt;0, E612/L612, "No Backers")</f>
        <v>No Backers</v>
      </c>
      <c r="Q612" t="str">
        <f>LEFT(N612,SEARCH("/",N612)-1)</f>
        <v>technology</v>
      </c>
      <c r="R612" t="str">
        <f>RIGHT(N612,LEN(N612)-SEARCH("/",N612))</f>
        <v>web</v>
      </c>
      <c r="S612" s="10">
        <f>(((J612 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str">
        <f>IF(L613&gt;0, E613/L613, "No Backers")</f>
        <v>No Backers</v>
      </c>
      <c r="Q613" t="str">
        <f>LEFT(N613,SEARCH("/",N613)-1)</f>
        <v>technology</v>
      </c>
      <c r="R613" t="str">
        <f>RIGHT(N613,LEN(N613)-SEARCH("/",N613))</f>
        <v>web</v>
      </c>
      <c r="S613" s="10">
        <f>(((J613 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str">
        <f>IF(L614&gt;0, E614/L614, "No Backers")</f>
        <v>No Backers</v>
      </c>
      <c r="Q614" t="str">
        <f>LEFT(N614,SEARCH("/",N614)-1)</f>
        <v>technology</v>
      </c>
      <c r="R614" t="str">
        <f>RIGHT(N614,LEN(N614)-SEARCH("/",N614))</f>
        <v>web</v>
      </c>
      <c r="S614" s="10">
        <f>(((J614 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IF(L615&gt;0, E615/L615, "No Backers")</f>
        <v>105.93388429752066</v>
      </c>
      <c r="Q615" t="str">
        <f>LEFT(N615,SEARCH("/",N615)-1)</f>
        <v>technology</v>
      </c>
      <c r="R615" t="str">
        <f>RIGHT(N615,LEN(N615)-SEARCH("/",N615))</f>
        <v>web</v>
      </c>
      <c r="S615" s="10">
        <f>(((J615 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str">
        <f>IF(L616&gt;0, E616/L616, "No Backers")</f>
        <v>No Backers</v>
      </c>
      <c r="Q616" t="str">
        <f>LEFT(N616,SEARCH("/",N616)-1)</f>
        <v>technology</v>
      </c>
      <c r="R616" t="str">
        <f>RIGHT(N616,LEN(N616)-SEARCH("/",N616))</f>
        <v>web</v>
      </c>
      <c r="S616" s="10">
        <f>(((J616 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str">
        <f>IF(L617&gt;0, E617/L617, "No Backers")</f>
        <v>No Backers</v>
      </c>
      <c r="Q617" t="str">
        <f>LEFT(N617,SEARCH("/",N617)-1)</f>
        <v>technology</v>
      </c>
      <c r="R617" t="str">
        <f>RIGHT(N617,LEN(N617)-SEARCH("/",N617))</f>
        <v>web</v>
      </c>
      <c r="S617" s="10">
        <f>(((J617 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str">
        <f>IF(L618&gt;0, E618/L618, "No Backers")</f>
        <v>No Backers</v>
      </c>
      <c r="Q618" t="str">
        <f>LEFT(N618,SEARCH("/",N618)-1)</f>
        <v>technology</v>
      </c>
      <c r="R618" t="str">
        <f>RIGHT(N618,LEN(N618)-SEARCH("/",N618))</f>
        <v>web</v>
      </c>
      <c r="S618" s="10">
        <f>(((J618 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IF(L619&gt;0, E619/L619, "No Backers")</f>
        <v>20</v>
      </c>
      <c r="Q619" t="str">
        <f>LEFT(N619,SEARCH("/",N619)-1)</f>
        <v>technology</v>
      </c>
      <c r="R619" t="str">
        <f>RIGHT(N619,LEN(N619)-SEARCH("/",N619))</f>
        <v>web</v>
      </c>
      <c r="S619" s="10">
        <f>(((J619 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str">
        <f>IF(L620&gt;0, E620/L620, "No Backers")</f>
        <v>No Backers</v>
      </c>
      <c r="Q620" t="str">
        <f>LEFT(N620,SEARCH("/",N620)-1)</f>
        <v>technology</v>
      </c>
      <c r="R620" t="str">
        <f>RIGHT(N620,LEN(N620)-SEARCH("/",N620))</f>
        <v>web</v>
      </c>
      <c r="S620" s="10">
        <f>(((J620 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IF(L621&gt;0, E621/L621, "No Backers")</f>
        <v>1</v>
      </c>
      <c r="Q621" t="str">
        <f>LEFT(N621,SEARCH("/",N621)-1)</f>
        <v>technology</v>
      </c>
      <c r="R621" t="str">
        <f>RIGHT(N621,LEN(N621)-SEARCH("/",N621))</f>
        <v>web</v>
      </c>
      <c r="S621" s="10">
        <f>(((J621 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IF(L622&gt;0, E622/L622, "No Backers")</f>
        <v>300</v>
      </c>
      <c r="Q622" t="str">
        <f>LEFT(N622,SEARCH("/",N622)-1)</f>
        <v>technology</v>
      </c>
      <c r="R622" t="str">
        <f>RIGHT(N622,LEN(N622)-SEARCH("/",N622))</f>
        <v>web</v>
      </c>
      <c r="S622" s="10">
        <f>(((J622 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IF(L623&gt;0, E623/L623, "No Backers")</f>
        <v>87</v>
      </c>
      <c r="Q623" t="str">
        <f>LEFT(N623,SEARCH("/",N623)-1)</f>
        <v>technology</v>
      </c>
      <c r="R623" t="str">
        <f>RIGHT(N623,LEN(N623)-SEARCH("/",N623))</f>
        <v>web</v>
      </c>
      <c r="S623" s="10">
        <f>(((J623 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IF(L624&gt;0, E624/L624, "No Backers")</f>
        <v>37.888888888888886</v>
      </c>
      <c r="Q624" t="str">
        <f>LEFT(N624,SEARCH("/",N624)-1)</f>
        <v>technology</v>
      </c>
      <c r="R624" t="str">
        <f>RIGHT(N624,LEN(N624)-SEARCH("/",N624))</f>
        <v>web</v>
      </c>
      <c r="S624" s="10">
        <f>(((J624 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str">
        <f>IF(L625&gt;0, E625/L625, "No Backers")</f>
        <v>No Backers</v>
      </c>
      <c r="Q625" t="str">
        <f>LEFT(N625,SEARCH("/",N625)-1)</f>
        <v>technology</v>
      </c>
      <c r="R625" t="str">
        <f>RIGHT(N625,LEN(N625)-SEARCH("/",N625))</f>
        <v>web</v>
      </c>
      <c r="S625" s="10">
        <f>(((J625 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str">
        <f>IF(L626&gt;0, E626/L626, "No Backers")</f>
        <v>No Backers</v>
      </c>
      <c r="Q626" t="str">
        <f>LEFT(N626,SEARCH("/",N626)-1)</f>
        <v>technology</v>
      </c>
      <c r="R626" t="str">
        <f>RIGHT(N626,LEN(N626)-SEARCH("/",N626))</f>
        <v>web</v>
      </c>
      <c r="S626" s="10">
        <f>(((J626 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str">
        <f>IF(L627&gt;0, E627/L627, "No Backers")</f>
        <v>No Backers</v>
      </c>
      <c r="Q627" t="str">
        <f>LEFT(N627,SEARCH("/",N627)-1)</f>
        <v>technology</v>
      </c>
      <c r="R627" t="str">
        <f>RIGHT(N627,LEN(N627)-SEARCH("/",N627))</f>
        <v>web</v>
      </c>
      <c r="S627" s="10">
        <f>(((J627 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IF(L628&gt;0, E628/L628, "No Backers")</f>
        <v>111.41025641025641</v>
      </c>
      <c r="Q628" t="str">
        <f>LEFT(N628,SEARCH("/",N628)-1)</f>
        <v>technology</v>
      </c>
      <c r="R628" t="str">
        <f>RIGHT(N628,LEN(N628)-SEARCH("/",N628))</f>
        <v>web</v>
      </c>
      <c r="S628" s="10">
        <f>(((J628 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IF(L629&gt;0, E629/L629, "No Backers")</f>
        <v>90</v>
      </c>
      <c r="Q629" t="str">
        <f>LEFT(N629,SEARCH("/",N629)-1)</f>
        <v>technology</v>
      </c>
      <c r="R629" t="str">
        <f>RIGHT(N629,LEN(N629)-SEARCH("/",N629))</f>
        <v>web</v>
      </c>
      <c r="S629" s="10">
        <f>(((J629 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str">
        <f>IF(L630&gt;0, E630/L630, "No Backers")</f>
        <v>No Backers</v>
      </c>
      <c r="Q630" t="str">
        <f>LEFT(N630,SEARCH("/",N630)-1)</f>
        <v>technology</v>
      </c>
      <c r="R630" t="str">
        <f>RIGHT(N630,LEN(N630)-SEARCH("/",N630))</f>
        <v>web</v>
      </c>
      <c r="S630" s="10">
        <f>(((J630 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IF(L631&gt;0, E631/L631, "No Backers")</f>
        <v>116.66666666666667</v>
      </c>
      <c r="Q631" t="str">
        <f>LEFT(N631,SEARCH("/",N631)-1)</f>
        <v>technology</v>
      </c>
      <c r="R631" t="str">
        <f>RIGHT(N631,LEN(N631)-SEARCH("/",N631))</f>
        <v>web</v>
      </c>
      <c r="S631" s="10">
        <f>(((J631 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IF(L632&gt;0, E632/L632, "No Backers")</f>
        <v>10</v>
      </c>
      <c r="Q632" t="str">
        <f>LEFT(N632,SEARCH("/",N632)-1)</f>
        <v>technology</v>
      </c>
      <c r="R632" t="str">
        <f>RIGHT(N632,LEN(N632)-SEARCH("/",N632))</f>
        <v>web</v>
      </c>
      <c r="S632" s="10">
        <f>(((J632 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IF(L633&gt;0, E633/L633, "No Backers")</f>
        <v>76.666666666666671</v>
      </c>
      <c r="Q633" t="str">
        <f>LEFT(N633,SEARCH("/",N633)-1)</f>
        <v>technology</v>
      </c>
      <c r="R633" t="str">
        <f>RIGHT(N633,LEN(N633)-SEARCH("/",N633))</f>
        <v>web</v>
      </c>
      <c r="S633" s="10">
        <f>(((J633 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str">
        <f>IF(L634&gt;0, E634/L634, "No Backers")</f>
        <v>No Backers</v>
      </c>
      <c r="Q634" t="str">
        <f>LEFT(N634,SEARCH("/",N634)-1)</f>
        <v>technology</v>
      </c>
      <c r="R634" t="str">
        <f>RIGHT(N634,LEN(N634)-SEARCH("/",N634))</f>
        <v>web</v>
      </c>
      <c r="S634" s="10">
        <f>(((J634 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IF(L635&gt;0, E635/L635, "No Backers")</f>
        <v>49.8</v>
      </c>
      <c r="Q635" t="str">
        <f>LEFT(N635,SEARCH("/",N635)-1)</f>
        <v>technology</v>
      </c>
      <c r="R635" t="str">
        <f>RIGHT(N635,LEN(N635)-SEARCH("/",N635))</f>
        <v>web</v>
      </c>
      <c r="S635" s="10">
        <f>(((J635 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IF(L636&gt;0, E636/L636, "No Backers")</f>
        <v>1</v>
      </c>
      <c r="Q636" t="str">
        <f>LEFT(N636,SEARCH("/",N636)-1)</f>
        <v>technology</v>
      </c>
      <c r="R636" t="str">
        <f>RIGHT(N636,LEN(N636)-SEARCH("/",N636))</f>
        <v>web</v>
      </c>
      <c r="S636" s="10">
        <f>(((J636 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IF(L637&gt;0, E637/L637, "No Backers")</f>
        <v>2</v>
      </c>
      <c r="Q637" t="str">
        <f>LEFT(N637,SEARCH("/",N637)-1)</f>
        <v>technology</v>
      </c>
      <c r="R637" t="str">
        <f>RIGHT(N637,LEN(N637)-SEARCH("/",N637))</f>
        <v>web</v>
      </c>
      <c r="S637" s="10">
        <f>(((J637 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IF(L638&gt;0, E638/L638, "No Backers")</f>
        <v>4</v>
      </c>
      <c r="Q638" t="str">
        <f>LEFT(N638,SEARCH("/",N638)-1)</f>
        <v>technology</v>
      </c>
      <c r="R638" t="str">
        <f>RIGHT(N638,LEN(N638)-SEARCH("/",N638))</f>
        <v>web</v>
      </c>
      <c r="S638" s="10">
        <f>(((J638 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str">
        <f>IF(L639&gt;0, E639/L639, "No Backers")</f>
        <v>No Backers</v>
      </c>
      <c r="Q639" t="str">
        <f>LEFT(N639,SEARCH("/",N639)-1)</f>
        <v>technology</v>
      </c>
      <c r="R639" t="str">
        <f>RIGHT(N639,LEN(N639)-SEARCH("/",N639))</f>
        <v>web</v>
      </c>
      <c r="S639" s="10">
        <f>(((J639 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IF(L640&gt;0, E640/L640, "No Backers")</f>
        <v>3</v>
      </c>
      <c r="Q640" t="str">
        <f>LEFT(N640,SEARCH("/",N640)-1)</f>
        <v>technology</v>
      </c>
      <c r="R640" t="str">
        <f>RIGHT(N640,LEN(N640)-SEARCH("/",N640))</f>
        <v>web</v>
      </c>
      <c r="S640" s="10">
        <f>(((J640 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IF(L641&gt;0, E641/L641, "No Backers")</f>
        <v>1</v>
      </c>
      <c r="Q641" t="str">
        <f>LEFT(N641,SEARCH("/",N641)-1)</f>
        <v>technology</v>
      </c>
      <c r="R641" t="str">
        <f>RIGHT(N641,LEN(N641)-SEARCH("/",N641))</f>
        <v>web</v>
      </c>
      <c r="S641" s="10">
        <f>(((J641 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IF(L642&gt;0, E642/L642, "No Backers")</f>
        <v>50.5</v>
      </c>
      <c r="Q642" t="str">
        <f>LEFT(N642,SEARCH("/",N642)-1)</f>
        <v>technology</v>
      </c>
      <c r="R642" t="str">
        <f>RIGHT(N642,LEN(N642)-SEARCH("/",N642))</f>
        <v>wearables</v>
      </c>
      <c r="S642" s="10">
        <f>(((J642 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IF(L643&gt;0, E643/L643, "No Backers")</f>
        <v>151.31746031746033</v>
      </c>
      <c r="Q643" t="str">
        <f>LEFT(N643,SEARCH("/",N643)-1)</f>
        <v>technology</v>
      </c>
      <c r="R643" t="str">
        <f>RIGHT(N643,LEN(N643)-SEARCH("/",N643))</f>
        <v>wearables</v>
      </c>
      <c r="S643" s="10">
        <f>(((J643 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IF(L644&gt;0, E644/L644, "No Backers")</f>
        <v>134.3592456301748</v>
      </c>
      <c r="Q644" t="str">
        <f>LEFT(N644,SEARCH("/",N644)-1)</f>
        <v>technology</v>
      </c>
      <c r="R644" t="str">
        <f>RIGHT(N644,LEN(N644)-SEARCH("/",N644))</f>
        <v>wearables</v>
      </c>
      <c r="S644" s="10">
        <f>(((J644 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IF(L645&gt;0, E645/L645, "No Backers")</f>
        <v>174.02631578947367</v>
      </c>
      <c r="Q645" t="str">
        <f>LEFT(N645,SEARCH("/",N645)-1)</f>
        <v>technology</v>
      </c>
      <c r="R645" t="str">
        <f>RIGHT(N645,LEN(N645)-SEARCH("/",N645))</f>
        <v>wearables</v>
      </c>
      <c r="S645" s="10">
        <f>(((J645 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IF(L646&gt;0, E646/L646, "No Backers")</f>
        <v>73.486268364348675</v>
      </c>
      <c r="Q646" t="str">
        <f>LEFT(N646,SEARCH("/",N646)-1)</f>
        <v>technology</v>
      </c>
      <c r="R646" t="str">
        <f>RIGHT(N646,LEN(N646)-SEARCH("/",N646))</f>
        <v>wearables</v>
      </c>
      <c r="S646" s="10">
        <f>(((J646 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IF(L647&gt;0, E647/L647, "No Backers")</f>
        <v>23.518987341772153</v>
      </c>
      <c r="Q647" t="str">
        <f>LEFT(N647,SEARCH("/",N647)-1)</f>
        <v>technology</v>
      </c>
      <c r="R647" t="str">
        <f>RIGHT(N647,LEN(N647)-SEARCH("/",N647))</f>
        <v>wearables</v>
      </c>
      <c r="S647" s="10">
        <f>(((J647 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IF(L648&gt;0, E648/L648, "No Backers")</f>
        <v>39.074444444444445</v>
      </c>
      <c r="Q648" t="str">
        <f>LEFT(N648,SEARCH("/",N648)-1)</f>
        <v>technology</v>
      </c>
      <c r="R648" t="str">
        <f>RIGHT(N648,LEN(N648)-SEARCH("/",N648))</f>
        <v>wearables</v>
      </c>
      <c r="S648" s="10">
        <f>(((J648 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IF(L649&gt;0, E649/L649, "No Backers")</f>
        <v>125.94117647058823</v>
      </c>
      <c r="Q649" t="str">
        <f>LEFT(N649,SEARCH("/",N649)-1)</f>
        <v>technology</v>
      </c>
      <c r="R649" t="str">
        <f>RIGHT(N649,LEN(N649)-SEARCH("/",N649))</f>
        <v>wearables</v>
      </c>
      <c r="S649" s="10">
        <f>(((J649 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IF(L650&gt;0, E650/L650, "No Backers")</f>
        <v>1644</v>
      </c>
      <c r="Q650" t="str">
        <f>LEFT(N650,SEARCH("/",N650)-1)</f>
        <v>technology</v>
      </c>
      <c r="R650" t="str">
        <f>RIGHT(N650,LEN(N650)-SEARCH("/",N650))</f>
        <v>wearables</v>
      </c>
      <c r="S650" s="10">
        <f>(((J650 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IF(L651&gt;0, E651/L651, "No Backers")</f>
        <v>42.670731707317074</v>
      </c>
      <c r="Q651" t="str">
        <f>LEFT(N651,SEARCH("/",N651)-1)</f>
        <v>technology</v>
      </c>
      <c r="R651" t="str">
        <f>RIGHT(N651,LEN(N651)-SEARCH("/",N651))</f>
        <v>wearables</v>
      </c>
      <c r="S651" s="10">
        <f>(((J651 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IF(L652&gt;0, E652/L652, "No Backers")</f>
        <v>35.125</v>
      </c>
      <c r="Q652" t="str">
        <f>LEFT(N652,SEARCH("/",N652)-1)</f>
        <v>technology</v>
      </c>
      <c r="R652" t="str">
        <f>RIGHT(N652,LEN(N652)-SEARCH("/",N652))</f>
        <v>wearables</v>
      </c>
      <c r="S652" s="10">
        <f>(((J652 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IF(L653&gt;0, E653/L653, "No Backers")</f>
        <v>239.35238095238094</v>
      </c>
      <c r="Q653" t="str">
        <f>LEFT(N653,SEARCH("/",N653)-1)</f>
        <v>technology</v>
      </c>
      <c r="R653" t="str">
        <f>RIGHT(N653,LEN(N653)-SEARCH("/",N653))</f>
        <v>wearables</v>
      </c>
      <c r="S653" s="10">
        <f>(((J653 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IF(L654&gt;0, E654/L654, "No Backers")</f>
        <v>107.64285714285714</v>
      </c>
      <c r="Q654" t="str">
        <f>LEFT(N654,SEARCH("/",N654)-1)</f>
        <v>technology</v>
      </c>
      <c r="R654" t="str">
        <f>RIGHT(N654,LEN(N654)-SEARCH("/",N654))</f>
        <v>wearables</v>
      </c>
      <c r="S654" s="10">
        <f>(((J654 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IF(L655&gt;0, E655/L655, "No Backers")</f>
        <v>95.830623306233065</v>
      </c>
      <c r="Q655" t="str">
        <f>LEFT(N655,SEARCH("/",N655)-1)</f>
        <v>technology</v>
      </c>
      <c r="R655" t="str">
        <f>RIGHT(N655,LEN(N655)-SEARCH("/",N655))</f>
        <v>wearables</v>
      </c>
      <c r="S655" s="10">
        <f>(((J655 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IF(L656&gt;0, E656/L656, "No Backers")</f>
        <v>31.663376110562684</v>
      </c>
      <c r="Q656" t="str">
        <f>LEFT(N656,SEARCH("/",N656)-1)</f>
        <v>technology</v>
      </c>
      <c r="R656" t="str">
        <f>RIGHT(N656,LEN(N656)-SEARCH("/",N656))</f>
        <v>wearables</v>
      </c>
      <c r="S656" s="10">
        <f>(((J656 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IF(L657&gt;0, E657/L657, "No Backers")</f>
        <v>42.886861313868614</v>
      </c>
      <c r="Q657" t="str">
        <f>LEFT(N657,SEARCH("/",N657)-1)</f>
        <v>technology</v>
      </c>
      <c r="R657" t="str">
        <f>RIGHT(N657,LEN(N657)-SEARCH("/",N657))</f>
        <v>wearables</v>
      </c>
      <c r="S657" s="10">
        <f>(((J657 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IF(L658&gt;0, E658/L658, "No Backers")</f>
        <v>122.73563218390805</v>
      </c>
      <c r="Q658" t="str">
        <f>LEFT(N658,SEARCH("/",N658)-1)</f>
        <v>technology</v>
      </c>
      <c r="R658" t="str">
        <f>RIGHT(N658,LEN(N658)-SEARCH("/",N658))</f>
        <v>wearables</v>
      </c>
      <c r="S658" s="10">
        <f>(((J658 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IF(L659&gt;0, E659/L659, "No Backers")</f>
        <v>190.45454545454547</v>
      </c>
      <c r="Q659" t="str">
        <f>LEFT(N659,SEARCH("/",N659)-1)</f>
        <v>technology</v>
      </c>
      <c r="R659" t="str">
        <f>RIGHT(N659,LEN(N659)-SEARCH("/",N659))</f>
        <v>wearables</v>
      </c>
      <c r="S659" s="10">
        <f>(((J659 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IF(L660&gt;0, E660/L660, "No Backers")</f>
        <v>109.33695652173913</v>
      </c>
      <c r="Q660" t="str">
        <f>LEFT(N660,SEARCH("/",N660)-1)</f>
        <v>technology</v>
      </c>
      <c r="R660" t="str">
        <f>RIGHT(N660,LEN(N660)-SEARCH("/",N660))</f>
        <v>wearables</v>
      </c>
      <c r="S660" s="10">
        <f>(((J660 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IF(L661&gt;0, E661/L661, "No Backers")</f>
        <v>143.66666666666666</v>
      </c>
      <c r="Q661" t="str">
        <f>LEFT(N661,SEARCH("/",N661)-1)</f>
        <v>technology</v>
      </c>
      <c r="R661" t="str">
        <f>RIGHT(N661,LEN(N661)-SEARCH("/",N661))</f>
        <v>wearables</v>
      </c>
      <c r="S661" s="10">
        <f>(((J661 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IF(L662&gt;0, E662/L662, "No Backers")</f>
        <v>84.944444444444443</v>
      </c>
      <c r="Q662" t="str">
        <f>LEFT(N662,SEARCH("/",N662)-1)</f>
        <v>technology</v>
      </c>
      <c r="R662" t="str">
        <f>RIGHT(N662,LEN(N662)-SEARCH("/",N662))</f>
        <v>wearables</v>
      </c>
      <c r="S662" s="10">
        <f>(((J662 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IF(L663&gt;0, E663/L663, "No Backers")</f>
        <v>10.555555555555555</v>
      </c>
      <c r="Q663" t="str">
        <f>LEFT(N663,SEARCH("/",N663)-1)</f>
        <v>technology</v>
      </c>
      <c r="R663" t="str">
        <f>RIGHT(N663,LEN(N663)-SEARCH("/",N663))</f>
        <v>wearables</v>
      </c>
      <c r="S663" s="10">
        <f>(((J663 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IF(L664&gt;0, E664/L664, "No Backers")</f>
        <v>39</v>
      </c>
      <c r="Q664" t="str">
        <f>LEFT(N664,SEARCH("/",N664)-1)</f>
        <v>technology</v>
      </c>
      <c r="R664" t="str">
        <f>RIGHT(N664,LEN(N664)-SEARCH("/",N664))</f>
        <v>wearables</v>
      </c>
      <c r="S664" s="10">
        <f>(((J664 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IF(L665&gt;0, E665/L665, "No Backers")</f>
        <v>100</v>
      </c>
      <c r="Q665" t="str">
        <f>LEFT(N665,SEARCH("/",N665)-1)</f>
        <v>technology</v>
      </c>
      <c r="R665" t="str">
        <f>RIGHT(N665,LEN(N665)-SEARCH("/",N665))</f>
        <v>wearables</v>
      </c>
      <c r="S665" s="10">
        <f>(((J665 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IF(L666&gt;0, E666/L666, "No Backers")</f>
        <v>31.172413793103448</v>
      </c>
      <c r="Q666" t="str">
        <f>LEFT(N666,SEARCH("/",N666)-1)</f>
        <v>technology</v>
      </c>
      <c r="R666" t="str">
        <f>RIGHT(N666,LEN(N666)-SEARCH("/",N666))</f>
        <v>wearables</v>
      </c>
      <c r="S666" s="10">
        <f>(((J666 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IF(L667&gt;0, E667/L667, "No Backers")</f>
        <v>155.33333333333334</v>
      </c>
      <c r="Q667" t="str">
        <f>LEFT(N667,SEARCH("/",N667)-1)</f>
        <v>technology</v>
      </c>
      <c r="R667" t="str">
        <f>RIGHT(N667,LEN(N667)-SEARCH("/",N667))</f>
        <v>wearables</v>
      </c>
      <c r="S667" s="10">
        <f>(((J667 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IF(L668&gt;0, E668/L668, "No Backers")</f>
        <v>2</v>
      </c>
      <c r="Q668" t="str">
        <f>LEFT(N668,SEARCH("/",N668)-1)</f>
        <v>technology</v>
      </c>
      <c r="R668" t="str">
        <f>RIGHT(N668,LEN(N668)-SEARCH("/",N668))</f>
        <v>wearables</v>
      </c>
      <c r="S668" s="10">
        <f>(((J668 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IF(L669&gt;0, E669/L669, "No Backers")</f>
        <v>178.92857142857142</v>
      </c>
      <c r="Q669" t="str">
        <f>LEFT(N669,SEARCH("/",N669)-1)</f>
        <v>technology</v>
      </c>
      <c r="R669" t="str">
        <f>RIGHT(N669,LEN(N669)-SEARCH("/",N669))</f>
        <v>wearables</v>
      </c>
      <c r="S669" s="10">
        <f>(((J669 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IF(L670&gt;0, E670/L670, "No Backers")</f>
        <v>27.36</v>
      </c>
      <c r="Q670" t="str">
        <f>LEFT(N670,SEARCH("/",N670)-1)</f>
        <v>technology</v>
      </c>
      <c r="R670" t="str">
        <f>RIGHT(N670,LEN(N670)-SEARCH("/",N670))</f>
        <v>wearables</v>
      </c>
      <c r="S670" s="10">
        <f>(((J670 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IF(L671&gt;0, E671/L671, "No Backers")</f>
        <v>1536.25</v>
      </c>
      <c r="Q671" t="str">
        <f>LEFT(N671,SEARCH("/",N671)-1)</f>
        <v>technology</v>
      </c>
      <c r="R671" t="str">
        <f>RIGHT(N671,LEN(N671)-SEARCH("/",N671))</f>
        <v>wearables</v>
      </c>
      <c r="S671" s="10">
        <f>(((J671 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IF(L672&gt;0, E672/L672, "No Backers")</f>
        <v>84.99677419354839</v>
      </c>
      <c r="Q672" t="str">
        <f>LEFT(N672,SEARCH("/",N672)-1)</f>
        <v>technology</v>
      </c>
      <c r="R672" t="str">
        <f>RIGHT(N672,LEN(N672)-SEARCH("/",N672))</f>
        <v>wearables</v>
      </c>
      <c r="S672" s="10">
        <f>(((J672 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IF(L673&gt;0, E673/L673, "No Backers")</f>
        <v>788.5333333333333</v>
      </c>
      <c r="Q673" t="str">
        <f>LEFT(N673,SEARCH("/",N673)-1)</f>
        <v>technology</v>
      </c>
      <c r="R673" t="str">
        <f>RIGHT(N673,LEN(N673)-SEARCH("/",N673))</f>
        <v>wearables</v>
      </c>
      <c r="S673" s="10">
        <f>(((J673 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IF(L674&gt;0, E674/L674, "No Backers")</f>
        <v>50.29767441860465</v>
      </c>
      <c r="Q674" t="str">
        <f>LEFT(N674,SEARCH("/",N674)-1)</f>
        <v>technology</v>
      </c>
      <c r="R674" t="str">
        <f>RIGHT(N674,LEN(N674)-SEARCH("/",N674))</f>
        <v>wearables</v>
      </c>
      <c r="S674" s="10">
        <f>(((J674 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IF(L675&gt;0, E675/L675, "No Backers")</f>
        <v>68.333333333333329</v>
      </c>
      <c r="Q675" t="str">
        <f>LEFT(N675,SEARCH("/",N675)-1)</f>
        <v>technology</v>
      </c>
      <c r="R675" t="str">
        <f>RIGHT(N675,LEN(N675)-SEARCH("/",N675))</f>
        <v>wearables</v>
      </c>
      <c r="S675" s="10">
        <f>(((J675 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IF(L676&gt;0, E676/L676, "No Backers")</f>
        <v>7.5</v>
      </c>
      <c r="Q676" t="str">
        <f>LEFT(N676,SEARCH("/",N676)-1)</f>
        <v>technology</v>
      </c>
      <c r="R676" t="str">
        <f>RIGHT(N676,LEN(N676)-SEARCH("/",N676))</f>
        <v>wearables</v>
      </c>
      <c r="S676" s="10">
        <f>(((J676 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IF(L677&gt;0, E677/L677, "No Backers")</f>
        <v>34.269230769230766</v>
      </c>
      <c r="Q677" t="str">
        <f>LEFT(N677,SEARCH("/",N677)-1)</f>
        <v>technology</v>
      </c>
      <c r="R677" t="str">
        <f>RIGHT(N677,LEN(N677)-SEARCH("/",N677))</f>
        <v>wearables</v>
      </c>
      <c r="S677" s="10">
        <f>(((J677 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IF(L678&gt;0, E678/L678, "No Backers")</f>
        <v>61.291666666666664</v>
      </c>
      <c r="Q678" t="str">
        <f>LEFT(N678,SEARCH("/",N678)-1)</f>
        <v>technology</v>
      </c>
      <c r="R678" t="str">
        <f>RIGHT(N678,LEN(N678)-SEARCH("/",N678))</f>
        <v>wearables</v>
      </c>
      <c r="S678" s="10">
        <f>(((J678 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IF(L679&gt;0, E679/L679, "No Backers")</f>
        <v>133.25</v>
      </c>
      <c r="Q679" t="str">
        <f>LEFT(N679,SEARCH("/",N679)-1)</f>
        <v>technology</v>
      </c>
      <c r="R679" t="str">
        <f>RIGHT(N679,LEN(N679)-SEARCH("/",N679))</f>
        <v>wearables</v>
      </c>
      <c r="S679" s="10">
        <f>(((J679 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IF(L680&gt;0, E680/L680, "No Backers")</f>
        <v>65.17647058823529</v>
      </c>
      <c r="Q680" t="str">
        <f>LEFT(N680,SEARCH("/",N680)-1)</f>
        <v>technology</v>
      </c>
      <c r="R680" t="str">
        <f>RIGHT(N680,LEN(N680)-SEARCH("/",N680))</f>
        <v>wearables</v>
      </c>
      <c r="S680" s="10">
        <f>(((J680 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IF(L681&gt;0, E681/L681, "No Backers")</f>
        <v>93.90425531914893</v>
      </c>
      <c r="Q681" t="str">
        <f>LEFT(N681,SEARCH("/",N681)-1)</f>
        <v>technology</v>
      </c>
      <c r="R681" t="str">
        <f>RIGHT(N681,LEN(N681)-SEARCH("/",N681))</f>
        <v>wearables</v>
      </c>
      <c r="S681" s="10">
        <f>(((J681 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IF(L682&gt;0, E682/L682, "No Backers")</f>
        <v>150.65116279069767</v>
      </c>
      <c r="Q682" t="str">
        <f>LEFT(N682,SEARCH("/",N682)-1)</f>
        <v>technology</v>
      </c>
      <c r="R682" t="str">
        <f>RIGHT(N682,LEN(N682)-SEARCH("/",N682))</f>
        <v>wearables</v>
      </c>
      <c r="S682" s="10">
        <f>(((J682 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IF(L683&gt;0, E683/L683, "No Backers")</f>
        <v>1</v>
      </c>
      <c r="Q683" t="str">
        <f>LEFT(N683,SEARCH("/",N683)-1)</f>
        <v>technology</v>
      </c>
      <c r="R683" t="str">
        <f>RIGHT(N683,LEN(N683)-SEARCH("/",N683))</f>
        <v>wearables</v>
      </c>
      <c r="S683" s="10">
        <f>(((J683 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IF(L684&gt;0, E684/L684, "No Backers")</f>
        <v>13.25</v>
      </c>
      <c r="Q684" t="str">
        <f>LEFT(N684,SEARCH("/",N684)-1)</f>
        <v>technology</v>
      </c>
      <c r="R684" t="str">
        <f>RIGHT(N684,LEN(N684)-SEARCH("/",N684))</f>
        <v>wearables</v>
      </c>
      <c r="S684" s="10">
        <f>(((J684 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IF(L685&gt;0, E685/L685, "No Backers")</f>
        <v>99.333333333333329</v>
      </c>
      <c r="Q685" t="str">
        <f>LEFT(N685,SEARCH("/",N685)-1)</f>
        <v>technology</v>
      </c>
      <c r="R685" t="str">
        <f>RIGHT(N685,LEN(N685)-SEARCH("/",N685))</f>
        <v>wearables</v>
      </c>
      <c r="S685" s="10">
        <f>(((J685 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IF(L686&gt;0, E686/L686, "No Backers")</f>
        <v>177.39259259259259</v>
      </c>
      <c r="Q686" t="str">
        <f>LEFT(N686,SEARCH("/",N686)-1)</f>
        <v>technology</v>
      </c>
      <c r="R686" t="str">
        <f>RIGHT(N686,LEN(N686)-SEARCH("/",N686))</f>
        <v>wearables</v>
      </c>
      <c r="S686" s="10">
        <f>(((J686 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IF(L687&gt;0, E687/L687, "No Backers")</f>
        <v>55.3</v>
      </c>
      <c r="Q687" t="str">
        <f>LEFT(N687,SEARCH("/",N687)-1)</f>
        <v>technology</v>
      </c>
      <c r="R687" t="str">
        <f>RIGHT(N687,LEN(N687)-SEARCH("/",N687))</f>
        <v>wearables</v>
      </c>
      <c r="S687" s="10">
        <f>(((J687 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str">
        <f>IF(L688&gt;0, E688/L688, "No Backers")</f>
        <v>No Backers</v>
      </c>
      <c r="Q688" t="str">
        <f>LEFT(N688,SEARCH("/",N688)-1)</f>
        <v>technology</v>
      </c>
      <c r="R688" t="str">
        <f>RIGHT(N688,LEN(N688)-SEARCH("/",N688))</f>
        <v>wearables</v>
      </c>
      <c r="S688" s="10">
        <f>(((J688 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IF(L689&gt;0, E689/L689, "No Backers")</f>
        <v>591.66666666666663</v>
      </c>
      <c r="Q689" t="str">
        <f>LEFT(N689,SEARCH("/",N689)-1)</f>
        <v>technology</v>
      </c>
      <c r="R689" t="str">
        <f>RIGHT(N689,LEN(N689)-SEARCH("/",N689))</f>
        <v>wearables</v>
      </c>
      <c r="S689" s="10">
        <f>(((J689 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IF(L690&gt;0, E690/L690, "No Backers")</f>
        <v>405.5</v>
      </c>
      <c r="Q690" t="str">
        <f>LEFT(N690,SEARCH("/",N690)-1)</f>
        <v>technology</v>
      </c>
      <c r="R690" t="str">
        <f>RIGHT(N690,LEN(N690)-SEARCH("/",N690))</f>
        <v>wearables</v>
      </c>
      <c r="S690" s="10">
        <f>(((J690 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IF(L691&gt;0, E691/L691, "No Backers")</f>
        <v>343.14732142857144</v>
      </c>
      <c r="Q691" t="str">
        <f>LEFT(N691,SEARCH("/",N691)-1)</f>
        <v>technology</v>
      </c>
      <c r="R691" t="str">
        <f>RIGHT(N691,LEN(N691)-SEARCH("/",N691))</f>
        <v>wearables</v>
      </c>
      <c r="S691" s="10">
        <f>(((J691 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IF(L692&gt;0, E692/L692, "No Backers")</f>
        <v>72.588235294117652</v>
      </c>
      <c r="Q692" t="str">
        <f>LEFT(N692,SEARCH("/",N692)-1)</f>
        <v>technology</v>
      </c>
      <c r="R692" t="str">
        <f>RIGHT(N692,LEN(N692)-SEARCH("/",N692))</f>
        <v>wearables</v>
      </c>
      <c r="S692" s="10">
        <f>(((J692 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IF(L693&gt;0, E693/L693, "No Backers")</f>
        <v>26</v>
      </c>
      <c r="Q693" t="str">
        <f>LEFT(N693,SEARCH("/",N693)-1)</f>
        <v>technology</v>
      </c>
      <c r="R693" t="str">
        <f>RIGHT(N693,LEN(N693)-SEARCH("/",N693))</f>
        <v>wearables</v>
      </c>
      <c r="S693" s="10">
        <f>(((J693 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IF(L694&gt;0, E694/L694, "No Backers")</f>
        <v>6.4975124378109452</v>
      </c>
      <c r="Q694" t="str">
        <f>LEFT(N694,SEARCH("/",N694)-1)</f>
        <v>technology</v>
      </c>
      <c r="R694" t="str">
        <f>RIGHT(N694,LEN(N694)-SEARCH("/",N694))</f>
        <v>wearables</v>
      </c>
      <c r="S694" s="10">
        <f>(((J694 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IF(L695&gt;0, E695/L695, "No Backers")</f>
        <v>119.38513513513513</v>
      </c>
      <c r="Q695" t="str">
        <f>LEFT(N695,SEARCH("/",N695)-1)</f>
        <v>technology</v>
      </c>
      <c r="R695" t="str">
        <f>RIGHT(N695,LEN(N695)-SEARCH("/",N695))</f>
        <v>wearables</v>
      </c>
      <c r="S695" s="10">
        <f>(((J695 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IF(L696&gt;0, E696/L696, "No Backers")</f>
        <v>84.285714285714292</v>
      </c>
      <c r="Q696" t="str">
        <f>LEFT(N696,SEARCH("/",N696)-1)</f>
        <v>technology</v>
      </c>
      <c r="R696" t="str">
        <f>RIGHT(N696,LEN(N696)-SEARCH("/",N696))</f>
        <v>wearables</v>
      </c>
      <c r="S696" s="10">
        <f>(((J696 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IF(L697&gt;0, E697/L697, "No Backers")</f>
        <v>90.857142857142861</v>
      </c>
      <c r="Q697" t="str">
        <f>LEFT(N697,SEARCH("/",N697)-1)</f>
        <v>technology</v>
      </c>
      <c r="R697" t="str">
        <f>RIGHT(N697,LEN(N697)-SEARCH("/",N697))</f>
        <v>wearables</v>
      </c>
      <c r="S697" s="10">
        <f>(((J697 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IF(L698&gt;0, E698/L698, "No Backers")</f>
        <v>1</v>
      </c>
      <c r="Q698" t="str">
        <f>LEFT(N698,SEARCH("/",N698)-1)</f>
        <v>technology</v>
      </c>
      <c r="R698" t="str">
        <f>RIGHT(N698,LEN(N698)-SEARCH("/",N698))</f>
        <v>wearables</v>
      </c>
      <c r="S698" s="10">
        <f>(((J698 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IF(L699&gt;0, E699/L699, "No Backers")</f>
        <v>20.342105263157894</v>
      </c>
      <c r="Q699" t="str">
        <f>LEFT(N699,SEARCH("/",N699)-1)</f>
        <v>technology</v>
      </c>
      <c r="R699" t="str">
        <f>RIGHT(N699,LEN(N699)-SEARCH("/",N699))</f>
        <v>wearables</v>
      </c>
      <c r="S699" s="10">
        <f>(((J699 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IF(L700&gt;0, E700/L700, "No Backers")</f>
        <v>530.68965517241384</v>
      </c>
      <c r="Q700" t="str">
        <f>LEFT(N700,SEARCH("/",N700)-1)</f>
        <v>technology</v>
      </c>
      <c r="R700" t="str">
        <f>RIGHT(N700,LEN(N700)-SEARCH("/",N700))</f>
        <v>wearables</v>
      </c>
      <c r="S700" s="10">
        <f>(((J700 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IF(L701&gt;0, E701/L701, "No Backers")</f>
        <v>120.39184269662923</v>
      </c>
      <c r="Q701" t="str">
        <f>LEFT(N701,SEARCH("/",N701)-1)</f>
        <v>technology</v>
      </c>
      <c r="R701" t="str">
        <f>RIGHT(N701,LEN(N701)-SEARCH("/",N701))</f>
        <v>wearables</v>
      </c>
      <c r="S701" s="10">
        <f>(((J701 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IF(L702&gt;0, E702/L702, "No Backers")</f>
        <v>13</v>
      </c>
      <c r="Q702" t="str">
        <f>LEFT(N702,SEARCH("/",N702)-1)</f>
        <v>technology</v>
      </c>
      <c r="R702" t="str">
        <f>RIGHT(N702,LEN(N702)-SEARCH("/",N702))</f>
        <v>wearables</v>
      </c>
      <c r="S702" s="10">
        <f>(((J702 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IF(L703&gt;0, E703/L703, "No Backers")</f>
        <v>291.33333333333331</v>
      </c>
      <c r="Q703" t="str">
        <f>LEFT(N703,SEARCH("/",N703)-1)</f>
        <v>technology</v>
      </c>
      <c r="R703" t="str">
        <f>RIGHT(N703,LEN(N703)-SEARCH("/",N703))</f>
        <v>wearables</v>
      </c>
      <c r="S703" s="10">
        <f>(((J703 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IF(L704&gt;0, E704/L704, "No Backers")</f>
        <v>124.9191891891892</v>
      </c>
      <c r="Q704" t="str">
        <f>LEFT(N704,SEARCH("/",N704)-1)</f>
        <v>technology</v>
      </c>
      <c r="R704" t="str">
        <f>RIGHT(N704,LEN(N704)-SEARCH("/",N704))</f>
        <v>wearables</v>
      </c>
      <c r="S704" s="10">
        <f>(((J704 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IF(L705&gt;0, E705/L705, "No Backers")</f>
        <v>119.57142857142857</v>
      </c>
      <c r="Q705" t="str">
        <f>LEFT(N705,SEARCH("/",N705)-1)</f>
        <v>technology</v>
      </c>
      <c r="R705" t="str">
        <f>RIGHT(N705,LEN(N705)-SEARCH("/",N705))</f>
        <v>wearables</v>
      </c>
      <c r="S705" s="10">
        <f>(((J705 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IF(L706&gt;0, E706/L706, "No Backers")</f>
        <v>120.25</v>
      </c>
      <c r="Q706" t="str">
        <f>LEFT(N706,SEARCH("/",N706)-1)</f>
        <v>technology</v>
      </c>
      <c r="R706" t="str">
        <f>RIGHT(N706,LEN(N706)-SEARCH("/",N706))</f>
        <v>wearables</v>
      </c>
      <c r="S706" s="10">
        <f>(((J706 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IF(L707&gt;0, E707/L707, "No Backers")</f>
        <v>195.4</v>
      </c>
      <c r="Q707" t="str">
        <f>LEFT(N707,SEARCH("/",N707)-1)</f>
        <v>technology</v>
      </c>
      <c r="R707" t="str">
        <f>RIGHT(N707,LEN(N707)-SEARCH("/",N707))</f>
        <v>wearables</v>
      </c>
      <c r="S707" s="10">
        <f>(((J707 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str">
        <f>IF(L708&gt;0, E708/L708, "No Backers")</f>
        <v>No Backers</v>
      </c>
      <c r="Q708" t="str">
        <f>LEFT(N708,SEARCH("/",N708)-1)</f>
        <v>technology</v>
      </c>
      <c r="R708" t="str">
        <f>RIGHT(N708,LEN(N708)-SEARCH("/",N708))</f>
        <v>wearables</v>
      </c>
      <c r="S708" s="10">
        <f>(((J708 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IF(L709&gt;0, E709/L709, "No Backers")</f>
        <v>117.69868421052631</v>
      </c>
      <c r="Q709" t="str">
        <f>LEFT(N709,SEARCH("/",N709)-1)</f>
        <v>technology</v>
      </c>
      <c r="R709" t="str">
        <f>RIGHT(N709,LEN(N709)-SEARCH("/",N709))</f>
        <v>wearables</v>
      </c>
      <c r="S709" s="10">
        <f>(((J709 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IF(L710&gt;0, E710/L710, "No Backers")</f>
        <v>23.948509485094849</v>
      </c>
      <c r="Q710" t="str">
        <f>LEFT(N710,SEARCH("/",N710)-1)</f>
        <v>technology</v>
      </c>
      <c r="R710" t="str">
        <f>RIGHT(N710,LEN(N710)-SEARCH("/",N710))</f>
        <v>wearables</v>
      </c>
      <c r="S710" s="10">
        <f>(((J710 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IF(L711&gt;0, E711/L711, "No Backers")</f>
        <v>30.5</v>
      </c>
      <c r="Q711" t="str">
        <f>LEFT(N711,SEARCH("/",N711)-1)</f>
        <v>technology</v>
      </c>
      <c r="R711" t="str">
        <f>RIGHT(N711,LEN(N711)-SEARCH("/",N711))</f>
        <v>wearables</v>
      </c>
      <c r="S711" s="10">
        <f>(((J711 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str">
        <f>IF(L712&gt;0, E712/L712, "No Backers")</f>
        <v>No Backers</v>
      </c>
      <c r="Q712" t="str">
        <f>LEFT(N712,SEARCH("/",N712)-1)</f>
        <v>technology</v>
      </c>
      <c r="R712" t="str">
        <f>RIGHT(N712,LEN(N712)-SEARCH("/",N712))</f>
        <v>wearables</v>
      </c>
      <c r="S712" s="10">
        <f>(((J712 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IF(L713&gt;0, E713/L713, "No Backers")</f>
        <v>99.973372781065095</v>
      </c>
      <c r="Q713" t="str">
        <f>LEFT(N713,SEARCH("/",N713)-1)</f>
        <v>technology</v>
      </c>
      <c r="R713" t="str">
        <f>RIGHT(N713,LEN(N713)-SEARCH("/",N713))</f>
        <v>wearables</v>
      </c>
      <c r="S713" s="10">
        <f>(((J713 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IF(L714&gt;0, E714/L714, "No Backers")</f>
        <v>26.25</v>
      </c>
      <c r="Q714" t="str">
        <f>LEFT(N714,SEARCH("/",N714)-1)</f>
        <v>technology</v>
      </c>
      <c r="R714" t="str">
        <f>RIGHT(N714,LEN(N714)-SEARCH("/",N714))</f>
        <v>wearables</v>
      </c>
      <c r="S714" s="10">
        <f>(((J714 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IF(L715&gt;0, E715/L715, "No Backers")</f>
        <v>199</v>
      </c>
      <c r="Q715" t="str">
        <f>LEFT(N715,SEARCH("/",N715)-1)</f>
        <v>technology</v>
      </c>
      <c r="R715" t="str">
        <f>RIGHT(N715,LEN(N715)-SEARCH("/",N715))</f>
        <v>wearables</v>
      </c>
      <c r="S715" s="10">
        <f>(((J715 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IF(L716&gt;0, E716/L716, "No Backers")</f>
        <v>80.321428571428569</v>
      </c>
      <c r="Q716" t="str">
        <f>LEFT(N716,SEARCH("/",N716)-1)</f>
        <v>technology</v>
      </c>
      <c r="R716" t="str">
        <f>RIGHT(N716,LEN(N716)-SEARCH("/",N716))</f>
        <v>wearables</v>
      </c>
      <c r="S716" s="10">
        <f>(((J716 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IF(L717&gt;0, E717/L717, "No Backers")</f>
        <v>115.75</v>
      </c>
      <c r="Q717" t="str">
        <f>LEFT(N717,SEARCH("/",N717)-1)</f>
        <v>technology</v>
      </c>
      <c r="R717" t="str">
        <f>RIGHT(N717,LEN(N717)-SEARCH("/",N717))</f>
        <v>wearables</v>
      </c>
      <c r="S717" s="10">
        <f>(((J717 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IF(L718&gt;0, E718/L718, "No Backers")</f>
        <v>44.6875</v>
      </c>
      <c r="Q718" t="str">
        <f>LEFT(N718,SEARCH("/",N718)-1)</f>
        <v>technology</v>
      </c>
      <c r="R718" t="str">
        <f>RIGHT(N718,LEN(N718)-SEARCH("/",N718))</f>
        <v>wearables</v>
      </c>
      <c r="S718" s="10">
        <f>(((J718 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IF(L719&gt;0, E719/L719, "No Backers")</f>
        <v>76.25</v>
      </c>
      <c r="Q719" t="str">
        <f>LEFT(N719,SEARCH("/",N719)-1)</f>
        <v>technology</v>
      </c>
      <c r="R719" t="str">
        <f>RIGHT(N719,LEN(N719)-SEARCH("/",N719))</f>
        <v>wearables</v>
      </c>
      <c r="S719" s="10">
        <f>(((J719 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IF(L720&gt;0, E720/L720, "No Backers")</f>
        <v>22.5</v>
      </c>
      <c r="Q720" t="str">
        <f>LEFT(N720,SEARCH("/",N720)-1)</f>
        <v>technology</v>
      </c>
      <c r="R720" t="str">
        <f>RIGHT(N720,LEN(N720)-SEARCH("/",N720))</f>
        <v>wearables</v>
      </c>
      <c r="S720" s="10">
        <f>(((J720 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IF(L721&gt;0, E721/L721, "No Backers")</f>
        <v>19.399999999999999</v>
      </c>
      <c r="Q721" t="str">
        <f>LEFT(N721,SEARCH("/",N721)-1)</f>
        <v>technology</v>
      </c>
      <c r="R721" t="str">
        <f>RIGHT(N721,LEN(N721)-SEARCH("/",N721))</f>
        <v>wearables</v>
      </c>
      <c r="S721" s="10">
        <f>(((J721 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IF(L722&gt;0, E722/L722, "No Backers")</f>
        <v>66.707317073170728</v>
      </c>
      <c r="Q722" t="str">
        <f>LEFT(N722,SEARCH("/",N722)-1)</f>
        <v>publishing</v>
      </c>
      <c r="R722" t="str">
        <f>RIGHT(N722,LEN(N722)-SEARCH("/",N722))</f>
        <v>nonfiction</v>
      </c>
      <c r="S722" s="10">
        <f>(((J722 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IF(L723&gt;0, E723/L723, "No Backers")</f>
        <v>84.142857142857139</v>
      </c>
      <c r="Q723" t="str">
        <f>LEFT(N723,SEARCH("/",N723)-1)</f>
        <v>publishing</v>
      </c>
      <c r="R723" t="str">
        <f>RIGHT(N723,LEN(N723)-SEARCH("/",N723))</f>
        <v>nonfiction</v>
      </c>
      <c r="S723" s="10">
        <f>(((J723 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IF(L724&gt;0, E724/L724, "No Backers")</f>
        <v>215.72549019607843</v>
      </c>
      <c r="Q724" t="str">
        <f>LEFT(N724,SEARCH("/",N724)-1)</f>
        <v>publishing</v>
      </c>
      <c r="R724" t="str">
        <f>RIGHT(N724,LEN(N724)-SEARCH("/",N724))</f>
        <v>nonfiction</v>
      </c>
      <c r="S724" s="10">
        <f>(((J724 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IF(L725&gt;0, E725/L725, "No Backers")</f>
        <v>54.69</v>
      </c>
      <c r="Q725" t="str">
        <f>LEFT(N725,SEARCH("/",N725)-1)</f>
        <v>publishing</v>
      </c>
      <c r="R725" t="str">
        <f>RIGHT(N725,LEN(N725)-SEARCH("/",N725))</f>
        <v>nonfiction</v>
      </c>
      <c r="S725" s="10">
        <f>(((J725 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IF(L726&gt;0, E726/L726, "No Backers")</f>
        <v>51.62944055944056</v>
      </c>
      <c r="Q726" t="str">
        <f>LEFT(N726,SEARCH("/",N726)-1)</f>
        <v>publishing</v>
      </c>
      <c r="R726" t="str">
        <f>RIGHT(N726,LEN(N726)-SEARCH("/",N726))</f>
        <v>nonfiction</v>
      </c>
      <c r="S726" s="10">
        <f>(((J726 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IF(L727&gt;0, E727/L727, "No Backers")</f>
        <v>143.35714285714286</v>
      </c>
      <c r="Q727" t="str">
        <f>LEFT(N727,SEARCH("/",N727)-1)</f>
        <v>publishing</v>
      </c>
      <c r="R727" t="str">
        <f>RIGHT(N727,LEN(N727)-SEARCH("/",N727))</f>
        <v>nonfiction</v>
      </c>
      <c r="S727" s="10">
        <f>(((J727 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IF(L728&gt;0, E728/L728, "No Backers")</f>
        <v>72.428571428571431</v>
      </c>
      <c r="Q728" t="str">
        <f>LEFT(N728,SEARCH("/",N728)-1)</f>
        <v>publishing</v>
      </c>
      <c r="R728" t="str">
        <f>RIGHT(N728,LEN(N728)-SEARCH("/",N728))</f>
        <v>nonfiction</v>
      </c>
      <c r="S728" s="10">
        <f>(((J728 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IF(L729&gt;0, E729/L729, "No Backers")</f>
        <v>36.530201342281877</v>
      </c>
      <c r="Q729" t="str">
        <f>LEFT(N729,SEARCH("/",N729)-1)</f>
        <v>publishing</v>
      </c>
      <c r="R729" t="str">
        <f>RIGHT(N729,LEN(N729)-SEARCH("/",N729))</f>
        <v>nonfiction</v>
      </c>
      <c r="S729" s="10">
        <f>(((J729 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IF(L730&gt;0, E730/L730, "No Backers")</f>
        <v>60.903461538461535</v>
      </c>
      <c r="Q730" t="str">
        <f>LEFT(N730,SEARCH("/",N730)-1)</f>
        <v>publishing</v>
      </c>
      <c r="R730" t="str">
        <f>RIGHT(N730,LEN(N730)-SEARCH("/",N730))</f>
        <v>nonfiction</v>
      </c>
      <c r="S730" s="10">
        <f>(((J730 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IF(L731&gt;0, E731/L731, "No Backers")</f>
        <v>43.55</v>
      </c>
      <c r="Q731" t="str">
        <f>LEFT(N731,SEARCH("/",N731)-1)</f>
        <v>publishing</v>
      </c>
      <c r="R731" t="str">
        <f>RIGHT(N731,LEN(N731)-SEARCH("/",N731))</f>
        <v>nonfiction</v>
      </c>
      <c r="S731" s="10">
        <f>(((J731 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IF(L732&gt;0, E732/L732, "No Backers")</f>
        <v>99.766037735849054</v>
      </c>
      <c r="Q732" t="str">
        <f>LEFT(N732,SEARCH("/",N732)-1)</f>
        <v>publishing</v>
      </c>
      <c r="R732" t="str">
        <f>RIGHT(N732,LEN(N732)-SEARCH("/",N732))</f>
        <v>nonfiction</v>
      </c>
      <c r="S732" s="10">
        <f>(((J732 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IF(L733&gt;0, E733/L733, "No Backers")</f>
        <v>88.732394366197184</v>
      </c>
      <c r="Q733" t="str">
        <f>LEFT(N733,SEARCH("/",N733)-1)</f>
        <v>publishing</v>
      </c>
      <c r="R733" t="str">
        <f>RIGHT(N733,LEN(N733)-SEARCH("/",N733))</f>
        <v>nonfiction</v>
      </c>
      <c r="S733" s="10">
        <f>(((J733 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IF(L734&gt;0, E734/L734, "No Backers")</f>
        <v>4.9230769230769234</v>
      </c>
      <c r="Q734" t="str">
        <f>LEFT(N734,SEARCH("/",N734)-1)</f>
        <v>publishing</v>
      </c>
      <c r="R734" t="str">
        <f>RIGHT(N734,LEN(N734)-SEARCH("/",N734))</f>
        <v>nonfiction</v>
      </c>
      <c r="S734" s="10">
        <f>(((J734 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IF(L735&gt;0, E735/L735, "No Backers")</f>
        <v>17.822485207100591</v>
      </c>
      <c r="Q735" t="str">
        <f>LEFT(N735,SEARCH("/",N735)-1)</f>
        <v>publishing</v>
      </c>
      <c r="R735" t="str">
        <f>RIGHT(N735,LEN(N735)-SEARCH("/",N735))</f>
        <v>nonfiction</v>
      </c>
      <c r="S735" s="10">
        <f>(((J735 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IF(L736&gt;0, E736/L736, "No Backers")</f>
        <v>187.19298245614036</v>
      </c>
      <c r="Q736" t="str">
        <f>LEFT(N736,SEARCH("/",N736)-1)</f>
        <v>publishing</v>
      </c>
      <c r="R736" t="str">
        <f>RIGHT(N736,LEN(N736)-SEARCH("/",N736))</f>
        <v>nonfiction</v>
      </c>
      <c r="S736" s="10">
        <f>(((J736 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IF(L737&gt;0, E737/L737, "No Backers")</f>
        <v>234.80786026200875</v>
      </c>
      <c r="Q737" t="str">
        <f>LEFT(N737,SEARCH("/",N737)-1)</f>
        <v>publishing</v>
      </c>
      <c r="R737" t="str">
        <f>RIGHT(N737,LEN(N737)-SEARCH("/",N737))</f>
        <v>nonfiction</v>
      </c>
      <c r="S737" s="10">
        <f>(((J737 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IF(L738&gt;0, E738/L738, "No Backers")</f>
        <v>105.04629629629629</v>
      </c>
      <c r="Q738" t="str">
        <f>LEFT(N738,SEARCH("/",N738)-1)</f>
        <v>publishing</v>
      </c>
      <c r="R738" t="str">
        <f>RIGHT(N738,LEN(N738)-SEARCH("/",N738))</f>
        <v>nonfiction</v>
      </c>
      <c r="S738" s="10">
        <f>(((J738 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IF(L739&gt;0, E739/L739, "No Backers")</f>
        <v>56.666666666666664</v>
      </c>
      <c r="Q739" t="str">
        <f>LEFT(N739,SEARCH("/",N739)-1)</f>
        <v>publishing</v>
      </c>
      <c r="R739" t="str">
        <f>RIGHT(N739,LEN(N739)-SEARCH("/",N739))</f>
        <v>nonfiction</v>
      </c>
      <c r="S739" s="10">
        <f>(((J739 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IF(L740&gt;0, E740/L740, "No Backers")</f>
        <v>39.048780487804876</v>
      </c>
      <c r="Q740" t="str">
        <f>LEFT(N740,SEARCH("/",N740)-1)</f>
        <v>publishing</v>
      </c>
      <c r="R740" t="str">
        <f>RIGHT(N740,LEN(N740)-SEARCH("/",N740))</f>
        <v>nonfiction</v>
      </c>
      <c r="S740" s="10">
        <f>(((J740 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IF(L741&gt;0, E741/L741, "No Backers")</f>
        <v>68.345323741007192</v>
      </c>
      <c r="Q741" t="str">
        <f>LEFT(N741,SEARCH("/",N741)-1)</f>
        <v>publishing</v>
      </c>
      <c r="R741" t="str">
        <f>RIGHT(N741,LEN(N741)-SEARCH("/",N741))</f>
        <v>nonfiction</v>
      </c>
      <c r="S741" s="10">
        <f>(((J741 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IF(L742&gt;0, E742/L742, "No Backers")</f>
        <v>169.57894736842104</v>
      </c>
      <c r="Q742" t="str">
        <f>LEFT(N742,SEARCH("/",N742)-1)</f>
        <v>publishing</v>
      </c>
      <c r="R742" t="str">
        <f>RIGHT(N742,LEN(N742)-SEARCH("/",N742))</f>
        <v>nonfiction</v>
      </c>
      <c r="S742" s="10">
        <f>(((J742 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IF(L743&gt;0, E743/L743, "No Backers")</f>
        <v>141.42340425531913</v>
      </c>
      <c r="Q743" t="str">
        <f>LEFT(N743,SEARCH("/",N743)-1)</f>
        <v>publishing</v>
      </c>
      <c r="R743" t="str">
        <f>RIGHT(N743,LEN(N743)-SEARCH("/",N743))</f>
        <v>nonfiction</v>
      </c>
      <c r="S743" s="10">
        <f>(((J743 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IF(L744&gt;0, E744/L744, "No Backers")</f>
        <v>67.391304347826093</v>
      </c>
      <c r="Q744" t="str">
        <f>LEFT(N744,SEARCH("/",N744)-1)</f>
        <v>publishing</v>
      </c>
      <c r="R744" t="str">
        <f>RIGHT(N744,LEN(N744)-SEARCH("/",N744))</f>
        <v>nonfiction</v>
      </c>
      <c r="S744" s="10">
        <f>(((J744 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IF(L745&gt;0, E745/L745, "No Backers")</f>
        <v>54.266666666666666</v>
      </c>
      <c r="Q745" t="str">
        <f>LEFT(N745,SEARCH("/",N745)-1)</f>
        <v>publishing</v>
      </c>
      <c r="R745" t="str">
        <f>RIGHT(N745,LEN(N745)-SEARCH("/",N745))</f>
        <v>nonfiction</v>
      </c>
      <c r="S745" s="10">
        <f>(((J745 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IF(L746&gt;0, E746/L746, "No Backers")</f>
        <v>82.516129032258064</v>
      </c>
      <c r="Q746" t="str">
        <f>LEFT(N746,SEARCH("/",N746)-1)</f>
        <v>publishing</v>
      </c>
      <c r="R746" t="str">
        <f>RIGHT(N746,LEN(N746)-SEARCH("/",N746))</f>
        <v>nonfiction</v>
      </c>
      <c r="S746" s="10">
        <f>(((J746 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IF(L747&gt;0, E747/L747, "No Backers")</f>
        <v>53.729729729729726</v>
      </c>
      <c r="Q747" t="str">
        <f>LEFT(N747,SEARCH("/",N747)-1)</f>
        <v>publishing</v>
      </c>
      <c r="R747" t="str">
        <f>RIGHT(N747,LEN(N747)-SEARCH("/",N747))</f>
        <v>nonfiction</v>
      </c>
      <c r="S747" s="10">
        <f>(((J747 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IF(L748&gt;0, E748/L748, "No Backers")</f>
        <v>34.206185567010309</v>
      </c>
      <c r="Q748" t="str">
        <f>LEFT(N748,SEARCH("/",N748)-1)</f>
        <v>publishing</v>
      </c>
      <c r="R748" t="str">
        <f>RIGHT(N748,LEN(N748)-SEARCH("/",N748))</f>
        <v>nonfiction</v>
      </c>
      <c r="S748" s="10">
        <f>(((J748 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IF(L749&gt;0, E749/L749, "No Backers")</f>
        <v>127.32727272727273</v>
      </c>
      <c r="Q749" t="str">
        <f>LEFT(N749,SEARCH("/",N749)-1)</f>
        <v>publishing</v>
      </c>
      <c r="R749" t="str">
        <f>RIGHT(N749,LEN(N749)-SEARCH("/",N749))</f>
        <v>nonfiction</v>
      </c>
      <c r="S749" s="10">
        <f>(((J749 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IF(L750&gt;0, E750/L750, "No Backers")</f>
        <v>45.56818181818182</v>
      </c>
      <c r="Q750" t="str">
        <f>LEFT(N750,SEARCH("/",N750)-1)</f>
        <v>publishing</v>
      </c>
      <c r="R750" t="str">
        <f>RIGHT(N750,LEN(N750)-SEARCH("/",N750))</f>
        <v>nonfiction</v>
      </c>
      <c r="S750" s="10">
        <f>(((J750 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IF(L751&gt;0, E751/L751, "No Backers")</f>
        <v>95.963636363636368</v>
      </c>
      <c r="Q751" t="str">
        <f>LEFT(N751,SEARCH("/",N751)-1)</f>
        <v>publishing</v>
      </c>
      <c r="R751" t="str">
        <f>RIGHT(N751,LEN(N751)-SEARCH("/",N751))</f>
        <v>nonfiction</v>
      </c>
      <c r="S751" s="10">
        <f>(((J751 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IF(L752&gt;0, E752/L752, "No Backers")</f>
        <v>77.271186440677965</v>
      </c>
      <c r="Q752" t="str">
        <f>LEFT(N752,SEARCH("/",N752)-1)</f>
        <v>publishing</v>
      </c>
      <c r="R752" t="str">
        <f>RIGHT(N752,LEN(N752)-SEARCH("/",N752))</f>
        <v>nonfiction</v>
      </c>
      <c r="S752" s="10">
        <f>(((J752 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IF(L753&gt;0, E753/L753, "No Backers")</f>
        <v>57.338709677419352</v>
      </c>
      <c r="Q753" t="str">
        <f>LEFT(N753,SEARCH("/",N753)-1)</f>
        <v>publishing</v>
      </c>
      <c r="R753" t="str">
        <f>RIGHT(N753,LEN(N753)-SEARCH("/",N753))</f>
        <v>nonfiction</v>
      </c>
      <c r="S753" s="10">
        <f>(((J753 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IF(L754&gt;0, E754/L754, "No Backers")</f>
        <v>53.19047619047619</v>
      </c>
      <c r="Q754" t="str">
        <f>LEFT(N754,SEARCH("/",N754)-1)</f>
        <v>publishing</v>
      </c>
      <c r="R754" t="str">
        <f>RIGHT(N754,LEN(N754)-SEARCH("/",N754))</f>
        <v>nonfiction</v>
      </c>
      <c r="S754" s="10">
        <f>(((J754 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IF(L755&gt;0, E755/L755, "No Backers")</f>
        <v>492.30769230769232</v>
      </c>
      <c r="Q755" t="str">
        <f>LEFT(N755,SEARCH("/",N755)-1)</f>
        <v>publishing</v>
      </c>
      <c r="R755" t="str">
        <f>RIGHT(N755,LEN(N755)-SEARCH("/",N755))</f>
        <v>nonfiction</v>
      </c>
      <c r="S755" s="10">
        <f>(((J755 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IF(L756&gt;0, E756/L756, "No Backers")</f>
        <v>42.346938775510203</v>
      </c>
      <c r="Q756" t="str">
        <f>LEFT(N756,SEARCH("/",N756)-1)</f>
        <v>publishing</v>
      </c>
      <c r="R756" t="str">
        <f>RIGHT(N756,LEN(N756)-SEARCH("/",N756))</f>
        <v>nonfiction</v>
      </c>
      <c r="S756" s="10">
        <f>(((J756 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IF(L757&gt;0, E757/L757, "No Backers")</f>
        <v>37.466029411764708</v>
      </c>
      <c r="Q757" t="str">
        <f>LEFT(N757,SEARCH("/",N757)-1)</f>
        <v>publishing</v>
      </c>
      <c r="R757" t="str">
        <f>RIGHT(N757,LEN(N757)-SEARCH("/",N757))</f>
        <v>nonfiction</v>
      </c>
      <c r="S757" s="10">
        <f>(((J757 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IF(L758&gt;0, E758/L758, "No Backers")</f>
        <v>37.454545454545453</v>
      </c>
      <c r="Q758" t="str">
        <f>LEFT(N758,SEARCH("/",N758)-1)</f>
        <v>publishing</v>
      </c>
      <c r="R758" t="str">
        <f>RIGHT(N758,LEN(N758)-SEARCH("/",N758))</f>
        <v>nonfiction</v>
      </c>
      <c r="S758" s="10">
        <f>(((J758 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IF(L759&gt;0, E759/L759, "No Backers")</f>
        <v>33.055555555555557</v>
      </c>
      <c r="Q759" t="str">
        <f>LEFT(N759,SEARCH("/",N759)-1)</f>
        <v>publishing</v>
      </c>
      <c r="R759" t="str">
        <f>RIGHT(N759,LEN(N759)-SEARCH("/",N759))</f>
        <v>nonfiction</v>
      </c>
      <c r="S759" s="10">
        <f>(((J759 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IF(L760&gt;0, E760/L760, "No Backers")</f>
        <v>134.21052631578948</v>
      </c>
      <c r="Q760" t="str">
        <f>LEFT(N760,SEARCH("/",N760)-1)</f>
        <v>publishing</v>
      </c>
      <c r="R760" t="str">
        <f>RIGHT(N760,LEN(N760)-SEARCH("/",N760))</f>
        <v>nonfiction</v>
      </c>
      <c r="S760" s="10">
        <f>(((J760 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IF(L761&gt;0, E761/L761, "No Backers")</f>
        <v>51.474747474747474</v>
      </c>
      <c r="Q761" t="str">
        <f>LEFT(N761,SEARCH("/",N761)-1)</f>
        <v>publishing</v>
      </c>
      <c r="R761" t="str">
        <f>RIGHT(N761,LEN(N761)-SEARCH("/",N761))</f>
        <v>nonfiction</v>
      </c>
      <c r="S761" s="10">
        <f>(((J761 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str">
        <f>IF(L762&gt;0, E762/L762, "No Backers")</f>
        <v>No Backers</v>
      </c>
      <c r="Q762" t="str">
        <f>LEFT(N762,SEARCH("/",N762)-1)</f>
        <v>publishing</v>
      </c>
      <c r="R762" t="str">
        <f>RIGHT(N762,LEN(N762)-SEARCH("/",N762))</f>
        <v>fiction</v>
      </c>
      <c r="S762" s="10">
        <f>(((J762 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IF(L763&gt;0, E763/L763, "No Backers")</f>
        <v>39.166666666666664</v>
      </c>
      <c r="Q763" t="str">
        <f>LEFT(N763,SEARCH("/",N763)-1)</f>
        <v>publishing</v>
      </c>
      <c r="R763" t="str">
        <f>RIGHT(N763,LEN(N763)-SEARCH("/",N763))</f>
        <v>fiction</v>
      </c>
      <c r="S763" s="10">
        <f>(((J763 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str">
        <f>IF(L764&gt;0, E764/L764, "No Backers")</f>
        <v>No Backers</v>
      </c>
      <c r="Q764" t="str">
        <f>LEFT(N764,SEARCH("/",N764)-1)</f>
        <v>publishing</v>
      </c>
      <c r="R764" t="str">
        <f>RIGHT(N764,LEN(N764)-SEARCH("/",N764))</f>
        <v>fiction</v>
      </c>
      <c r="S764" s="10">
        <f>(((J764 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IF(L765&gt;0, E765/L765, "No Backers")</f>
        <v>5</v>
      </c>
      <c r="Q765" t="str">
        <f>LEFT(N765,SEARCH("/",N765)-1)</f>
        <v>publishing</v>
      </c>
      <c r="R765" t="str">
        <f>RIGHT(N765,LEN(N765)-SEARCH("/",N765))</f>
        <v>fiction</v>
      </c>
      <c r="S765" s="10">
        <f>(((J765 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str">
        <f>IF(L766&gt;0, E766/L766, "No Backers")</f>
        <v>No Backers</v>
      </c>
      <c r="Q766" t="str">
        <f>LEFT(N766,SEARCH("/",N766)-1)</f>
        <v>publishing</v>
      </c>
      <c r="R766" t="str">
        <f>RIGHT(N766,LEN(N766)-SEARCH("/",N766))</f>
        <v>fiction</v>
      </c>
      <c r="S766" s="10">
        <f>(((J766 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IF(L767&gt;0, E767/L767, "No Backers")</f>
        <v>57.295454545454547</v>
      </c>
      <c r="Q767" t="str">
        <f>LEFT(N767,SEARCH("/",N767)-1)</f>
        <v>publishing</v>
      </c>
      <c r="R767" t="str">
        <f>RIGHT(N767,LEN(N767)-SEARCH("/",N767))</f>
        <v>fiction</v>
      </c>
      <c r="S767" s="10">
        <f>(((J767 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str">
        <f>IF(L768&gt;0, E768/L768, "No Backers")</f>
        <v>No Backers</v>
      </c>
      <c r="Q768" t="str">
        <f>LEFT(N768,SEARCH("/",N768)-1)</f>
        <v>publishing</v>
      </c>
      <c r="R768" t="str">
        <f>RIGHT(N768,LEN(N768)-SEARCH("/",N768))</f>
        <v>fiction</v>
      </c>
      <c r="S768" s="10">
        <f>(((J768 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IF(L769&gt;0, E769/L769, "No Backers")</f>
        <v>59</v>
      </c>
      <c r="Q769" t="str">
        <f>LEFT(N769,SEARCH("/",N769)-1)</f>
        <v>publishing</v>
      </c>
      <c r="R769" t="str">
        <f>RIGHT(N769,LEN(N769)-SEARCH("/",N769))</f>
        <v>fiction</v>
      </c>
      <c r="S769" s="10">
        <f>(((J769 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str">
        <f>IF(L770&gt;0, E770/L770, "No Backers")</f>
        <v>No Backers</v>
      </c>
      <c r="Q770" t="str">
        <f>LEFT(N770,SEARCH("/",N770)-1)</f>
        <v>publishing</v>
      </c>
      <c r="R770" t="str">
        <f>RIGHT(N770,LEN(N770)-SEARCH("/",N770))</f>
        <v>fiction</v>
      </c>
      <c r="S770" s="10">
        <f>(((J770 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IF(L771&gt;0, E771/L771, "No Backers")</f>
        <v>31.846153846153847</v>
      </c>
      <c r="Q771" t="str">
        <f>LEFT(N771,SEARCH("/",N771)-1)</f>
        <v>publishing</v>
      </c>
      <c r="R771" t="str">
        <f>RIGHT(N771,LEN(N771)-SEARCH("/",N771))</f>
        <v>fiction</v>
      </c>
      <c r="S771" s="10">
        <f>(((J771 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str">
        <f>IF(L772&gt;0, E772/L772, "No Backers")</f>
        <v>No Backers</v>
      </c>
      <c r="Q772" t="str">
        <f>LEFT(N772,SEARCH("/",N772)-1)</f>
        <v>publishing</v>
      </c>
      <c r="R772" t="str">
        <f>RIGHT(N772,LEN(N772)-SEARCH("/",N772))</f>
        <v>fiction</v>
      </c>
      <c r="S772" s="10">
        <f>(((J772 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IF(L773&gt;0, E773/L773, "No Backers")</f>
        <v>10</v>
      </c>
      <c r="Q773" t="str">
        <f>LEFT(N773,SEARCH("/",N773)-1)</f>
        <v>publishing</v>
      </c>
      <c r="R773" t="str">
        <f>RIGHT(N773,LEN(N773)-SEARCH("/",N773))</f>
        <v>fiction</v>
      </c>
      <c r="S773" s="10">
        <f>(((J773 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IF(L774&gt;0, E774/L774, "No Backers")</f>
        <v>50</v>
      </c>
      <c r="Q774" t="str">
        <f>LEFT(N774,SEARCH("/",N774)-1)</f>
        <v>publishing</v>
      </c>
      <c r="R774" t="str">
        <f>RIGHT(N774,LEN(N774)-SEARCH("/",N774))</f>
        <v>fiction</v>
      </c>
      <c r="S774" s="10">
        <f>(((J774 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IF(L775&gt;0, E775/L775, "No Backers")</f>
        <v>16</v>
      </c>
      <c r="Q775" t="str">
        <f>LEFT(N775,SEARCH("/",N775)-1)</f>
        <v>publishing</v>
      </c>
      <c r="R775" t="str">
        <f>RIGHT(N775,LEN(N775)-SEARCH("/",N775))</f>
        <v>fiction</v>
      </c>
      <c r="S775" s="10">
        <f>(((J775 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IF(L776&gt;0, E776/L776, "No Backers")</f>
        <v>39</v>
      </c>
      <c r="Q776" t="str">
        <f>LEFT(N776,SEARCH("/",N776)-1)</f>
        <v>publishing</v>
      </c>
      <c r="R776" t="str">
        <f>RIGHT(N776,LEN(N776)-SEARCH("/",N776))</f>
        <v>fiction</v>
      </c>
      <c r="S776" s="10">
        <f>(((J776 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IF(L777&gt;0, E777/L777, "No Backers")</f>
        <v>34</v>
      </c>
      <c r="Q777" t="str">
        <f>LEFT(N777,SEARCH("/",N777)-1)</f>
        <v>publishing</v>
      </c>
      <c r="R777" t="str">
        <f>RIGHT(N777,LEN(N777)-SEARCH("/",N777))</f>
        <v>fiction</v>
      </c>
      <c r="S777" s="10">
        <f>(((J777 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IF(L778&gt;0, E778/L778, "No Backers")</f>
        <v>63.122807017543863</v>
      </c>
      <c r="Q778" t="str">
        <f>LEFT(N778,SEARCH("/",N778)-1)</f>
        <v>publishing</v>
      </c>
      <c r="R778" t="str">
        <f>RIGHT(N778,LEN(N778)-SEARCH("/",N778))</f>
        <v>fiction</v>
      </c>
      <c r="S778" s="10">
        <f>(((J778 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IF(L779&gt;0, E779/L779, "No Backers")</f>
        <v>7</v>
      </c>
      <c r="Q779" t="str">
        <f>LEFT(N779,SEARCH("/",N779)-1)</f>
        <v>publishing</v>
      </c>
      <c r="R779" t="str">
        <f>RIGHT(N779,LEN(N779)-SEARCH("/",N779))</f>
        <v>fiction</v>
      </c>
      <c r="S779" s="10">
        <f>(((J779 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IF(L780&gt;0, E780/L780, "No Backers")</f>
        <v>2</v>
      </c>
      <c r="Q780" t="str">
        <f>LEFT(N780,SEARCH("/",N780)-1)</f>
        <v>publishing</v>
      </c>
      <c r="R780" t="str">
        <f>RIGHT(N780,LEN(N780)-SEARCH("/",N780))</f>
        <v>fiction</v>
      </c>
      <c r="S780" s="10">
        <f>(((J780 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IF(L781&gt;0, E781/L781, "No Backers")</f>
        <v>66.666666666666671</v>
      </c>
      <c r="Q781" t="str">
        <f>LEFT(N781,SEARCH("/",N781)-1)</f>
        <v>publishing</v>
      </c>
      <c r="R781" t="str">
        <f>RIGHT(N781,LEN(N781)-SEARCH("/",N781))</f>
        <v>fiction</v>
      </c>
      <c r="S781" s="10">
        <f>(((J781 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IF(L782&gt;0, E782/L782, "No Backers")</f>
        <v>38.518518518518519</v>
      </c>
      <c r="Q782" t="str">
        <f>LEFT(N782,SEARCH("/",N782)-1)</f>
        <v>music</v>
      </c>
      <c r="R782" t="str">
        <f>RIGHT(N782,LEN(N782)-SEARCH("/",N782))</f>
        <v>rock</v>
      </c>
      <c r="S782" s="10">
        <f>(((J782 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IF(L783&gt;0, E783/L783, "No Backers")</f>
        <v>42.609200000000001</v>
      </c>
      <c r="Q783" t="str">
        <f>LEFT(N783,SEARCH("/",N783)-1)</f>
        <v>music</v>
      </c>
      <c r="R783" t="str">
        <f>RIGHT(N783,LEN(N783)-SEARCH("/",N783))</f>
        <v>rock</v>
      </c>
      <c r="S783" s="10">
        <f>(((J783 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IF(L784&gt;0, E784/L784, "No Backers")</f>
        <v>50</v>
      </c>
      <c r="Q784" t="str">
        <f>LEFT(N784,SEARCH("/",N784)-1)</f>
        <v>music</v>
      </c>
      <c r="R784" t="str">
        <f>RIGHT(N784,LEN(N784)-SEARCH("/",N784))</f>
        <v>rock</v>
      </c>
      <c r="S784" s="10">
        <f>(((J784 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IF(L785&gt;0, E785/L785, "No Backers")</f>
        <v>63.485714285714288</v>
      </c>
      <c r="Q785" t="str">
        <f>LEFT(N785,SEARCH("/",N785)-1)</f>
        <v>music</v>
      </c>
      <c r="R785" t="str">
        <f>RIGHT(N785,LEN(N785)-SEARCH("/",N785))</f>
        <v>rock</v>
      </c>
      <c r="S785" s="10">
        <f>(((J785 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IF(L786&gt;0, E786/L786, "No Backers")</f>
        <v>102.5</v>
      </c>
      <c r="Q786" t="str">
        <f>LEFT(N786,SEARCH("/",N786)-1)</f>
        <v>music</v>
      </c>
      <c r="R786" t="str">
        <f>RIGHT(N786,LEN(N786)-SEARCH("/",N786))</f>
        <v>rock</v>
      </c>
      <c r="S786" s="10">
        <f>(((J786 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IF(L787&gt;0, E787/L787, "No Backers")</f>
        <v>31.142758620689655</v>
      </c>
      <c r="Q787" t="str">
        <f>LEFT(N787,SEARCH("/",N787)-1)</f>
        <v>music</v>
      </c>
      <c r="R787" t="str">
        <f>RIGHT(N787,LEN(N787)-SEARCH("/",N787))</f>
        <v>rock</v>
      </c>
      <c r="S787" s="10">
        <f>(((J787 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IF(L788&gt;0, E788/L788, "No Backers")</f>
        <v>162.27272727272728</v>
      </c>
      <c r="Q788" t="str">
        <f>LEFT(N788,SEARCH("/",N788)-1)</f>
        <v>music</v>
      </c>
      <c r="R788" t="str">
        <f>RIGHT(N788,LEN(N788)-SEARCH("/",N788))</f>
        <v>rock</v>
      </c>
      <c r="S788" s="10">
        <f>(((J788 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IF(L789&gt;0, E789/L789, "No Backers")</f>
        <v>80.588235294117652</v>
      </c>
      <c r="Q789" t="str">
        <f>LEFT(N789,SEARCH("/",N789)-1)</f>
        <v>music</v>
      </c>
      <c r="R789" t="str">
        <f>RIGHT(N789,LEN(N789)-SEARCH("/",N789))</f>
        <v>rock</v>
      </c>
      <c r="S789" s="10">
        <f>(((J789 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IF(L790&gt;0, E790/L790, "No Backers")</f>
        <v>59.85441176470588</v>
      </c>
      <c r="Q790" t="str">
        <f>LEFT(N790,SEARCH("/",N790)-1)</f>
        <v>music</v>
      </c>
      <c r="R790" t="str">
        <f>RIGHT(N790,LEN(N790)-SEARCH("/",N790))</f>
        <v>rock</v>
      </c>
      <c r="S790" s="10">
        <f>(((J790 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IF(L791&gt;0, E791/L791, "No Backers")</f>
        <v>132.85714285714286</v>
      </c>
      <c r="Q791" t="str">
        <f>LEFT(N791,SEARCH("/",N791)-1)</f>
        <v>music</v>
      </c>
      <c r="R791" t="str">
        <f>RIGHT(N791,LEN(N791)-SEARCH("/",N791))</f>
        <v>rock</v>
      </c>
      <c r="S791" s="10">
        <f>(((J791 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IF(L792&gt;0, E792/L792, "No Backers")</f>
        <v>92.547820512820508</v>
      </c>
      <c r="Q792" t="str">
        <f>LEFT(N792,SEARCH("/",N792)-1)</f>
        <v>music</v>
      </c>
      <c r="R792" t="str">
        <f>RIGHT(N792,LEN(N792)-SEARCH("/",N792))</f>
        <v>rock</v>
      </c>
      <c r="S792" s="10">
        <f>(((J792 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IF(L793&gt;0, E793/L793, "No Backers")</f>
        <v>60.859375</v>
      </c>
      <c r="Q793" t="str">
        <f>LEFT(N793,SEARCH("/",N793)-1)</f>
        <v>music</v>
      </c>
      <c r="R793" t="str">
        <f>RIGHT(N793,LEN(N793)-SEARCH("/",N793))</f>
        <v>rock</v>
      </c>
      <c r="S793" s="10">
        <f>(((J793 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IF(L794&gt;0, E794/L794, "No Backers")</f>
        <v>41.851833333333339</v>
      </c>
      <c r="Q794" t="str">
        <f>LEFT(N794,SEARCH("/",N794)-1)</f>
        <v>music</v>
      </c>
      <c r="R794" t="str">
        <f>RIGHT(N794,LEN(N794)-SEARCH("/",N794))</f>
        <v>rock</v>
      </c>
      <c r="S794" s="10">
        <f>(((J794 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IF(L795&gt;0, E795/L795, "No Backers")</f>
        <v>88.325937499999995</v>
      </c>
      <c r="Q795" t="str">
        <f>LEFT(N795,SEARCH("/",N795)-1)</f>
        <v>music</v>
      </c>
      <c r="R795" t="str">
        <f>RIGHT(N795,LEN(N795)-SEARCH("/",N795))</f>
        <v>rock</v>
      </c>
      <c r="S795" s="10">
        <f>(((J795 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IF(L796&gt;0, E796/L796, "No Backers")</f>
        <v>158.96226415094338</v>
      </c>
      <c r="Q796" t="str">
        <f>LEFT(N796,SEARCH("/",N796)-1)</f>
        <v>music</v>
      </c>
      <c r="R796" t="str">
        <f>RIGHT(N796,LEN(N796)-SEARCH("/",N796))</f>
        <v>rock</v>
      </c>
      <c r="S796" s="10">
        <f>(((J796 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IF(L797&gt;0, E797/L797, "No Backers")</f>
        <v>85.054347826086953</v>
      </c>
      <c r="Q797" t="str">
        <f>LEFT(N797,SEARCH("/",N797)-1)</f>
        <v>music</v>
      </c>
      <c r="R797" t="str">
        <f>RIGHT(N797,LEN(N797)-SEARCH("/",N797))</f>
        <v>rock</v>
      </c>
      <c r="S797" s="10">
        <f>(((J797 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IF(L798&gt;0, E798/L798, "No Backers")</f>
        <v>112.61111111111111</v>
      </c>
      <c r="Q798" t="str">
        <f>LEFT(N798,SEARCH("/",N798)-1)</f>
        <v>music</v>
      </c>
      <c r="R798" t="str">
        <f>RIGHT(N798,LEN(N798)-SEARCH("/",N798))</f>
        <v>rock</v>
      </c>
      <c r="S798" s="10">
        <f>(((J798 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IF(L799&gt;0, E799/L799, "No Backers")</f>
        <v>45.436619718309856</v>
      </c>
      <c r="Q799" t="str">
        <f>LEFT(N799,SEARCH("/",N799)-1)</f>
        <v>music</v>
      </c>
      <c r="R799" t="str">
        <f>RIGHT(N799,LEN(N799)-SEARCH("/",N799))</f>
        <v>rock</v>
      </c>
      <c r="S799" s="10">
        <f>(((J799 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IF(L800&gt;0, E800/L800, "No Backers")</f>
        <v>46.218390804597703</v>
      </c>
      <c r="Q800" t="str">
        <f>LEFT(N800,SEARCH("/",N800)-1)</f>
        <v>music</v>
      </c>
      <c r="R800" t="str">
        <f>RIGHT(N800,LEN(N800)-SEARCH("/",N800))</f>
        <v>rock</v>
      </c>
      <c r="S800" s="10">
        <f>(((J800 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IF(L801&gt;0, E801/L801, "No Backers")</f>
        <v>178.60714285714286</v>
      </c>
      <c r="Q801" t="str">
        <f>LEFT(N801,SEARCH("/",N801)-1)</f>
        <v>music</v>
      </c>
      <c r="R801" t="str">
        <f>RIGHT(N801,LEN(N801)-SEARCH("/",N801))</f>
        <v>rock</v>
      </c>
      <c r="S801" s="10">
        <f>(((J801 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IF(L802&gt;0, E802/L802, "No Backers")</f>
        <v>40.75</v>
      </c>
      <c r="Q802" t="str">
        <f>LEFT(N802,SEARCH("/",N802)-1)</f>
        <v>music</v>
      </c>
      <c r="R802" t="str">
        <f>RIGHT(N802,LEN(N802)-SEARCH("/",N802))</f>
        <v>rock</v>
      </c>
      <c r="S802" s="10">
        <f>(((J802 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IF(L803&gt;0, E803/L803, "No Backers")</f>
        <v>43.733921568627444</v>
      </c>
      <c r="Q803" t="str">
        <f>LEFT(N803,SEARCH("/",N803)-1)</f>
        <v>music</v>
      </c>
      <c r="R803" t="str">
        <f>RIGHT(N803,LEN(N803)-SEARCH("/",N803))</f>
        <v>rock</v>
      </c>
      <c r="S803" s="10">
        <f>(((J803 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IF(L804&gt;0, E804/L804, "No Backers")</f>
        <v>81.066666666666663</v>
      </c>
      <c r="Q804" t="str">
        <f>LEFT(N804,SEARCH("/",N804)-1)</f>
        <v>music</v>
      </c>
      <c r="R804" t="str">
        <f>RIGHT(N804,LEN(N804)-SEARCH("/",N804))</f>
        <v>rock</v>
      </c>
      <c r="S804" s="10">
        <f>(((J804 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IF(L805&gt;0, E805/L805, "No Backers")</f>
        <v>74.60526315789474</v>
      </c>
      <c r="Q805" t="str">
        <f>LEFT(N805,SEARCH("/",N805)-1)</f>
        <v>music</v>
      </c>
      <c r="R805" t="str">
        <f>RIGHT(N805,LEN(N805)-SEARCH("/",N805))</f>
        <v>rock</v>
      </c>
      <c r="S805" s="10">
        <f>(((J805 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IF(L806&gt;0, E806/L806, "No Backers")</f>
        <v>305.55555555555554</v>
      </c>
      <c r="Q806" t="str">
        <f>LEFT(N806,SEARCH("/",N806)-1)</f>
        <v>music</v>
      </c>
      <c r="R806" t="str">
        <f>RIGHT(N806,LEN(N806)-SEARCH("/",N806))</f>
        <v>rock</v>
      </c>
      <c r="S806" s="10">
        <f>(((J806 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IF(L807&gt;0, E807/L807, "No Backers")</f>
        <v>58.333333333333336</v>
      </c>
      <c r="Q807" t="str">
        <f>LEFT(N807,SEARCH("/",N807)-1)</f>
        <v>music</v>
      </c>
      <c r="R807" t="str">
        <f>RIGHT(N807,LEN(N807)-SEARCH("/",N807))</f>
        <v>rock</v>
      </c>
      <c r="S807" s="10">
        <f>(((J807 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IF(L808&gt;0, E808/L808, "No Backers")</f>
        <v>117.67605633802818</v>
      </c>
      <c r="Q808" t="str">
        <f>LEFT(N808,SEARCH("/",N808)-1)</f>
        <v>music</v>
      </c>
      <c r="R808" t="str">
        <f>RIGHT(N808,LEN(N808)-SEARCH("/",N808))</f>
        <v>rock</v>
      </c>
      <c r="S808" s="10">
        <f>(((J808 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IF(L809&gt;0, E809/L809, "No Backers")</f>
        <v>73.771929824561397</v>
      </c>
      <c r="Q809" t="str">
        <f>LEFT(N809,SEARCH("/",N809)-1)</f>
        <v>music</v>
      </c>
      <c r="R809" t="str">
        <f>RIGHT(N809,LEN(N809)-SEARCH("/",N809))</f>
        <v>rock</v>
      </c>
      <c r="S809" s="10">
        <f>(((J809 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IF(L810&gt;0, E810/L810, "No Backers")</f>
        <v>104.65116279069767</v>
      </c>
      <c r="Q810" t="str">
        <f>LEFT(N810,SEARCH("/",N810)-1)</f>
        <v>music</v>
      </c>
      <c r="R810" t="str">
        <f>RIGHT(N810,LEN(N810)-SEARCH("/",N810))</f>
        <v>rock</v>
      </c>
      <c r="S810" s="10">
        <f>(((J810 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IF(L811&gt;0, E811/L811, "No Backers")</f>
        <v>79.82692307692308</v>
      </c>
      <c r="Q811" t="str">
        <f>LEFT(N811,SEARCH("/",N811)-1)</f>
        <v>music</v>
      </c>
      <c r="R811" t="str">
        <f>RIGHT(N811,LEN(N811)-SEARCH("/",N811))</f>
        <v>rock</v>
      </c>
      <c r="S811" s="10">
        <f>(((J811 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IF(L812&gt;0, E812/L812, "No Backers")</f>
        <v>58.333333333333336</v>
      </c>
      <c r="Q812" t="str">
        <f>LEFT(N812,SEARCH("/",N812)-1)</f>
        <v>music</v>
      </c>
      <c r="R812" t="str">
        <f>RIGHT(N812,LEN(N812)-SEARCH("/",N812))</f>
        <v>rock</v>
      </c>
      <c r="S812" s="10">
        <f>(((J812 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IF(L813&gt;0, E813/L813, "No Backers")</f>
        <v>86.666666666666671</v>
      </c>
      <c r="Q813" t="str">
        <f>LEFT(N813,SEARCH("/",N813)-1)</f>
        <v>music</v>
      </c>
      <c r="R813" t="str">
        <f>RIGHT(N813,LEN(N813)-SEARCH("/",N813))</f>
        <v>rock</v>
      </c>
      <c r="S813" s="10">
        <f>(((J813 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IF(L814&gt;0, E814/L814, "No Backers")</f>
        <v>27.606060606060606</v>
      </c>
      <c r="Q814" t="str">
        <f>LEFT(N814,SEARCH("/",N814)-1)</f>
        <v>music</v>
      </c>
      <c r="R814" t="str">
        <f>RIGHT(N814,LEN(N814)-SEARCH("/",N814))</f>
        <v>rock</v>
      </c>
      <c r="S814" s="10">
        <f>(((J814 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IF(L815&gt;0, E815/L815, "No Backers")</f>
        <v>24.999375000000001</v>
      </c>
      <c r="Q815" t="str">
        <f>LEFT(N815,SEARCH("/",N815)-1)</f>
        <v>music</v>
      </c>
      <c r="R815" t="str">
        <f>RIGHT(N815,LEN(N815)-SEARCH("/",N815))</f>
        <v>rock</v>
      </c>
      <c r="S815" s="10">
        <f>(((J815 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IF(L816&gt;0, E816/L816, "No Backers")</f>
        <v>45.464285714285715</v>
      </c>
      <c r="Q816" t="str">
        <f>LEFT(N816,SEARCH("/",N816)-1)</f>
        <v>music</v>
      </c>
      <c r="R816" t="str">
        <f>RIGHT(N816,LEN(N816)-SEARCH("/",N816))</f>
        <v>rock</v>
      </c>
      <c r="S816" s="10">
        <f>(((J816 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IF(L817&gt;0, E817/L817, "No Backers")</f>
        <v>99.534883720930239</v>
      </c>
      <c r="Q817" t="str">
        <f>LEFT(N817,SEARCH("/",N817)-1)</f>
        <v>music</v>
      </c>
      <c r="R817" t="str">
        <f>RIGHT(N817,LEN(N817)-SEARCH("/",N817))</f>
        <v>rock</v>
      </c>
      <c r="S817" s="10">
        <f>(((J817 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IF(L818&gt;0, E818/L818, "No Backers")</f>
        <v>39.31</v>
      </c>
      <c r="Q818" t="str">
        <f>LEFT(N818,SEARCH("/",N818)-1)</f>
        <v>music</v>
      </c>
      <c r="R818" t="str">
        <f>RIGHT(N818,LEN(N818)-SEARCH("/",N818))</f>
        <v>rock</v>
      </c>
      <c r="S818" s="10">
        <f>(((J818 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IF(L819&gt;0, E819/L819, "No Backers")</f>
        <v>89.419999999999987</v>
      </c>
      <c r="Q819" t="str">
        <f>LEFT(N819,SEARCH("/",N819)-1)</f>
        <v>music</v>
      </c>
      <c r="R819" t="str">
        <f>RIGHT(N819,LEN(N819)-SEARCH("/",N819))</f>
        <v>rock</v>
      </c>
      <c r="S819" s="10">
        <f>(((J819 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IF(L820&gt;0, E820/L820, "No Backers")</f>
        <v>28.684210526315791</v>
      </c>
      <c r="Q820" t="str">
        <f>LEFT(N820,SEARCH("/",N820)-1)</f>
        <v>music</v>
      </c>
      <c r="R820" t="str">
        <f>RIGHT(N820,LEN(N820)-SEARCH("/",N820))</f>
        <v>rock</v>
      </c>
      <c r="S820" s="10">
        <f>(((J820 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IF(L821&gt;0, E821/L821, "No Backers")</f>
        <v>31.071428571428573</v>
      </c>
      <c r="Q821" t="str">
        <f>LEFT(N821,SEARCH("/",N821)-1)</f>
        <v>music</v>
      </c>
      <c r="R821" t="str">
        <f>RIGHT(N821,LEN(N821)-SEARCH("/",N821))</f>
        <v>rock</v>
      </c>
      <c r="S821" s="10">
        <f>(((J821 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IF(L822&gt;0, E822/L822, "No Backers")</f>
        <v>70.55263157894737</v>
      </c>
      <c r="Q822" t="str">
        <f>LEFT(N822,SEARCH("/",N822)-1)</f>
        <v>music</v>
      </c>
      <c r="R822" t="str">
        <f>RIGHT(N822,LEN(N822)-SEARCH("/",N822))</f>
        <v>rock</v>
      </c>
      <c r="S822" s="10">
        <f>(((J822 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IF(L823&gt;0, E823/L823, "No Backers")</f>
        <v>224.12820512820514</v>
      </c>
      <c r="Q823" t="str">
        <f>LEFT(N823,SEARCH("/",N823)-1)</f>
        <v>music</v>
      </c>
      <c r="R823" t="str">
        <f>RIGHT(N823,LEN(N823)-SEARCH("/",N823))</f>
        <v>rock</v>
      </c>
      <c r="S823" s="10">
        <f>(((J823 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IF(L824&gt;0, E824/L824, "No Backers")</f>
        <v>51.811594202898547</v>
      </c>
      <c r="Q824" t="str">
        <f>LEFT(N824,SEARCH("/",N824)-1)</f>
        <v>music</v>
      </c>
      <c r="R824" t="str">
        <f>RIGHT(N824,LEN(N824)-SEARCH("/",N824))</f>
        <v>rock</v>
      </c>
      <c r="S824" s="10">
        <f>(((J824 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IF(L825&gt;0, E825/L825, "No Backers")</f>
        <v>43.515151515151516</v>
      </c>
      <c r="Q825" t="str">
        <f>LEFT(N825,SEARCH("/",N825)-1)</f>
        <v>music</v>
      </c>
      <c r="R825" t="str">
        <f>RIGHT(N825,LEN(N825)-SEARCH("/",N825))</f>
        <v>rock</v>
      </c>
      <c r="S825" s="10">
        <f>(((J825 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IF(L826&gt;0, E826/L826, "No Backers")</f>
        <v>39.816666666666663</v>
      </c>
      <c r="Q826" t="str">
        <f>LEFT(N826,SEARCH("/",N826)-1)</f>
        <v>music</v>
      </c>
      <c r="R826" t="str">
        <f>RIGHT(N826,LEN(N826)-SEARCH("/",N826))</f>
        <v>rock</v>
      </c>
      <c r="S826" s="10">
        <f>(((J826 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IF(L827&gt;0, E827/L827, "No Backers")</f>
        <v>126.8080808080808</v>
      </c>
      <c r="Q827" t="str">
        <f>LEFT(N827,SEARCH("/",N827)-1)</f>
        <v>music</v>
      </c>
      <c r="R827" t="str">
        <f>RIGHT(N827,LEN(N827)-SEARCH("/",N827))</f>
        <v>rock</v>
      </c>
      <c r="S827" s="10">
        <f>(((J827 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IF(L828&gt;0, E828/L828, "No Backers")</f>
        <v>113.87755102040816</v>
      </c>
      <c r="Q828" t="str">
        <f>LEFT(N828,SEARCH("/",N828)-1)</f>
        <v>music</v>
      </c>
      <c r="R828" t="str">
        <f>RIGHT(N828,LEN(N828)-SEARCH("/",N828))</f>
        <v>rock</v>
      </c>
      <c r="S828" s="10">
        <f>(((J828 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IF(L829&gt;0, E829/L829, "No Backers")</f>
        <v>28.181818181818183</v>
      </c>
      <c r="Q829" t="str">
        <f>LEFT(N829,SEARCH("/",N829)-1)</f>
        <v>music</v>
      </c>
      <c r="R829" t="str">
        <f>RIGHT(N829,LEN(N829)-SEARCH("/",N829))</f>
        <v>rock</v>
      </c>
      <c r="S829" s="10">
        <f>(((J829 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IF(L830&gt;0, E830/L830, "No Backers")</f>
        <v>36.60526315789474</v>
      </c>
      <c r="Q830" t="str">
        <f>LEFT(N830,SEARCH("/",N830)-1)</f>
        <v>music</v>
      </c>
      <c r="R830" t="str">
        <f>RIGHT(N830,LEN(N830)-SEARCH("/",N830))</f>
        <v>rock</v>
      </c>
      <c r="S830" s="10">
        <f>(((J830 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IF(L831&gt;0, E831/L831, "No Backers")</f>
        <v>32.5</v>
      </c>
      <c r="Q831" t="str">
        <f>LEFT(N831,SEARCH("/",N831)-1)</f>
        <v>music</v>
      </c>
      <c r="R831" t="str">
        <f>RIGHT(N831,LEN(N831)-SEARCH("/",N831))</f>
        <v>rock</v>
      </c>
      <c r="S831" s="10">
        <f>(((J831 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IF(L832&gt;0, E832/L832, "No Backers")</f>
        <v>60.65625</v>
      </c>
      <c r="Q832" t="str">
        <f>LEFT(N832,SEARCH("/",N832)-1)</f>
        <v>music</v>
      </c>
      <c r="R832" t="str">
        <f>RIGHT(N832,LEN(N832)-SEARCH("/",N832))</f>
        <v>rock</v>
      </c>
      <c r="S832" s="10">
        <f>(((J832 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IF(L833&gt;0, E833/L833, "No Backers")</f>
        <v>175</v>
      </c>
      <c r="Q833" t="str">
        <f>LEFT(N833,SEARCH("/",N833)-1)</f>
        <v>music</v>
      </c>
      <c r="R833" t="str">
        <f>RIGHT(N833,LEN(N833)-SEARCH("/",N833))</f>
        <v>rock</v>
      </c>
      <c r="S833" s="10">
        <f>(((J833 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IF(L834&gt;0, E834/L834, "No Backers")</f>
        <v>97.993896103896105</v>
      </c>
      <c r="Q834" t="str">
        <f>LEFT(N834,SEARCH("/",N834)-1)</f>
        <v>music</v>
      </c>
      <c r="R834" t="str">
        <f>RIGHT(N834,LEN(N834)-SEARCH("/",N834))</f>
        <v>rock</v>
      </c>
      <c r="S834" s="10">
        <f>(((J834 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IF(L835&gt;0, E835/L835, "No Backers")</f>
        <v>148.78048780487805</v>
      </c>
      <c r="Q835" t="str">
        <f>LEFT(N835,SEARCH("/",N835)-1)</f>
        <v>music</v>
      </c>
      <c r="R835" t="str">
        <f>RIGHT(N835,LEN(N835)-SEARCH("/",N835))</f>
        <v>rock</v>
      </c>
      <c r="S835" s="10">
        <f>(((J835 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IF(L836&gt;0, E836/L836, "No Backers")</f>
        <v>96.08</v>
      </c>
      <c r="Q836" t="str">
        <f>LEFT(N836,SEARCH("/",N836)-1)</f>
        <v>music</v>
      </c>
      <c r="R836" t="str">
        <f>RIGHT(N836,LEN(N836)-SEARCH("/",N836))</f>
        <v>rock</v>
      </c>
      <c r="S836" s="10">
        <f>(((J836 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IF(L837&gt;0, E837/L837, "No Backers")</f>
        <v>58.625</v>
      </c>
      <c r="Q837" t="str">
        <f>LEFT(N837,SEARCH("/",N837)-1)</f>
        <v>music</v>
      </c>
      <c r="R837" t="str">
        <f>RIGHT(N837,LEN(N837)-SEARCH("/",N837))</f>
        <v>rock</v>
      </c>
      <c r="S837" s="10">
        <f>(((J837 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IF(L838&gt;0, E838/L838, "No Backers")</f>
        <v>109.70695652173914</v>
      </c>
      <c r="Q838" t="str">
        <f>LEFT(N838,SEARCH("/",N838)-1)</f>
        <v>music</v>
      </c>
      <c r="R838" t="str">
        <f>RIGHT(N838,LEN(N838)-SEARCH("/",N838))</f>
        <v>rock</v>
      </c>
      <c r="S838" s="10">
        <f>(((J838 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IF(L839&gt;0, E839/L839, "No Backers")</f>
        <v>49.112903225806448</v>
      </c>
      <c r="Q839" t="str">
        <f>LEFT(N839,SEARCH("/",N839)-1)</f>
        <v>music</v>
      </c>
      <c r="R839" t="str">
        <f>RIGHT(N839,LEN(N839)-SEARCH("/",N839))</f>
        <v>rock</v>
      </c>
      <c r="S839" s="10">
        <f>(((J839 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IF(L840&gt;0, E840/L840, "No Backers")</f>
        <v>47.672131147540981</v>
      </c>
      <c r="Q840" t="str">
        <f>LEFT(N840,SEARCH("/",N840)-1)</f>
        <v>music</v>
      </c>
      <c r="R840" t="str">
        <f>RIGHT(N840,LEN(N840)-SEARCH("/",N840))</f>
        <v>rock</v>
      </c>
      <c r="S840" s="10">
        <f>(((J840 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IF(L841&gt;0, E841/L841, "No Backers")</f>
        <v>60.737812499999997</v>
      </c>
      <c r="Q841" t="str">
        <f>LEFT(N841,SEARCH("/",N841)-1)</f>
        <v>music</v>
      </c>
      <c r="R841" t="str">
        <f>RIGHT(N841,LEN(N841)-SEARCH("/",N841))</f>
        <v>rock</v>
      </c>
      <c r="S841" s="10">
        <f>(((J841 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IF(L842&gt;0, E842/L842, "No Backers")</f>
        <v>63.37715789473684</v>
      </c>
      <c r="Q842" t="str">
        <f>LEFT(N842,SEARCH("/",N842)-1)</f>
        <v>music</v>
      </c>
      <c r="R842" t="str">
        <f>RIGHT(N842,LEN(N842)-SEARCH("/",N842))</f>
        <v>metal</v>
      </c>
      <c r="S842" s="10">
        <f>(((J842 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IF(L843&gt;0, E843/L843, "No Backers")</f>
        <v>53.893617021276597</v>
      </c>
      <c r="Q843" t="str">
        <f>LEFT(N843,SEARCH("/",N843)-1)</f>
        <v>music</v>
      </c>
      <c r="R843" t="str">
        <f>RIGHT(N843,LEN(N843)-SEARCH("/",N843))</f>
        <v>metal</v>
      </c>
      <c r="S843" s="10">
        <f>(((J843 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IF(L844&gt;0, E844/L844, "No Backers")</f>
        <v>66.871794871794876</v>
      </c>
      <c r="Q844" t="str">
        <f>LEFT(N844,SEARCH("/",N844)-1)</f>
        <v>music</v>
      </c>
      <c r="R844" t="str">
        <f>RIGHT(N844,LEN(N844)-SEARCH("/",N844))</f>
        <v>metal</v>
      </c>
      <c r="S844" s="10">
        <f>(((J844 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IF(L845&gt;0, E845/L845, "No Backers")</f>
        <v>63.102362204724407</v>
      </c>
      <c r="Q845" t="str">
        <f>LEFT(N845,SEARCH("/",N845)-1)</f>
        <v>music</v>
      </c>
      <c r="R845" t="str">
        <f>RIGHT(N845,LEN(N845)-SEARCH("/",N845))</f>
        <v>metal</v>
      </c>
      <c r="S845" s="10">
        <f>(((J845 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IF(L846&gt;0, E846/L846, "No Backers")</f>
        <v>36.628930817610062</v>
      </c>
      <c r="Q846" t="str">
        <f>LEFT(N846,SEARCH("/",N846)-1)</f>
        <v>music</v>
      </c>
      <c r="R846" t="str">
        <f>RIGHT(N846,LEN(N846)-SEARCH("/",N846))</f>
        <v>metal</v>
      </c>
      <c r="S846" s="10">
        <f>(((J846 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IF(L847&gt;0, E847/L847, "No Backers")</f>
        <v>34.005706214689269</v>
      </c>
      <c r="Q847" t="str">
        <f>LEFT(N847,SEARCH("/",N847)-1)</f>
        <v>music</v>
      </c>
      <c r="R847" t="str">
        <f>RIGHT(N847,LEN(N847)-SEARCH("/",N847))</f>
        <v>metal</v>
      </c>
      <c r="S847" s="10">
        <f>(((J847 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IF(L848&gt;0, E848/L848, "No Backers")</f>
        <v>28.553404255319148</v>
      </c>
      <c r="Q848" t="str">
        <f>LEFT(N848,SEARCH("/",N848)-1)</f>
        <v>music</v>
      </c>
      <c r="R848" t="str">
        <f>RIGHT(N848,LEN(N848)-SEARCH("/",N848))</f>
        <v>metal</v>
      </c>
      <c r="S848" s="10">
        <f>(((J848 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IF(L849&gt;0, E849/L849, "No Backers")</f>
        <v>10</v>
      </c>
      <c r="Q849" t="str">
        <f>LEFT(N849,SEARCH("/",N849)-1)</f>
        <v>music</v>
      </c>
      <c r="R849" t="str">
        <f>RIGHT(N849,LEN(N849)-SEARCH("/",N849))</f>
        <v>metal</v>
      </c>
      <c r="S849" s="10">
        <f>(((J849 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IF(L850&gt;0, E850/L850, "No Backers")</f>
        <v>18.75</v>
      </c>
      <c r="Q850" t="str">
        <f>LEFT(N850,SEARCH("/",N850)-1)</f>
        <v>music</v>
      </c>
      <c r="R850" t="str">
        <f>RIGHT(N850,LEN(N850)-SEARCH("/",N850))</f>
        <v>metal</v>
      </c>
      <c r="S850" s="10">
        <f>(((J850 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IF(L851&gt;0, E851/L851, "No Backers")</f>
        <v>41.704347826086959</v>
      </c>
      <c r="Q851" t="str">
        <f>LEFT(N851,SEARCH("/",N851)-1)</f>
        <v>music</v>
      </c>
      <c r="R851" t="str">
        <f>RIGHT(N851,LEN(N851)-SEARCH("/",N851))</f>
        <v>metal</v>
      </c>
      <c r="S851" s="10">
        <f>(((J851 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IF(L852&gt;0, E852/L852, "No Backers")</f>
        <v>46.669172932330824</v>
      </c>
      <c r="Q852" t="str">
        <f>LEFT(N852,SEARCH("/",N852)-1)</f>
        <v>music</v>
      </c>
      <c r="R852" t="str">
        <f>RIGHT(N852,LEN(N852)-SEARCH("/",N852))</f>
        <v>metal</v>
      </c>
      <c r="S852" s="10">
        <f>(((J852 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IF(L853&gt;0, E853/L853, "No Backers")</f>
        <v>37.271428571428572</v>
      </c>
      <c r="Q853" t="str">
        <f>LEFT(N853,SEARCH("/",N853)-1)</f>
        <v>music</v>
      </c>
      <c r="R853" t="str">
        <f>RIGHT(N853,LEN(N853)-SEARCH("/",N853))</f>
        <v>metal</v>
      </c>
      <c r="S853" s="10">
        <f>(((J853 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IF(L854&gt;0, E854/L854, "No Backers")</f>
        <v>59.258064516129032</v>
      </c>
      <c r="Q854" t="str">
        <f>LEFT(N854,SEARCH("/",N854)-1)</f>
        <v>music</v>
      </c>
      <c r="R854" t="str">
        <f>RIGHT(N854,LEN(N854)-SEARCH("/",N854))</f>
        <v>metal</v>
      </c>
      <c r="S854" s="10">
        <f>(((J854 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IF(L855&gt;0, E855/L855, "No Backers")</f>
        <v>30</v>
      </c>
      <c r="Q855" t="str">
        <f>LEFT(N855,SEARCH("/",N855)-1)</f>
        <v>music</v>
      </c>
      <c r="R855" t="str">
        <f>RIGHT(N855,LEN(N855)-SEARCH("/",N855))</f>
        <v>metal</v>
      </c>
      <c r="S855" s="10">
        <f>(((J855 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IF(L856&gt;0, E856/L856, "No Backers")</f>
        <v>65.8623246492986</v>
      </c>
      <c r="Q856" t="str">
        <f>LEFT(N856,SEARCH("/",N856)-1)</f>
        <v>music</v>
      </c>
      <c r="R856" t="str">
        <f>RIGHT(N856,LEN(N856)-SEARCH("/",N856))</f>
        <v>metal</v>
      </c>
      <c r="S856" s="10">
        <f>(((J856 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IF(L857&gt;0, E857/L857, "No Backers")</f>
        <v>31.914893617021278</v>
      </c>
      <c r="Q857" t="str">
        <f>LEFT(N857,SEARCH("/",N857)-1)</f>
        <v>music</v>
      </c>
      <c r="R857" t="str">
        <f>RIGHT(N857,LEN(N857)-SEARCH("/",N857))</f>
        <v>metal</v>
      </c>
      <c r="S857" s="10">
        <f>(((J857 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IF(L858&gt;0, E858/L858, "No Backers")</f>
        <v>19.464285714285715</v>
      </c>
      <c r="Q858" t="str">
        <f>LEFT(N858,SEARCH("/",N858)-1)</f>
        <v>music</v>
      </c>
      <c r="R858" t="str">
        <f>RIGHT(N858,LEN(N858)-SEARCH("/",N858))</f>
        <v>metal</v>
      </c>
      <c r="S858" s="10">
        <f>(((J858 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IF(L859&gt;0, E859/L859, "No Backers")</f>
        <v>50</v>
      </c>
      <c r="Q859" t="str">
        <f>LEFT(N859,SEARCH("/",N859)-1)</f>
        <v>music</v>
      </c>
      <c r="R859" t="str">
        <f>RIGHT(N859,LEN(N859)-SEARCH("/",N859))</f>
        <v>metal</v>
      </c>
      <c r="S859" s="10">
        <f>(((J859 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IF(L860&gt;0, E860/L860, "No Backers")</f>
        <v>22.737763157894737</v>
      </c>
      <c r="Q860" t="str">
        <f>LEFT(N860,SEARCH("/",N860)-1)</f>
        <v>music</v>
      </c>
      <c r="R860" t="str">
        <f>RIGHT(N860,LEN(N860)-SEARCH("/",N860))</f>
        <v>metal</v>
      </c>
      <c r="S860" s="10">
        <f>(((J860 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IF(L861&gt;0, E861/L861, "No Backers")</f>
        <v>42.724489795918366</v>
      </c>
      <c r="Q861" t="str">
        <f>LEFT(N861,SEARCH("/",N861)-1)</f>
        <v>music</v>
      </c>
      <c r="R861" t="str">
        <f>RIGHT(N861,LEN(N861)-SEARCH("/",N861))</f>
        <v>metal</v>
      </c>
      <c r="S861" s="10">
        <f>(((J861 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IF(L862&gt;0, E862/L862, "No Backers")</f>
        <v>52.916666666666664</v>
      </c>
      <c r="Q862" t="str">
        <f>LEFT(N862,SEARCH("/",N862)-1)</f>
        <v>music</v>
      </c>
      <c r="R862" t="str">
        <f>RIGHT(N862,LEN(N862)-SEARCH("/",N862))</f>
        <v>jazz</v>
      </c>
      <c r="S862" s="10">
        <f>(((J862 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IF(L863&gt;0, E863/L863, "No Backers")</f>
        <v>50.5</v>
      </c>
      <c r="Q863" t="str">
        <f>LEFT(N863,SEARCH("/",N863)-1)</f>
        <v>music</v>
      </c>
      <c r="R863" t="str">
        <f>RIGHT(N863,LEN(N863)-SEARCH("/",N863))</f>
        <v>jazz</v>
      </c>
      <c r="S863" s="10">
        <f>(((J863 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IF(L864&gt;0, E864/L864, "No Backers")</f>
        <v>42.5</v>
      </c>
      <c r="Q864" t="str">
        <f>LEFT(N864,SEARCH("/",N864)-1)</f>
        <v>music</v>
      </c>
      <c r="R864" t="str">
        <f>RIGHT(N864,LEN(N864)-SEARCH("/",N864))</f>
        <v>jazz</v>
      </c>
      <c r="S864" s="10">
        <f>(((J864 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IF(L865&gt;0, E865/L865, "No Backers")</f>
        <v>18</v>
      </c>
      <c r="Q865" t="str">
        <f>LEFT(N865,SEARCH("/",N865)-1)</f>
        <v>music</v>
      </c>
      <c r="R865" t="str">
        <f>RIGHT(N865,LEN(N865)-SEARCH("/",N865))</f>
        <v>jazz</v>
      </c>
      <c r="S865" s="10">
        <f>(((J865 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IF(L866&gt;0, E866/L866, "No Backers")</f>
        <v>34.177215189873415</v>
      </c>
      <c r="Q866" t="str">
        <f>LEFT(N866,SEARCH("/",N866)-1)</f>
        <v>music</v>
      </c>
      <c r="R866" t="str">
        <f>RIGHT(N866,LEN(N866)-SEARCH("/",N866))</f>
        <v>jazz</v>
      </c>
      <c r="S866" s="10">
        <f>(((J866 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IF(L867&gt;0, E867/L867, "No Backers")</f>
        <v>22.5</v>
      </c>
      <c r="Q867" t="str">
        <f>LEFT(N867,SEARCH("/",N867)-1)</f>
        <v>music</v>
      </c>
      <c r="R867" t="str">
        <f>RIGHT(N867,LEN(N867)-SEARCH("/",N867))</f>
        <v>jazz</v>
      </c>
      <c r="S867" s="10">
        <f>(((J867 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IF(L868&gt;0, E868/L868, "No Backers")</f>
        <v>58.18181818181818</v>
      </c>
      <c r="Q868" t="str">
        <f>LEFT(N868,SEARCH("/",N868)-1)</f>
        <v>music</v>
      </c>
      <c r="R868" t="str">
        <f>RIGHT(N868,LEN(N868)-SEARCH("/",N868))</f>
        <v>jazz</v>
      </c>
      <c r="S868" s="10">
        <f>(((J868 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IF(L869&gt;0, E869/L869, "No Backers")</f>
        <v>109.18181818181819</v>
      </c>
      <c r="Q869" t="str">
        <f>LEFT(N869,SEARCH("/",N869)-1)</f>
        <v>music</v>
      </c>
      <c r="R869" t="str">
        <f>RIGHT(N869,LEN(N869)-SEARCH("/",N869))</f>
        <v>jazz</v>
      </c>
      <c r="S869" s="10">
        <f>(((J869 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IF(L870&gt;0, E870/L870, "No Backers")</f>
        <v>50</v>
      </c>
      <c r="Q870" t="str">
        <f>LEFT(N870,SEARCH("/",N870)-1)</f>
        <v>music</v>
      </c>
      <c r="R870" t="str">
        <f>RIGHT(N870,LEN(N870)-SEARCH("/",N870))</f>
        <v>jazz</v>
      </c>
      <c r="S870" s="10">
        <f>(((J870 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IF(L871&gt;0, E871/L871, "No Backers")</f>
        <v>346.66666666666669</v>
      </c>
      <c r="Q871" t="str">
        <f>LEFT(N871,SEARCH("/",N871)-1)</f>
        <v>music</v>
      </c>
      <c r="R871" t="str">
        <f>RIGHT(N871,LEN(N871)-SEARCH("/",N871))</f>
        <v>jazz</v>
      </c>
      <c r="S871" s="10">
        <f>(((J871 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IF(L872&gt;0, E872/L872, "No Backers")</f>
        <v>12.4</v>
      </c>
      <c r="Q872" t="str">
        <f>LEFT(N872,SEARCH("/",N872)-1)</f>
        <v>music</v>
      </c>
      <c r="R872" t="str">
        <f>RIGHT(N872,LEN(N872)-SEARCH("/",N872))</f>
        <v>jazz</v>
      </c>
      <c r="S872" s="10">
        <f>(((J872 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IF(L873&gt;0, E873/L873, "No Backers")</f>
        <v>27.083333333333332</v>
      </c>
      <c r="Q873" t="str">
        <f>LEFT(N873,SEARCH("/",N873)-1)</f>
        <v>music</v>
      </c>
      <c r="R873" t="str">
        <f>RIGHT(N873,LEN(N873)-SEARCH("/",N873))</f>
        <v>jazz</v>
      </c>
      <c r="S873" s="10">
        <f>(((J873 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IF(L874&gt;0, E874/L874, "No Backers")</f>
        <v>32.5</v>
      </c>
      <c r="Q874" t="str">
        <f>LEFT(N874,SEARCH("/",N874)-1)</f>
        <v>music</v>
      </c>
      <c r="R874" t="str">
        <f>RIGHT(N874,LEN(N874)-SEARCH("/",N874))</f>
        <v>jazz</v>
      </c>
      <c r="S874" s="10">
        <f>(((J874 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IF(L875&gt;0, E875/L875, "No Backers")</f>
        <v>9</v>
      </c>
      <c r="Q875" t="str">
        <f>LEFT(N875,SEARCH("/",N875)-1)</f>
        <v>music</v>
      </c>
      <c r="R875" t="str">
        <f>RIGHT(N875,LEN(N875)-SEARCH("/",N875))</f>
        <v>jazz</v>
      </c>
      <c r="S875" s="10">
        <f>(((J875 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IF(L876&gt;0, E876/L876, "No Backers")</f>
        <v>34.761904761904759</v>
      </c>
      <c r="Q876" t="str">
        <f>LEFT(N876,SEARCH("/",N876)-1)</f>
        <v>music</v>
      </c>
      <c r="R876" t="str">
        <f>RIGHT(N876,LEN(N876)-SEARCH("/",N876))</f>
        <v>jazz</v>
      </c>
      <c r="S876" s="10">
        <f>(((J876 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str">
        <f>IF(L877&gt;0, E877/L877, "No Backers")</f>
        <v>No Backers</v>
      </c>
      <c r="Q877" t="str">
        <f>LEFT(N877,SEARCH("/",N877)-1)</f>
        <v>music</v>
      </c>
      <c r="R877" t="str">
        <f>RIGHT(N877,LEN(N877)-SEARCH("/",N877))</f>
        <v>jazz</v>
      </c>
      <c r="S877" s="10">
        <f>(((J877 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IF(L878&gt;0, E878/L878, "No Backers")</f>
        <v>28.577777777777779</v>
      </c>
      <c r="Q878" t="str">
        <f>LEFT(N878,SEARCH("/",N878)-1)</f>
        <v>music</v>
      </c>
      <c r="R878" t="str">
        <f>RIGHT(N878,LEN(N878)-SEARCH("/",N878))</f>
        <v>jazz</v>
      </c>
      <c r="S878" s="10">
        <f>(((J878 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IF(L879&gt;0, E879/L879, "No Backers")</f>
        <v>46.586206896551722</v>
      </c>
      <c r="Q879" t="str">
        <f>LEFT(N879,SEARCH("/",N879)-1)</f>
        <v>music</v>
      </c>
      <c r="R879" t="str">
        <f>RIGHT(N879,LEN(N879)-SEARCH("/",N879))</f>
        <v>jazz</v>
      </c>
      <c r="S879" s="10">
        <f>(((J879 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IF(L880&gt;0, E880/L880, "No Backers")</f>
        <v>32.5</v>
      </c>
      <c r="Q880" t="str">
        <f>LEFT(N880,SEARCH("/",N880)-1)</f>
        <v>music</v>
      </c>
      <c r="R880" t="str">
        <f>RIGHT(N880,LEN(N880)-SEARCH("/",N880))</f>
        <v>jazz</v>
      </c>
      <c r="S880" s="10">
        <f>(((J880 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IF(L881&gt;0, E881/L881, "No Backers")</f>
        <v>21.466666666666665</v>
      </c>
      <c r="Q881" t="str">
        <f>LEFT(N881,SEARCH("/",N881)-1)</f>
        <v>music</v>
      </c>
      <c r="R881" t="str">
        <f>RIGHT(N881,LEN(N881)-SEARCH("/",N881))</f>
        <v>jazz</v>
      </c>
      <c r="S881" s="10">
        <f>(((J881 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IF(L882&gt;0, E882/L882, "No Backers")</f>
        <v>14.125</v>
      </c>
      <c r="Q882" t="str">
        <f>LEFT(N882,SEARCH("/",N882)-1)</f>
        <v>music</v>
      </c>
      <c r="R882" t="str">
        <f>RIGHT(N882,LEN(N882)-SEARCH("/",N882))</f>
        <v>indie rock</v>
      </c>
      <c r="S882" s="10">
        <f>(((J882 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IF(L883&gt;0, E883/L883, "No Backers")</f>
        <v>30</v>
      </c>
      <c r="Q883" t="str">
        <f>LEFT(N883,SEARCH("/",N883)-1)</f>
        <v>music</v>
      </c>
      <c r="R883" t="str">
        <f>RIGHT(N883,LEN(N883)-SEARCH("/",N883))</f>
        <v>indie rock</v>
      </c>
      <c r="S883" s="10">
        <f>(((J883 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IF(L884&gt;0, E884/L884, "No Backers")</f>
        <v>21.571428571428573</v>
      </c>
      <c r="Q884" t="str">
        <f>LEFT(N884,SEARCH("/",N884)-1)</f>
        <v>music</v>
      </c>
      <c r="R884" t="str">
        <f>RIGHT(N884,LEN(N884)-SEARCH("/",N884))</f>
        <v>indie rock</v>
      </c>
      <c r="S884" s="10">
        <f>(((J884 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IF(L885&gt;0, E885/L885, "No Backers")</f>
        <v>83.375</v>
      </c>
      <c r="Q885" t="str">
        <f>LEFT(N885,SEARCH("/",N885)-1)</f>
        <v>music</v>
      </c>
      <c r="R885" t="str">
        <f>RIGHT(N885,LEN(N885)-SEARCH("/",N885))</f>
        <v>indie rock</v>
      </c>
      <c r="S885" s="10">
        <f>(((J885 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IF(L886&gt;0, E886/L886, "No Backers")</f>
        <v>10</v>
      </c>
      <c r="Q886" t="str">
        <f>LEFT(N886,SEARCH("/",N886)-1)</f>
        <v>music</v>
      </c>
      <c r="R886" t="str">
        <f>RIGHT(N886,LEN(N886)-SEARCH("/",N886))</f>
        <v>indie rock</v>
      </c>
      <c r="S886" s="10">
        <f>(((J886 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IF(L887&gt;0, E887/L887, "No Backers")</f>
        <v>35.714285714285715</v>
      </c>
      <c r="Q887" t="str">
        <f>LEFT(N887,SEARCH("/",N887)-1)</f>
        <v>music</v>
      </c>
      <c r="R887" t="str">
        <f>RIGHT(N887,LEN(N887)-SEARCH("/",N887))</f>
        <v>indie rock</v>
      </c>
      <c r="S887" s="10">
        <f>(((J887 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IF(L888&gt;0, E888/L888, "No Backers")</f>
        <v>29.285714285714285</v>
      </c>
      <c r="Q888" t="str">
        <f>LEFT(N888,SEARCH("/",N888)-1)</f>
        <v>music</v>
      </c>
      <c r="R888" t="str">
        <f>RIGHT(N888,LEN(N888)-SEARCH("/",N888))</f>
        <v>indie rock</v>
      </c>
      <c r="S888" s="10">
        <f>(((J888 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str">
        <f>IF(L889&gt;0, E889/L889, "No Backers")</f>
        <v>No Backers</v>
      </c>
      <c r="Q889" t="str">
        <f>LEFT(N889,SEARCH("/",N889)-1)</f>
        <v>music</v>
      </c>
      <c r="R889" t="str">
        <f>RIGHT(N889,LEN(N889)-SEARCH("/",N889))</f>
        <v>indie rock</v>
      </c>
      <c r="S889" s="10">
        <f>(((J889 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IF(L890&gt;0, E890/L890, "No Backers")</f>
        <v>18</v>
      </c>
      <c r="Q890" t="str">
        <f>LEFT(N890,SEARCH("/",N890)-1)</f>
        <v>music</v>
      </c>
      <c r="R890" t="str">
        <f>RIGHT(N890,LEN(N890)-SEARCH("/",N890))</f>
        <v>indie rock</v>
      </c>
      <c r="S890" s="10">
        <f>(((J890 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IF(L891&gt;0, E891/L891, "No Backers")</f>
        <v>73.760000000000005</v>
      </c>
      <c r="Q891" t="str">
        <f>LEFT(N891,SEARCH("/",N891)-1)</f>
        <v>music</v>
      </c>
      <c r="R891" t="str">
        <f>RIGHT(N891,LEN(N891)-SEARCH("/",N891))</f>
        <v>indie rock</v>
      </c>
      <c r="S891" s="10">
        <f>(((J891 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IF(L892&gt;0, E892/L892, "No Backers")</f>
        <v>31.25</v>
      </c>
      <c r="Q892" t="str">
        <f>LEFT(N892,SEARCH("/",N892)-1)</f>
        <v>music</v>
      </c>
      <c r="R892" t="str">
        <f>RIGHT(N892,LEN(N892)-SEARCH("/",N892))</f>
        <v>indie rock</v>
      </c>
      <c r="S892" s="10">
        <f>(((J892 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IF(L893&gt;0, E893/L893, "No Backers")</f>
        <v>28.888888888888889</v>
      </c>
      <c r="Q893" t="str">
        <f>LEFT(N893,SEARCH("/",N893)-1)</f>
        <v>music</v>
      </c>
      <c r="R893" t="str">
        <f>RIGHT(N893,LEN(N893)-SEARCH("/",N893))</f>
        <v>indie rock</v>
      </c>
      <c r="S893" s="10">
        <f>(((J893 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IF(L894&gt;0, E894/L894, "No Backers")</f>
        <v>143.8235294117647</v>
      </c>
      <c r="Q894" t="str">
        <f>LEFT(N894,SEARCH("/",N894)-1)</f>
        <v>music</v>
      </c>
      <c r="R894" t="str">
        <f>RIGHT(N894,LEN(N894)-SEARCH("/",N894))</f>
        <v>indie rock</v>
      </c>
      <c r="S894" s="10">
        <f>(((J894 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IF(L895&gt;0, E895/L895, "No Backers")</f>
        <v>40</v>
      </c>
      <c r="Q895" t="str">
        <f>LEFT(N895,SEARCH("/",N895)-1)</f>
        <v>music</v>
      </c>
      <c r="R895" t="str">
        <f>RIGHT(N895,LEN(N895)-SEARCH("/",N895))</f>
        <v>indie rock</v>
      </c>
      <c r="S895" s="10">
        <f>(((J895 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IF(L896&gt;0, E896/L896, "No Backers")</f>
        <v>147.81132075471697</v>
      </c>
      <c r="Q896" t="str">
        <f>LEFT(N896,SEARCH("/",N896)-1)</f>
        <v>music</v>
      </c>
      <c r="R896" t="str">
        <f>RIGHT(N896,LEN(N896)-SEARCH("/",N896))</f>
        <v>indie rock</v>
      </c>
      <c r="S896" s="10">
        <f>(((J896 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IF(L897&gt;0, E897/L897, "No Backers")</f>
        <v>27.857142857142858</v>
      </c>
      <c r="Q897" t="str">
        <f>LEFT(N897,SEARCH("/",N897)-1)</f>
        <v>music</v>
      </c>
      <c r="R897" t="str">
        <f>RIGHT(N897,LEN(N897)-SEARCH("/",N897))</f>
        <v>indie rock</v>
      </c>
      <c r="S897" s="10">
        <f>(((J897 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IF(L898&gt;0, E898/L898, "No Backers")</f>
        <v>44.444444444444443</v>
      </c>
      <c r="Q898" t="str">
        <f>LEFT(N898,SEARCH("/",N898)-1)</f>
        <v>music</v>
      </c>
      <c r="R898" t="str">
        <f>RIGHT(N898,LEN(N898)-SEARCH("/",N898))</f>
        <v>indie rock</v>
      </c>
      <c r="S898" s="10">
        <f>(((J898 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str">
        <f>IF(L899&gt;0, E899/L899, "No Backers")</f>
        <v>No Backers</v>
      </c>
      <c r="Q899" t="str">
        <f>LEFT(N899,SEARCH("/",N899)-1)</f>
        <v>music</v>
      </c>
      <c r="R899" t="str">
        <f>RIGHT(N899,LEN(N899)-SEARCH("/",N899))</f>
        <v>indie rock</v>
      </c>
      <c r="S899" s="10">
        <f>(((J899 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IF(L900&gt;0, E900/L900, "No Backers")</f>
        <v>35</v>
      </c>
      <c r="Q900" t="str">
        <f>LEFT(N900,SEARCH("/",N900)-1)</f>
        <v>music</v>
      </c>
      <c r="R900" t="str">
        <f>RIGHT(N900,LEN(N900)-SEARCH("/",N900))</f>
        <v>indie rock</v>
      </c>
      <c r="S900" s="10">
        <f>(((J900 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IF(L901&gt;0, E901/L901, "No Backers")</f>
        <v>35</v>
      </c>
      <c r="Q901" t="str">
        <f>LEFT(N901,SEARCH("/",N901)-1)</f>
        <v>music</v>
      </c>
      <c r="R901" t="str">
        <f>RIGHT(N901,LEN(N901)-SEARCH("/",N901))</f>
        <v>indie rock</v>
      </c>
      <c r="S901" s="10">
        <f>(((J901 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IF(L902&gt;0, E902/L902, "No Backers")</f>
        <v>10.5</v>
      </c>
      <c r="Q902" t="str">
        <f>LEFT(N902,SEARCH("/",N902)-1)</f>
        <v>music</v>
      </c>
      <c r="R902" t="str">
        <f>RIGHT(N902,LEN(N902)-SEARCH("/",N902))</f>
        <v>jazz</v>
      </c>
      <c r="S902" s="10">
        <f>(((J902 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str">
        <f>IF(L903&gt;0, E903/L903, "No Backers")</f>
        <v>No Backers</v>
      </c>
      <c r="Q903" t="str">
        <f>LEFT(N903,SEARCH("/",N903)-1)</f>
        <v>music</v>
      </c>
      <c r="R903" t="str">
        <f>RIGHT(N903,LEN(N903)-SEARCH("/",N903))</f>
        <v>jazz</v>
      </c>
      <c r="S903" s="10">
        <f>(((J903 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IF(L904&gt;0, E904/L904, "No Backers")</f>
        <v>30</v>
      </c>
      <c r="Q904" t="str">
        <f>LEFT(N904,SEARCH("/",N904)-1)</f>
        <v>music</v>
      </c>
      <c r="R904" t="str">
        <f>RIGHT(N904,LEN(N904)-SEARCH("/",N904))</f>
        <v>jazz</v>
      </c>
      <c r="S904" s="10">
        <f>(((J904 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IF(L905&gt;0, E905/L905, "No Backers")</f>
        <v>40</v>
      </c>
      <c r="Q905" t="str">
        <f>LEFT(N905,SEARCH("/",N905)-1)</f>
        <v>music</v>
      </c>
      <c r="R905" t="str">
        <f>RIGHT(N905,LEN(N905)-SEARCH("/",N905))</f>
        <v>jazz</v>
      </c>
      <c r="S905" s="10">
        <f>(((J905 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IF(L906&gt;0, E906/L906, "No Backers")</f>
        <v>50.333333333333336</v>
      </c>
      <c r="Q906" t="str">
        <f>LEFT(N906,SEARCH("/",N906)-1)</f>
        <v>music</v>
      </c>
      <c r="R906" t="str">
        <f>RIGHT(N906,LEN(N906)-SEARCH("/",N906))</f>
        <v>jazz</v>
      </c>
      <c r="S906" s="10">
        <f>(((J906 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IF(L907&gt;0, E907/L907, "No Backers")</f>
        <v>32.666666666666664</v>
      </c>
      <c r="Q907" t="str">
        <f>LEFT(N907,SEARCH("/",N907)-1)</f>
        <v>music</v>
      </c>
      <c r="R907" t="str">
        <f>RIGHT(N907,LEN(N907)-SEARCH("/",N907))</f>
        <v>jazz</v>
      </c>
      <c r="S907" s="10">
        <f>(((J907 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str">
        <f>IF(L908&gt;0, E908/L908, "No Backers")</f>
        <v>No Backers</v>
      </c>
      <c r="Q908" t="str">
        <f>LEFT(N908,SEARCH("/",N908)-1)</f>
        <v>music</v>
      </c>
      <c r="R908" t="str">
        <f>RIGHT(N908,LEN(N908)-SEARCH("/",N908))</f>
        <v>jazz</v>
      </c>
      <c r="S908" s="10">
        <f>(((J908 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str">
        <f>IF(L909&gt;0, E909/L909, "No Backers")</f>
        <v>No Backers</v>
      </c>
      <c r="Q909" t="str">
        <f>LEFT(N909,SEARCH("/",N909)-1)</f>
        <v>music</v>
      </c>
      <c r="R909" t="str">
        <f>RIGHT(N909,LEN(N909)-SEARCH("/",N909))</f>
        <v>jazz</v>
      </c>
      <c r="S909" s="10">
        <f>(((J909 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str">
        <f>IF(L910&gt;0, E910/L910, "No Backers")</f>
        <v>No Backers</v>
      </c>
      <c r="Q910" t="str">
        <f>LEFT(N910,SEARCH("/",N910)-1)</f>
        <v>music</v>
      </c>
      <c r="R910" t="str">
        <f>RIGHT(N910,LEN(N910)-SEARCH("/",N910))</f>
        <v>jazz</v>
      </c>
      <c r="S910" s="10">
        <f>(((J910 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IF(L911&gt;0, E911/L911, "No Backers")</f>
        <v>65</v>
      </c>
      <c r="Q911" t="str">
        <f>LEFT(N911,SEARCH("/",N911)-1)</f>
        <v>music</v>
      </c>
      <c r="R911" t="str">
        <f>RIGHT(N911,LEN(N911)-SEARCH("/",N911))</f>
        <v>jazz</v>
      </c>
      <c r="S911" s="10">
        <f>(((J911 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IF(L912&gt;0, E912/L912, "No Backers")</f>
        <v>24.6</v>
      </c>
      <c r="Q912" t="str">
        <f>LEFT(N912,SEARCH("/",N912)-1)</f>
        <v>music</v>
      </c>
      <c r="R912" t="str">
        <f>RIGHT(N912,LEN(N912)-SEARCH("/",N912))</f>
        <v>jazz</v>
      </c>
      <c r="S912" s="10">
        <f>(((J912 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str">
        <f>IF(L913&gt;0, E913/L913, "No Backers")</f>
        <v>No Backers</v>
      </c>
      <c r="Q913" t="str">
        <f>LEFT(N913,SEARCH("/",N913)-1)</f>
        <v>music</v>
      </c>
      <c r="R913" t="str">
        <f>RIGHT(N913,LEN(N913)-SEARCH("/",N913))</f>
        <v>jazz</v>
      </c>
      <c r="S913" s="10">
        <f>(((J913 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IF(L914&gt;0, E914/L914, "No Backers")</f>
        <v>15</v>
      </c>
      <c r="Q914" t="str">
        <f>LEFT(N914,SEARCH("/",N914)-1)</f>
        <v>music</v>
      </c>
      <c r="R914" t="str">
        <f>RIGHT(N914,LEN(N914)-SEARCH("/",N914))</f>
        <v>jazz</v>
      </c>
      <c r="S914" s="10">
        <f>(((J914 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IF(L915&gt;0, E915/L915, "No Backers")</f>
        <v>82.583333333333329</v>
      </c>
      <c r="Q915" t="str">
        <f>LEFT(N915,SEARCH("/",N915)-1)</f>
        <v>music</v>
      </c>
      <c r="R915" t="str">
        <f>RIGHT(N915,LEN(N915)-SEARCH("/",N915))</f>
        <v>jazz</v>
      </c>
      <c r="S915" s="10">
        <f>(((J915 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str">
        <f>IF(L916&gt;0, E916/L916, "No Backers")</f>
        <v>No Backers</v>
      </c>
      <c r="Q916" t="str">
        <f>LEFT(N916,SEARCH("/",N916)-1)</f>
        <v>music</v>
      </c>
      <c r="R916" t="str">
        <f>RIGHT(N916,LEN(N916)-SEARCH("/",N916))</f>
        <v>jazz</v>
      </c>
      <c r="S916" s="10">
        <f>(((J916 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IF(L917&gt;0, E917/L917, "No Backers")</f>
        <v>41.666666666666664</v>
      </c>
      <c r="Q917" t="str">
        <f>LEFT(N917,SEARCH("/",N917)-1)</f>
        <v>music</v>
      </c>
      <c r="R917" t="str">
        <f>RIGHT(N917,LEN(N917)-SEARCH("/",N917))</f>
        <v>jazz</v>
      </c>
      <c r="S917" s="10">
        <f>(((J917 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str">
        <f>IF(L918&gt;0, E918/L918, "No Backers")</f>
        <v>No Backers</v>
      </c>
      <c r="Q918" t="str">
        <f>LEFT(N918,SEARCH("/",N918)-1)</f>
        <v>music</v>
      </c>
      <c r="R918" t="str">
        <f>RIGHT(N918,LEN(N918)-SEARCH("/",N918))</f>
        <v>jazz</v>
      </c>
      <c r="S918" s="10">
        <f>(((J918 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IF(L919&gt;0, E919/L919, "No Backers")</f>
        <v>30</v>
      </c>
      <c r="Q919" t="str">
        <f>LEFT(N919,SEARCH("/",N919)-1)</f>
        <v>music</v>
      </c>
      <c r="R919" t="str">
        <f>RIGHT(N919,LEN(N919)-SEARCH("/",N919))</f>
        <v>jazz</v>
      </c>
      <c r="S919" s="10">
        <f>(((J919 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IF(L920&gt;0, E920/L920, "No Backers")</f>
        <v>19.600000000000001</v>
      </c>
      <c r="Q920" t="str">
        <f>LEFT(N920,SEARCH("/",N920)-1)</f>
        <v>music</v>
      </c>
      <c r="R920" t="str">
        <f>RIGHT(N920,LEN(N920)-SEARCH("/",N920))</f>
        <v>jazz</v>
      </c>
      <c r="S920" s="10">
        <f>(((J920 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IF(L921&gt;0, E921/L921, "No Backers")</f>
        <v>100</v>
      </c>
      <c r="Q921" t="str">
        <f>LEFT(N921,SEARCH("/",N921)-1)</f>
        <v>music</v>
      </c>
      <c r="R921" t="str">
        <f>RIGHT(N921,LEN(N921)-SEARCH("/",N921))</f>
        <v>jazz</v>
      </c>
      <c r="S921" s="10">
        <f>(((J921 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str">
        <f>IF(L922&gt;0, E922/L922, "No Backers")</f>
        <v>No Backers</v>
      </c>
      <c r="Q922" t="str">
        <f>LEFT(N922,SEARCH("/",N922)-1)</f>
        <v>music</v>
      </c>
      <c r="R922" t="str">
        <f>RIGHT(N922,LEN(N922)-SEARCH("/",N922))</f>
        <v>jazz</v>
      </c>
      <c r="S922" s="10">
        <f>(((J922 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IF(L923&gt;0, E923/L923, "No Backers")</f>
        <v>231.75</v>
      </c>
      <c r="Q923" t="str">
        <f>LEFT(N923,SEARCH("/",N923)-1)</f>
        <v>music</v>
      </c>
      <c r="R923" t="str">
        <f>RIGHT(N923,LEN(N923)-SEARCH("/",N923))</f>
        <v>jazz</v>
      </c>
      <c r="S923" s="10">
        <f>(((J923 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IF(L924&gt;0, E924/L924, "No Backers")</f>
        <v>189.33333333333334</v>
      </c>
      <c r="Q924" t="str">
        <f>LEFT(N924,SEARCH("/",N924)-1)</f>
        <v>music</v>
      </c>
      <c r="R924" t="str">
        <f>RIGHT(N924,LEN(N924)-SEARCH("/",N924))</f>
        <v>jazz</v>
      </c>
      <c r="S924" s="10">
        <f>(((J924 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IF(L925&gt;0, E925/L925, "No Backers")</f>
        <v>55</v>
      </c>
      <c r="Q925" t="str">
        <f>LEFT(N925,SEARCH("/",N925)-1)</f>
        <v>music</v>
      </c>
      <c r="R925" t="str">
        <f>RIGHT(N925,LEN(N925)-SEARCH("/",N925))</f>
        <v>jazz</v>
      </c>
      <c r="S925" s="10">
        <f>(((J925 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IF(L926&gt;0, E926/L926, "No Backers")</f>
        <v>21.8</v>
      </c>
      <c r="Q926" t="str">
        <f>LEFT(N926,SEARCH("/",N926)-1)</f>
        <v>music</v>
      </c>
      <c r="R926" t="str">
        <f>RIGHT(N926,LEN(N926)-SEARCH("/",N926))</f>
        <v>jazz</v>
      </c>
      <c r="S926" s="10">
        <f>(((J926 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IF(L927&gt;0, E927/L927, "No Backers")</f>
        <v>32</v>
      </c>
      <c r="Q927" t="str">
        <f>LEFT(N927,SEARCH("/",N927)-1)</f>
        <v>music</v>
      </c>
      <c r="R927" t="str">
        <f>RIGHT(N927,LEN(N927)-SEARCH("/",N927))</f>
        <v>jazz</v>
      </c>
      <c r="S927" s="10">
        <f>(((J927 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str">
        <f>IF(L928&gt;0, E928/L928, "No Backers")</f>
        <v>No Backers</v>
      </c>
      <c r="Q928" t="str">
        <f>LEFT(N928,SEARCH("/",N928)-1)</f>
        <v>music</v>
      </c>
      <c r="R928" t="str">
        <f>RIGHT(N928,LEN(N928)-SEARCH("/",N928))</f>
        <v>jazz</v>
      </c>
      <c r="S928" s="10">
        <f>(((J928 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str">
        <f>IF(L929&gt;0, E929/L929, "No Backers")</f>
        <v>No Backers</v>
      </c>
      <c r="Q929" t="str">
        <f>LEFT(N929,SEARCH("/",N929)-1)</f>
        <v>music</v>
      </c>
      <c r="R929" t="str">
        <f>RIGHT(N929,LEN(N929)-SEARCH("/",N929))</f>
        <v>jazz</v>
      </c>
      <c r="S929" s="10">
        <f>(((J929 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IF(L930&gt;0, E930/L930, "No Backers")</f>
        <v>56.25</v>
      </c>
      <c r="Q930" t="str">
        <f>LEFT(N930,SEARCH("/",N930)-1)</f>
        <v>music</v>
      </c>
      <c r="R930" t="str">
        <f>RIGHT(N930,LEN(N930)-SEARCH("/",N930))</f>
        <v>jazz</v>
      </c>
      <c r="S930" s="10">
        <f>(((J930 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str">
        <f>IF(L931&gt;0, E931/L931, "No Backers")</f>
        <v>No Backers</v>
      </c>
      <c r="Q931" t="str">
        <f>LEFT(N931,SEARCH("/",N931)-1)</f>
        <v>music</v>
      </c>
      <c r="R931" t="str">
        <f>RIGHT(N931,LEN(N931)-SEARCH("/",N931))</f>
        <v>jazz</v>
      </c>
      <c r="S931" s="10">
        <f>(((J931 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IF(L932&gt;0, E932/L932, "No Backers")</f>
        <v>69</v>
      </c>
      <c r="Q932" t="str">
        <f>LEFT(N932,SEARCH("/",N932)-1)</f>
        <v>music</v>
      </c>
      <c r="R932" t="str">
        <f>RIGHT(N932,LEN(N932)-SEARCH("/",N932))</f>
        <v>jazz</v>
      </c>
      <c r="S932" s="10">
        <f>(((J932 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IF(L933&gt;0, E933/L933, "No Backers")</f>
        <v>18.714285714285715</v>
      </c>
      <c r="Q933" t="str">
        <f>LEFT(N933,SEARCH("/",N933)-1)</f>
        <v>music</v>
      </c>
      <c r="R933" t="str">
        <f>RIGHT(N933,LEN(N933)-SEARCH("/",N933))</f>
        <v>jazz</v>
      </c>
      <c r="S933" s="10">
        <f>(((J933 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IF(L934&gt;0, E934/L934, "No Backers")</f>
        <v>46.033333333333331</v>
      </c>
      <c r="Q934" t="str">
        <f>LEFT(N934,SEARCH("/",N934)-1)</f>
        <v>music</v>
      </c>
      <c r="R934" t="str">
        <f>RIGHT(N934,LEN(N934)-SEARCH("/",N934))</f>
        <v>jazz</v>
      </c>
      <c r="S934" s="10">
        <f>(((J934 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IF(L935&gt;0, E935/L935, "No Backers")</f>
        <v>60</v>
      </c>
      <c r="Q935" t="str">
        <f>LEFT(N935,SEARCH("/",N935)-1)</f>
        <v>music</v>
      </c>
      <c r="R935" t="str">
        <f>RIGHT(N935,LEN(N935)-SEARCH("/",N935))</f>
        <v>jazz</v>
      </c>
      <c r="S935" s="10">
        <f>(((J935 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IF(L936&gt;0, E936/L936, "No Backers")</f>
        <v>50.666666666666664</v>
      </c>
      <c r="Q936" t="str">
        <f>LEFT(N936,SEARCH("/",N936)-1)</f>
        <v>music</v>
      </c>
      <c r="R936" t="str">
        <f>RIGHT(N936,LEN(N936)-SEARCH("/",N936))</f>
        <v>jazz</v>
      </c>
      <c r="S936" s="10">
        <f>(((J936 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IF(L937&gt;0, E937/L937, "No Backers")</f>
        <v>25</v>
      </c>
      <c r="Q937" t="str">
        <f>LEFT(N937,SEARCH("/",N937)-1)</f>
        <v>music</v>
      </c>
      <c r="R937" t="str">
        <f>RIGHT(N937,LEN(N937)-SEARCH("/",N937))</f>
        <v>jazz</v>
      </c>
      <c r="S937" s="10">
        <f>(((J937 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str">
        <f>IF(L938&gt;0, E938/L938, "No Backers")</f>
        <v>No Backers</v>
      </c>
      <c r="Q938" t="str">
        <f>LEFT(N938,SEARCH("/",N938)-1)</f>
        <v>music</v>
      </c>
      <c r="R938" t="str">
        <f>RIGHT(N938,LEN(N938)-SEARCH("/",N938))</f>
        <v>jazz</v>
      </c>
      <c r="S938" s="10">
        <f>(((J938 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IF(L939&gt;0, E939/L939, "No Backers")</f>
        <v>20</v>
      </c>
      <c r="Q939" t="str">
        <f>LEFT(N939,SEARCH("/",N939)-1)</f>
        <v>music</v>
      </c>
      <c r="R939" t="str">
        <f>RIGHT(N939,LEN(N939)-SEARCH("/",N939))</f>
        <v>jazz</v>
      </c>
      <c r="S939" s="10">
        <f>(((J939 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IF(L940&gt;0, E940/L940, "No Backers")</f>
        <v>25</v>
      </c>
      <c r="Q940" t="str">
        <f>LEFT(N940,SEARCH("/",N940)-1)</f>
        <v>music</v>
      </c>
      <c r="R940" t="str">
        <f>RIGHT(N940,LEN(N940)-SEARCH("/",N940))</f>
        <v>jazz</v>
      </c>
      <c r="S940" s="10">
        <f>(((J940 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IF(L941&gt;0, E941/L941, "No Backers")</f>
        <v>20</v>
      </c>
      <c r="Q941" t="str">
        <f>LEFT(N941,SEARCH("/",N941)-1)</f>
        <v>music</v>
      </c>
      <c r="R941" t="str">
        <f>RIGHT(N941,LEN(N941)-SEARCH("/",N941))</f>
        <v>jazz</v>
      </c>
      <c r="S941" s="10">
        <f>(((J941 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IF(L942&gt;0, E942/L942, "No Backers")</f>
        <v>110.28571428571429</v>
      </c>
      <c r="Q942" t="str">
        <f>LEFT(N942,SEARCH("/",N942)-1)</f>
        <v>technology</v>
      </c>
      <c r="R942" t="str">
        <f>RIGHT(N942,LEN(N942)-SEARCH("/",N942))</f>
        <v>wearables</v>
      </c>
      <c r="S942" s="10">
        <f>(((J942 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IF(L943&gt;0, E943/L943, "No Backers")</f>
        <v>37.451612903225808</v>
      </c>
      <c r="Q943" t="str">
        <f>LEFT(N943,SEARCH("/",N943)-1)</f>
        <v>technology</v>
      </c>
      <c r="R943" t="str">
        <f>RIGHT(N943,LEN(N943)-SEARCH("/",N943))</f>
        <v>wearables</v>
      </c>
      <c r="S943" s="10">
        <f>(((J943 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IF(L944&gt;0, E944/L944, "No Backers")</f>
        <v>41.75</v>
      </c>
      <c r="Q944" t="str">
        <f>LEFT(N944,SEARCH("/",N944)-1)</f>
        <v>technology</v>
      </c>
      <c r="R944" t="str">
        <f>RIGHT(N944,LEN(N944)-SEARCH("/",N944))</f>
        <v>wearables</v>
      </c>
      <c r="S944" s="10">
        <f>(((J944 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IF(L945&gt;0, E945/L945, "No Backers")</f>
        <v>24.083333333333332</v>
      </c>
      <c r="Q945" t="str">
        <f>LEFT(N945,SEARCH("/",N945)-1)</f>
        <v>technology</v>
      </c>
      <c r="R945" t="str">
        <f>RIGHT(N945,LEN(N945)-SEARCH("/",N945))</f>
        <v>wearables</v>
      </c>
      <c r="S945" s="10">
        <f>(((J945 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IF(L946&gt;0, E946/L946, "No Backers")</f>
        <v>69.40625</v>
      </c>
      <c r="Q946" t="str">
        <f>LEFT(N946,SEARCH("/",N946)-1)</f>
        <v>technology</v>
      </c>
      <c r="R946" t="str">
        <f>RIGHT(N946,LEN(N946)-SEARCH("/",N946))</f>
        <v>wearables</v>
      </c>
      <c r="S946" s="10">
        <f>(((J946 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IF(L947&gt;0, E947/L947, "No Backers")</f>
        <v>155.25</v>
      </c>
      <c r="Q947" t="str">
        <f>LEFT(N947,SEARCH("/",N947)-1)</f>
        <v>technology</v>
      </c>
      <c r="R947" t="str">
        <f>RIGHT(N947,LEN(N947)-SEARCH("/",N947))</f>
        <v>wearables</v>
      </c>
      <c r="S947" s="10">
        <f>(((J947 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IF(L948&gt;0, E948/L948, "No Backers")</f>
        <v>57.2</v>
      </c>
      <c r="Q948" t="str">
        <f>LEFT(N948,SEARCH("/",N948)-1)</f>
        <v>technology</v>
      </c>
      <c r="R948" t="str">
        <f>RIGHT(N948,LEN(N948)-SEARCH("/",N948))</f>
        <v>wearables</v>
      </c>
      <c r="S948" s="10">
        <f>(((J948 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str">
        <f>IF(L949&gt;0, E949/L949, "No Backers")</f>
        <v>No Backers</v>
      </c>
      <c r="Q949" t="str">
        <f>LEFT(N949,SEARCH("/",N949)-1)</f>
        <v>technology</v>
      </c>
      <c r="R949" t="str">
        <f>RIGHT(N949,LEN(N949)-SEARCH("/",N949))</f>
        <v>wearables</v>
      </c>
      <c r="S949" s="10">
        <f>(((J949 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IF(L950&gt;0, E950/L950, "No Backers")</f>
        <v>60</v>
      </c>
      <c r="Q950" t="str">
        <f>LEFT(N950,SEARCH("/",N950)-1)</f>
        <v>technology</v>
      </c>
      <c r="R950" t="str">
        <f>RIGHT(N950,LEN(N950)-SEARCH("/",N950))</f>
        <v>wearables</v>
      </c>
      <c r="S950" s="10">
        <f>(((J950 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IF(L951&gt;0, E951/L951, "No Backers")</f>
        <v>39</v>
      </c>
      <c r="Q951" t="str">
        <f>LEFT(N951,SEARCH("/",N951)-1)</f>
        <v>technology</v>
      </c>
      <c r="R951" t="str">
        <f>RIGHT(N951,LEN(N951)-SEARCH("/",N951))</f>
        <v>wearables</v>
      </c>
      <c r="S951" s="10">
        <f>(((J951 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IF(L952&gt;0, E952/L952, "No Backers")</f>
        <v>58.416666666666664</v>
      </c>
      <c r="Q952" t="str">
        <f>LEFT(N952,SEARCH("/",N952)-1)</f>
        <v>technology</v>
      </c>
      <c r="R952" t="str">
        <f>RIGHT(N952,LEN(N952)-SEARCH("/",N952))</f>
        <v>wearables</v>
      </c>
      <c r="S952" s="10">
        <f>(((J952 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IF(L953&gt;0, E953/L953, "No Backers")</f>
        <v>158.63636363636363</v>
      </c>
      <c r="Q953" t="str">
        <f>LEFT(N953,SEARCH("/",N953)-1)</f>
        <v>technology</v>
      </c>
      <c r="R953" t="str">
        <f>RIGHT(N953,LEN(N953)-SEARCH("/",N953))</f>
        <v>wearables</v>
      </c>
      <c r="S953" s="10">
        <f>(((J953 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IF(L954&gt;0, E954/L954, "No Backers")</f>
        <v>99.857142857142861</v>
      </c>
      <c r="Q954" t="str">
        <f>LEFT(N954,SEARCH("/",N954)-1)</f>
        <v>technology</v>
      </c>
      <c r="R954" t="str">
        <f>RIGHT(N954,LEN(N954)-SEARCH("/",N954))</f>
        <v>wearables</v>
      </c>
      <c r="S954" s="10">
        <f>(((J954 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IF(L955&gt;0, E955/L955, "No Backers")</f>
        <v>25.2</v>
      </c>
      <c r="Q955" t="str">
        <f>LEFT(N955,SEARCH("/",N955)-1)</f>
        <v>technology</v>
      </c>
      <c r="R955" t="str">
        <f>RIGHT(N955,LEN(N955)-SEARCH("/",N955))</f>
        <v>wearables</v>
      </c>
      <c r="S955" s="10">
        <f>(((J955 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IF(L956&gt;0, E956/L956, "No Backers")</f>
        <v>89.191780821917803</v>
      </c>
      <c r="Q956" t="str">
        <f>LEFT(N956,SEARCH("/",N956)-1)</f>
        <v>technology</v>
      </c>
      <c r="R956" t="str">
        <f>RIGHT(N956,LEN(N956)-SEARCH("/",N956))</f>
        <v>wearables</v>
      </c>
      <c r="S956" s="10">
        <f>(((J956 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IF(L957&gt;0, E957/L957, "No Backers")</f>
        <v>182.6236559139785</v>
      </c>
      <c r="Q957" t="str">
        <f>LEFT(N957,SEARCH("/",N957)-1)</f>
        <v>technology</v>
      </c>
      <c r="R957" t="str">
        <f>RIGHT(N957,LEN(N957)-SEARCH("/",N957))</f>
        <v>wearables</v>
      </c>
      <c r="S957" s="10">
        <f>(((J957 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IF(L958&gt;0, E958/L958, "No Backers")</f>
        <v>50.647058823529413</v>
      </c>
      <c r="Q958" t="str">
        <f>LEFT(N958,SEARCH("/",N958)-1)</f>
        <v>technology</v>
      </c>
      <c r="R958" t="str">
        <f>RIGHT(N958,LEN(N958)-SEARCH("/",N958))</f>
        <v>wearables</v>
      </c>
      <c r="S958" s="10">
        <f>(((J958 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IF(L959&gt;0, E959/L959, "No Backers")</f>
        <v>33.285714285714285</v>
      </c>
      <c r="Q959" t="str">
        <f>LEFT(N959,SEARCH("/",N959)-1)</f>
        <v>technology</v>
      </c>
      <c r="R959" t="str">
        <f>RIGHT(N959,LEN(N959)-SEARCH("/",N959))</f>
        <v>wearables</v>
      </c>
      <c r="S959" s="10">
        <f>(((J959 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IF(L960&gt;0, E960/L960, "No Backers")</f>
        <v>51.823529411764703</v>
      </c>
      <c r="Q960" t="str">
        <f>LEFT(N960,SEARCH("/",N960)-1)</f>
        <v>technology</v>
      </c>
      <c r="R960" t="str">
        <f>RIGHT(N960,LEN(N960)-SEARCH("/",N960))</f>
        <v>wearables</v>
      </c>
      <c r="S960" s="10">
        <f>(((J960 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IF(L961&gt;0, E961/L961, "No Backers")</f>
        <v>113.62573099415205</v>
      </c>
      <c r="Q961" t="str">
        <f>LEFT(N961,SEARCH("/",N961)-1)</f>
        <v>technology</v>
      </c>
      <c r="R961" t="str">
        <f>RIGHT(N961,LEN(N961)-SEARCH("/",N961))</f>
        <v>wearables</v>
      </c>
      <c r="S961" s="10">
        <f>(((J961 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IF(L962&gt;0, E962/L962, "No Backers")</f>
        <v>136.46276595744681</v>
      </c>
      <c r="Q962" t="str">
        <f>LEFT(N962,SEARCH("/",N962)-1)</f>
        <v>technology</v>
      </c>
      <c r="R962" t="str">
        <f>RIGHT(N962,LEN(N962)-SEARCH("/",N962))</f>
        <v>wearables</v>
      </c>
      <c r="S962" s="10">
        <f>(((J962 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IF(L963&gt;0, E963/L963, "No Backers")</f>
        <v>364.35454545454547</v>
      </c>
      <c r="Q963" t="str">
        <f>LEFT(N963,SEARCH("/",N963)-1)</f>
        <v>technology</v>
      </c>
      <c r="R963" t="str">
        <f>RIGHT(N963,LEN(N963)-SEARCH("/",N963))</f>
        <v>wearables</v>
      </c>
      <c r="S963" s="10">
        <f>(((J963 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IF(L964&gt;0, E964/L964, "No Backers")</f>
        <v>19.243243243243242</v>
      </c>
      <c r="Q964" t="str">
        <f>LEFT(N964,SEARCH("/",N964)-1)</f>
        <v>technology</v>
      </c>
      <c r="R964" t="str">
        <f>RIGHT(N964,LEN(N964)-SEARCH("/",N964))</f>
        <v>wearables</v>
      </c>
      <c r="S964" s="10">
        <f>(((J964 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IF(L965&gt;0, E965/L965, "No Backers")</f>
        <v>41.888888888888886</v>
      </c>
      <c r="Q965" t="str">
        <f>LEFT(N965,SEARCH("/",N965)-1)</f>
        <v>technology</v>
      </c>
      <c r="R965" t="str">
        <f>RIGHT(N965,LEN(N965)-SEARCH("/",N965))</f>
        <v>wearables</v>
      </c>
      <c r="S965" s="10">
        <f>(((J965 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IF(L966&gt;0, E966/L966, "No Backers")</f>
        <v>30.310344827586206</v>
      </c>
      <c r="Q966" t="str">
        <f>LEFT(N966,SEARCH("/",N966)-1)</f>
        <v>technology</v>
      </c>
      <c r="R966" t="str">
        <f>RIGHT(N966,LEN(N966)-SEARCH("/",N966))</f>
        <v>wearables</v>
      </c>
      <c r="S966" s="10">
        <f>(((J966 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IF(L967&gt;0, E967/L967, "No Backers")</f>
        <v>49.666666666666664</v>
      </c>
      <c r="Q967" t="str">
        <f>LEFT(N967,SEARCH("/",N967)-1)</f>
        <v>technology</v>
      </c>
      <c r="R967" t="str">
        <f>RIGHT(N967,LEN(N967)-SEARCH("/",N967))</f>
        <v>wearables</v>
      </c>
      <c r="S967" s="10">
        <f>(((J967 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IF(L968&gt;0, E968/L968, "No Backers")</f>
        <v>59.2</v>
      </c>
      <c r="Q968" t="str">
        <f>LEFT(N968,SEARCH("/",N968)-1)</f>
        <v>technology</v>
      </c>
      <c r="R968" t="str">
        <f>RIGHT(N968,LEN(N968)-SEARCH("/",N968))</f>
        <v>wearables</v>
      </c>
      <c r="S968" s="10">
        <f>(((J968 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IF(L969&gt;0, E969/L969, "No Backers")</f>
        <v>43.97530864197531</v>
      </c>
      <c r="Q969" t="str">
        <f>LEFT(N969,SEARCH("/",N969)-1)</f>
        <v>technology</v>
      </c>
      <c r="R969" t="str">
        <f>RIGHT(N969,LEN(N969)-SEARCH("/",N969))</f>
        <v>wearables</v>
      </c>
      <c r="S969" s="10">
        <f>(((J969 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IF(L970&gt;0, E970/L970, "No Backers")</f>
        <v>26.5</v>
      </c>
      <c r="Q970" t="str">
        <f>LEFT(N970,SEARCH("/",N970)-1)</f>
        <v>technology</v>
      </c>
      <c r="R970" t="str">
        <f>RIGHT(N970,LEN(N970)-SEARCH("/",N970))</f>
        <v>wearables</v>
      </c>
      <c r="S970" s="10">
        <f>(((J970 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IF(L971&gt;0, E971/L971, "No Backers")</f>
        <v>1272.7272727272727</v>
      </c>
      <c r="Q971" t="str">
        <f>LEFT(N971,SEARCH("/",N971)-1)</f>
        <v>technology</v>
      </c>
      <c r="R971" t="str">
        <f>RIGHT(N971,LEN(N971)-SEARCH("/",N971))</f>
        <v>wearables</v>
      </c>
      <c r="S971" s="10">
        <f>(((J971 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IF(L972&gt;0, E972/L972, "No Backers")</f>
        <v>164</v>
      </c>
      <c r="Q972" t="str">
        <f>LEFT(N972,SEARCH("/",N972)-1)</f>
        <v>technology</v>
      </c>
      <c r="R972" t="str">
        <f>RIGHT(N972,LEN(N972)-SEARCH("/",N972))</f>
        <v>wearables</v>
      </c>
      <c r="S972" s="10">
        <f>(((J972 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IF(L973&gt;0, E973/L973, "No Backers")</f>
        <v>45.2</v>
      </c>
      <c r="Q973" t="str">
        <f>LEFT(N973,SEARCH("/",N973)-1)</f>
        <v>technology</v>
      </c>
      <c r="R973" t="str">
        <f>RIGHT(N973,LEN(N973)-SEARCH("/",N973))</f>
        <v>wearables</v>
      </c>
      <c r="S973" s="10">
        <f>(((J973 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IF(L974&gt;0, E974/L974, "No Backers")</f>
        <v>153.88888888888889</v>
      </c>
      <c r="Q974" t="str">
        <f>LEFT(N974,SEARCH("/",N974)-1)</f>
        <v>technology</v>
      </c>
      <c r="R974" t="str">
        <f>RIGHT(N974,LEN(N974)-SEARCH("/",N974))</f>
        <v>wearables</v>
      </c>
      <c r="S974" s="10">
        <f>(((J974 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IF(L975&gt;0, E975/L975, "No Backers")</f>
        <v>51.375</v>
      </c>
      <c r="Q975" t="str">
        <f>LEFT(N975,SEARCH("/",N975)-1)</f>
        <v>technology</v>
      </c>
      <c r="R975" t="str">
        <f>RIGHT(N975,LEN(N975)-SEARCH("/",N975))</f>
        <v>wearables</v>
      </c>
      <c r="S975" s="10">
        <f>(((J975 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IF(L976&gt;0, E976/L976, "No Backers")</f>
        <v>93.333333333333329</v>
      </c>
      <c r="Q976" t="str">
        <f>LEFT(N976,SEARCH("/",N976)-1)</f>
        <v>technology</v>
      </c>
      <c r="R976" t="str">
        <f>RIGHT(N976,LEN(N976)-SEARCH("/",N976))</f>
        <v>wearables</v>
      </c>
      <c r="S976" s="10">
        <f>(((J976 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IF(L977&gt;0, E977/L977, "No Backers")</f>
        <v>108.625</v>
      </c>
      <c r="Q977" t="str">
        <f>LEFT(N977,SEARCH("/",N977)-1)</f>
        <v>technology</v>
      </c>
      <c r="R977" t="str">
        <f>RIGHT(N977,LEN(N977)-SEARCH("/",N977))</f>
        <v>wearables</v>
      </c>
      <c r="S977" s="10">
        <f>(((J977 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IF(L978&gt;0, E978/L978, "No Backers")</f>
        <v>160.5</v>
      </c>
      <c r="Q978" t="str">
        <f>LEFT(N978,SEARCH("/",N978)-1)</f>
        <v>technology</v>
      </c>
      <c r="R978" t="str">
        <f>RIGHT(N978,LEN(N978)-SEARCH("/",N978))</f>
        <v>wearables</v>
      </c>
      <c r="S978" s="10">
        <f>(((J978 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IF(L979&gt;0, E979/L979, "No Backers")</f>
        <v>75.75</v>
      </c>
      <c r="Q979" t="str">
        <f>LEFT(N979,SEARCH("/",N979)-1)</f>
        <v>technology</v>
      </c>
      <c r="R979" t="str">
        <f>RIGHT(N979,LEN(N979)-SEARCH("/",N979))</f>
        <v>wearables</v>
      </c>
      <c r="S979" s="10">
        <f>(((J979 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IF(L980&gt;0, E980/L980, "No Backers")</f>
        <v>790.83739837398377</v>
      </c>
      <c r="Q980" t="str">
        <f>LEFT(N980,SEARCH("/",N980)-1)</f>
        <v>technology</v>
      </c>
      <c r="R980" t="str">
        <f>RIGHT(N980,LEN(N980)-SEARCH("/",N980))</f>
        <v>wearables</v>
      </c>
      <c r="S980" s="10">
        <f>(((J980 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IF(L981&gt;0, E981/L981, "No Backers")</f>
        <v>301.93916666666667</v>
      </c>
      <c r="Q981" t="str">
        <f>LEFT(N981,SEARCH("/",N981)-1)</f>
        <v>technology</v>
      </c>
      <c r="R981" t="str">
        <f>RIGHT(N981,LEN(N981)-SEARCH("/",N981))</f>
        <v>wearables</v>
      </c>
      <c r="S981" s="10">
        <f>(((J981 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IF(L982&gt;0, E982/L982, "No Backers")</f>
        <v>47.935483870967744</v>
      </c>
      <c r="Q982" t="str">
        <f>LEFT(N982,SEARCH("/",N982)-1)</f>
        <v>technology</v>
      </c>
      <c r="R982" t="str">
        <f>RIGHT(N982,LEN(N982)-SEARCH("/",N982))</f>
        <v>wearables</v>
      </c>
      <c r="S982" s="10">
        <f>(((J982 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IF(L983&gt;0, E983/L983, "No Backers")</f>
        <v>2.75</v>
      </c>
      <c r="Q983" t="str">
        <f>LEFT(N983,SEARCH("/",N983)-1)</f>
        <v>technology</v>
      </c>
      <c r="R983" t="str">
        <f>RIGHT(N983,LEN(N983)-SEARCH("/",N983))</f>
        <v>wearables</v>
      </c>
      <c r="S983" s="10">
        <f>(((J983 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IF(L984&gt;0, E984/L984, "No Backers")</f>
        <v>1</v>
      </c>
      <c r="Q984" t="str">
        <f>LEFT(N984,SEARCH("/",N984)-1)</f>
        <v>technology</v>
      </c>
      <c r="R984" t="str">
        <f>RIGHT(N984,LEN(N984)-SEARCH("/",N984))</f>
        <v>wearables</v>
      </c>
      <c r="S984" s="10">
        <f>(((J984 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IF(L985&gt;0, E985/L985, "No Backers")</f>
        <v>171.79329608938548</v>
      </c>
      <c r="Q985" t="str">
        <f>LEFT(N985,SEARCH("/",N985)-1)</f>
        <v>technology</v>
      </c>
      <c r="R985" t="str">
        <f>RIGHT(N985,LEN(N985)-SEARCH("/",N985))</f>
        <v>wearables</v>
      </c>
      <c r="S985" s="10">
        <f>(((J985 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IF(L986&gt;0, E986/L986, "No Backers")</f>
        <v>35.333333333333336</v>
      </c>
      <c r="Q986" t="str">
        <f>LEFT(N986,SEARCH("/",N986)-1)</f>
        <v>technology</v>
      </c>
      <c r="R986" t="str">
        <f>RIGHT(N986,LEN(N986)-SEARCH("/",N986))</f>
        <v>wearables</v>
      </c>
      <c r="S986" s="10">
        <f>(((J986 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IF(L987&gt;0, E987/L987, "No Backers")</f>
        <v>82.086956521739125</v>
      </c>
      <c r="Q987" t="str">
        <f>LEFT(N987,SEARCH("/",N987)-1)</f>
        <v>technology</v>
      </c>
      <c r="R987" t="str">
        <f>RIGHT(N987,LEN(N987)-SEARCH("/",N987))</f>
        <v>wearables</v>
      </c>
      <c r="S987" s="10">
        <f>(((J987 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IF(L988&gt;0, E988/L988, "No Backers")</f>
        <v>110.8695652173913</v>
      </c>
      <c r="Q988" t="str">
        <f>LEFT(N988,SEARCH("/",N988)-1)</f>
        <v>technology</v>
      </c>
      <c r="R988" t="str">
        <f>RIGHT(N988,LEN(N988)-SEARCH("/",N988))</f>
        <v>wearables</v>
      </c>
      <c r="S988" s="10">
        <f>(((J988 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IF(L989&gt;0, E989/L989, "No Backers")</f>
        <v>161.21951219512195</v>
      </c>
      <c r="Q989" t="str">
        <f>LEFT(N989,SEARCH("/",N989)-1)</f>
        <v>technology</v>
      </c>
      <c r="R989" t="str">
        <f>RIGHT(N989,LEN(N989)-SEARCH("/",N989))</f>
        <v>wearables</v>
      </c>
      <c r="S989" s="10">
        <f>(((J989 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str">
        <f>IF(L990&gt;0, E990/L990, "No Backers")</f>
        <v>No Backers</v>
      </c>
      <c r="Q990" t="str">
        <f>LEFT(N990,SEARCH("/",N990)-1)</f>
        <v>technology</v>
      </c>
      <c r="R990" t="str">
        <f>RIGHT(N990,LEN(N990)-SEARCH("/",N990))</f>
        <v>wearables</v>
      </c>
      <c r="S990" s="10">
        <f>(((J990 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IF(L991&gt;0, E991/L991, "No Backers")</f>
        <v>52.40625</v>
      </c>
      <c r="Q991" t="str">
        <f>LEFT(N991,SEARCH("/",N991)-1)</f>
        <v>technology</v>
      </c>
      <c r="R991" t="str">
        <f>RIGHT(N991,LEN(N991)-SEARCH("/",N991))</f>
        <v>wearables</v>
      </c>
      <c r="S991" s="10">
        <f>(((J991 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IF(L992&gt;0, E992/L992, "No Backers")</f>
        <v>13</v>
      </c>
      <c r="Q992" t="str">
        <f>LEFT(N992,SEARCH("/",N992)-1)</f>
        <v>technology</v>
      </c>
      <c r="R992" t="str">
        <f>RIGHT(N992,LEN(N992)-SEARCH("/",N992))</f>
        <v>wearables</v>
      </c>
      <c r="S992" s="10">
        <f>(((J992 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IF(L993&gt;0, E993/L993, "No Backers")</f>
        <v>30.285714285714285</v>
      </c>
      <c r="Q993" t="str">
        <f>LEFT(N993,SEARCH("/",N993)-1)</f>
        <v>technology</v>
      </c>
      <c r="R993" t="str">
        <f>RIGHT(N993,LEN(N993)-SEARCH("/",N993))</f>
        <v>wearables</v>
      </c>
      <c r="S993" s="10">
        <f>(((J993 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IF(L994&gt;0, E994/L994, "No Backers")</f>
        <v>116.75</v>
      </c>
      <c r="Q994" t="str">
        <f>LEFT(N994,SEARCH("/",N994)-1)</f>
        <v>technology</v>
      </c>
      <c r="R994" t="str">
        <f>RIGHT(N994,LEN(N994)-SEARCH("/",N994))</f>
        <v>wearables</v>
      </c>
      <c r="S994" s="10">
        <f>(((J994 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IF(L995&gt;0, E995/L995, "No Backers")</f>
        <v>89.59693877551021</v>
      </c>
      <c r="Q995" t="str">
        <f>LEFT(N995,SEARCH("/",N995)-1)</f>
        <v>technology</v>
      </c>
      <c r="R995" t="str">
        <f>RIGHT(N995,LEN(N995)-SEARCH("/",N995))</f>
        <v>wearables</v>
      </c>
      <c r="S995" s="10">
        <f>(((J995 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IF(L996&gt;0, E996/L996, "No Backers")</f>
        <v>424.45454545454544</v>
      </c>
      <c r="Q996" t="str">
        <f>LEFT(N996,SEARCH("/",N996)-1)</f>
        <v>technology</v>
      </c>
      <c r="R996" t="str">
        <f>RIGHT(N996,LEN(N996)-SEARCH("/",N996))</f>
        <v>wearables</v>
      </c>
      <c r="S996" s="10">
        <f>(((J996 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IF(L997&gt;0, E997/L997, "No Backers")</f>
        <v>80.666666666666671</v>
      </c>
      <c r="Q997" t="str">
        <f>LEFT(N997,SEARCH("/",N997)-1)</f>
        <v>technology</v>
      </c>
      <c r="R997" t="str">
        <f>RIGHT(N997,LEN(N997)-SEARCH("/",N997))</f>
        <v>wearables</v>
      </c>
      <c r="S997" s="10">
        <f>(((J997 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IF(L998&gt;0, E998/L998, "No Backers")</f>
        <v>13</v>
      </c>
      <c r="Q998" t="str">
        <f>LEFT(N998,SEARCH("/",N998)-1)</f>
        <v>technology</v>
      </c>
      <c r="R998" t="str">
        <f>RIGHT(N998,LEN(N998)-SEARCH("/",N998))</f>
        <v>wearables</v>
      </c>
      <c r="S998" s="10">
        <f>(((J998 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IF(L999&gt;0, E999/L999, "No Backers")</f>
        <v>8.125</v>
      </c>
      <c r="Q999" t="str">
        <f>LEFT(N999,SEARCH("/",N999)-1)</f>
        <v>technology</v>
      </c>
      <c r="R999" t="str">
        <f>RIGHT(N999,LEN(N999)-SEARCH("/",N999))</f>
        <v>wearables</v>
      </c>
      <c r="S999" s="10">
        <f>(((J999 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IF(L1000&gt;0, E1000/L1000, "No Backers")</f>
        <v>153.42794759825327</v>
      </c>
      <c r="Q1000" t="str">
        <f>LEFT(N1000,SEARCH("/",N1000)-1)</f>
        <v>technology</v>
      </c>
      <c r="R1000" t="str">
        <f>RIGHT(N1000,LEN(N1000)-SEARCH("/",N1000))</f>
        <v>wearables</v>
      </c>
      <c r="S1000" s="10">
        <f>(((J1000 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IF(L1001&gt;0, E1001/L1001, "No Backers")</f>
        <v>292.07499999999999</v>
      </c>
      <c r="Q1001" t="str">
        <f>LEFT(N1001,SEARCH("/",N1001)-1)</f>
        <v>technology</v>
      </c>
      <c r="R1001" t="str">
        <f>RIGHT(N1001,LEN(N1001)-SEARCH("/",N1001))</f>
        <v>wearables</v>
      </c>
      <c r="S1001" s="10">
        <f>(((J1001 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IF(L1002&gt;0, E1002/L1002, "No Backers")</f>
        <v>3304</v>
      </c>
      <c r="Q1002" t="str">
        <f>LEFT(N1002,SEARCH("/",N1002)-1)</f>
        <v>technology</v>
      </c>
      <c r="R1002" t="str">
        <f>RIGHT(N1002,LEN(N1002)-SEARCH("/",N1002))</f>
        <v>wearables</v>
      </c>
      <c r="S1002" s="10">
        <f>(((J1002 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IF(L1003&gt;0, E1003/L1003, "No Backers")</f>
        <v>1300</v>
      </c>
      <c r="Q1003" t="str">
        <f>LEFT(N1003,SEARCH("/",N1003)-1)</f>
        <v>technology</v>
      </c>
      <c r="R1003" t="str">
        <f>RIGHT(N1003,LEN(N1003)-SEARCH("/",N1003))</f>
        <v>wearables</v>
      </c>
      <c r="S1003" s="10">
        <f>(((J1003 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IF(L1004&gt;0, E1004/L1004, "No Backers")</f>
        <v>134.54545454545453</v>
      </c>
      <c r="Q1004" t="str">
        <f>LEFT(N1004,SEARCH("/",N1004)-1)</f>
        <v>technology</v>
      </c>
      <c r="R1004" t="str">
        <f>RIGHT(N1004,LEN(N1004)-SEARCH("/",N1004))</f>
        <v>wearables</v>
      </c>
      <c r="S1004" s="10">
        <f>(((J1004 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IF(L1005&gt;0, E1005/L1005, "No Backers")</f>
        <v>214.06666666666666</v>
      </c>
      <c r="Q1005" t="str">
        <f>LEFT(N1005,SEARCH("/",N1005)-1)</f>
        <v>technology</v>
      </c>
      <c r="R1005" t="str">
        <f>RIGHT(N1005,LEN(N1005)-SEARCH("/",N1005))</f>
        <v>wearables</v>
      </c>
      <c r="S1005" s="10">
        <f>(((J1005 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IF(L1006&gt;0, E1006/L1006, "No Backers")</f>
        <v>216.33684210526314</v>
      </c>
      <c r="Q1006" t="str">
        <f>LEFT(N1006,SEARCH("/",N1006)-1)</f>
        <v>technology</v>
      </c>
      <c r="R1006" t="str">
        <f>RIGHT(N1006,LEN(N1006)-SEARCH("/",N1006))</f>
        <v>wearables</v>
      </c>
      <c r="S1006" s="10">
        <f>(((J1006 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IF(L1007&gt;0, E1007/L1007, "No Backers")</f>
        <v>932.31055900621118</v>
      </c>
      <c r="Q1007" t="str">
        <f>LEFT(N1007,SEARCH("/",N1007)-1)</f>
        <v>technology</v>
      </c>
      <c r="R1007" t="str">
        <f>RIGHT(N1007,LEN(N1007)-SEARCH("/",N1007))</f>
        <v>wearables</v>
      </c>
      <c r="S1007" s="10">
        <f>(((J1007 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IF(L1008&gt;0, E1008/L1008, "No Backers")</f>
        <v>29.25</v>
      </c>
      <c r="Q1008" t="str">
        <f>LEFT(N1008,SEARCH("/",N1008)-1)</f>
        <v>technology</v>
      </c>
      <c r="R1008" t="str">
        <f>RIGHT(N1008,LEN(N1008)-SEARCH("/",N1008))</f>
        <v>wearables</v>
      </c>
      <c r="S1008" s="10">
        <f>(((J1008 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IF(L1009&gt;0, E1009/L1009, "No Backers")</f>
        <v>174.94736842105263</v>
      </c>
      <c r="Q1009" t="str">
        <f>LEFT(N1009,SEARCH("/",N1009)-1)</f>
        <v>technology</v>
      </c>
      <c r="R1009" t="str">
        <f>RIGHT(N1009,LEN(N1009)-SEARCH("/",N1009))</f>
        <v>wearables</v>
      </c>
      <c r="S1009" s="10">
        <f>(((J1009 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IF(L1010&gt;0, E1010/L1010, "No Backers")</f>
        <v>250</v>
      </c>
      <c r="Q1010" t="str">
        <f>LEFT(N1010,SEARCH("/",N1010)-1)</f>
        <v>technology</v>
      </c>
      <c r="R1010" t="str">
        <f>RIGHT(N1010,LEN(N1010)-SEARCH("/",N1010))</f>
        <v>wearables</v>
      </c>
      <c r="S1010" s="10">
        <f>(((J1010 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IF(L1011&gt;0, E1011/L1011, "No Backers")</f>
        <v>65</v>
      </c>
      <c r="Q1011" t="str">
        <f>LEFT(N1011,SEARCH("/",N1011)-1)</f>
        <v>technology</v>
      </c>
      <c r="R1011" t="str">
        <f>RIGHT(N1011,LEN(N1011)-SEARCH("/",N1011))</f>
        <v>wearables</v>
      </c>
      <c r="S1011" s="10">
        <f>(((J1011 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IF(L1012&gt;0, E1012/L1012, "No Backers")</f>
        <v>55</v>
      </c>
      <c r="Q1012" t="str">
        <f>LEFT(N1012,SEARCH("/",N1012)-1)</f>
        <v>technology</v>
      </c>
      <c r="R1012" t="str">
        <f>RIGHT(N1012,LEN(N1012)-SEARCH("/",N1012))</f>
        <v>wearables</v>
      </c>
      <c r="S1012" s="10">
        <f>(((J1012 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IF(L1013&gt;0, E1013/L1013, "No Backers")</f>
        <v>75</v>
      </c>
      <c r="Q1013" t="str">
        <f>LEFT(N1013,SEARCH("/",N1013)-1)</f>
        <v>technology</v>
      </c>
      <c r="R1013" t="str">
        <f>RIGHT(N1013,LEN(N1013)-SEARCH("/",N1013))</f>
        <v>wearables</v>
      </c>
      <c r="S1013" s="10">
        <f>(((J1013 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IF(L1014&gt;0, E1014/L1014, "No Backers")</f>
        <v>1389.3561935483872</v>
      </c>
      <c r="Q1014" t="str">
        <f>LEFT(N1014,SEARCH("/",N1014)-1)</f>
        <v>technology</v>
      </c>
      <c r="R1014" t="str">
        <f>RIGHT(N1014,LEN(N1014)-SEARCH("/",N1014))</f>
        <v>wearables</v>
      </c>
      <c r="S1014" s="10">
        <f>(((J1014 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IF(L1015&gt;0, E1015/L1015, "No Backers")</f>
        <v>95.911111111111111</v>
      </c>
      <c r="Q1015" t="str">
        <f>LEFT(N1015,SEARCH("/",N1015)-1)</f>
        <v>technology</v>
      </c>
      <c r="R1015" t="str">
        <f>RIGHT(N1015,LEN(N1015)-SEARCH("/",N1015))</f>
        <v>wearables</v>
      </c>
      <c r="S1015" s="10">
        <f>(((J1015 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IF(L1016&gt;0, E1016/L1016, "No Backers")</f>
        <v>191.25</v>
      </c>
      <c r="Q1016" t="str">
        <f>LEFT(N1016,SEARCH("/",N1016)-1)</f>
        <v>technology</v>
      </c>
      <c r="R1016" t="str">
        <f>RIGHT(N1016,LEN(N1016)-SEARCH("/",N1016))</f>
        <v>wearables</v>
      </c>
      <c r="S1016" s="10">
        <f>(((J1016 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IF(L1017&gt;0, E1017/L1017, "No Backers")</f>
        <v>40</v>
      </c>
      <c r="Q1017" t="str">
        <f>LEFT(N1017,SEARCH("/",N1017)-1)</f>
        <v>technology</v>
      </c>
      <c r="R1017" t="str">
        <f>RIGHT(N1017,LEN(N1017)-SEARCH("/",N1017))</f>
        <v>wearables</v>
      </c>
      <c r="S1017" s="10">
        <f>(((J1017 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IF(L1018&gt;0, E1018/L1018, "No Backers")</f>
        <v>74.78947368421052</v>
      </c>
      <c r="Q1018" t="str">
        <f>LEFT(N1018,SEARCH("/",N1018)-1)</f>
        <v>technology</v>
      </c>
      <c r="R1018" t="str">
        <f>RIGHT(N1018,LEN(N1018)-SEARCH("/",N1018))</f>
        <v>wearables</v>
      </c>
      <c r="S1018" s="10">
        <f>(((J1018 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IF(L1019&gt;0, E1019/L1019, "No Backers")</f>
        <v>161.11830985915492</v>
      </c>
      <c r="Q1019" t="str">
        <f>LEFT(N1019,SEARCH("/",N1019)-1)</f>
        <v>technology</v>
      </c>
      <c r="R1019" t="str">
        <f>RIGHT(N1019,LEN(N1019)-SEARCH("/",N1019))</f>
        <v>wearables</v>
      </c>
      <c r="S1019" s="10">
        <f>(((J1019 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IF(L1020&gt;0, E1020/L1020, "No Backers")</f>
        <v>88.714285714285708</v>
      </c>
      <c r="Q1020" t="str">
        <f>LEFT(N1020,SEARCH("/",N1020)-1)</f>
        <v>technology</v>
      </c>
      <c r="R1020" t="str">
        <f>RIGHT(N1020,LEN(N1020)-SEARCH("/",N1020))</f>
        <v>wearables</v>
      </c>
      <c r="S1020" s="10">
        <f>(((J1020 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IF(L1021&gt;0, E1021/L1021, "No Backers")</f>
        <v>53.25</v>
      </c>
      <c r="Q1021" t="str">
        <f>LEFT(N1021,SEARCH("/",N1021)-1)</f>
        <v>technology</v>
      </c>
      <c r="R1021" t="str">
        <f>RIGHT(N1021,LEN(N1021)-SEARCH("/",N1021))</f>
        <v>wearables</v>
      </c>
      <c r="S1021" s="10">
        <f>(((J1021 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IF(L1022&gt;0, E1022/L1022, "No Backers")</f>
        <v>106.2</v>
      </c>
      <c r="Q1022" t="str">
        <f>LEFT(N1022,SEARCH("/",N1022)-1)</f>
        <v>music</v>
      </c>
      <c r="R1022" t="str">
        <f>RIGHT(N1022,LEN(N1022)-SEARCH("/",N1022))</f>
        <v>electronic music</v>
      </c>
      <c r="S1022" s="10">
        <f>(((J1022 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IF(L1023&gt;0, E1023/L1023, "No Backers")</f>
        <v>22.079728033472804</v>
      </c>
      <c r="Q1023" t="str">
        <f>LEFT(N1023,SEARCH("/",N1023)-1)</f>
        <v>music</v>
      </c>
      <c r="R1023" t="str">
        <f>RIGHT(N1023,LEN(N1023)-SEARCH("/",N1023))</f>
        <v>electronic music</v>
      </c>
      <c r="S1023" s="10">
        <f>(((J1023 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IF(L1024&gt;0, E1024/L1024, "No Backers")</f>
        <v>31.054054054054053</v>
      </c>
      <c r="Q1024" t="str">
        <f>LEFT(N1024,SEARCH("/",N1024)-1)</f>
        <v>music</v>
      </c>
      <c r="R1024" t="str">
        <f>RIGHT(N1024,LEN(N1024)-SEARCH("/",N1024))</f>
        <v>electronic music</v>
      </c>
      <c r="S1024" s="10">
        <f>(((J1024 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IF(L1025&gt;0, E1025/L1025, "No Backers")</f>
        <v>36.206106870229007</v>
      </c>
      <c r="Q1025" t="str">
        <f>LEFT(N1025,SEARCH("/",N1025)-1)</f>
        <v>music</v>
      </c>
      <c r="R1025" t="str">
        <f>RIGHT(N1025,LEN(N1025)-SEARCH("/",N1025))</f>
        <v>electronic music</v>
      </c>
      <c r="S1025" s="10">
        <f>(((J1025 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IF(L1026&gt;0, E1026/L1026, "No Backers")</f>
        <v>388.9762295081967</v>
      </c>
      <c r="Q1026" t="str">
        <f>LEFT(N1026,SEARCH("/",N1026)-1)</f>
        <v>music</v>
      </c>
      <c r="R1026" t="str">
        <f>RIGHT(N1026,LEN(N1026)-SEARCH("/",N1026))</f>
        <v>electronic music</v>
      </c>
      <c r="S1026" s="10">
        <f>(((J1026 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IF(L1027&gt;0, E1027/L1027, "No Backers")</f>
        <v>71.848571428571432</v>
      </c>
      <c r="Q1027" t="str">
        <f>LEFT(N1027,SEARCH("/",N1027)-1)</f>
        <v>music</v>
      </c>
      <c r="R1027" t="str">
        <f>RIGHT(N1027,LEN(N1027)-SEARCH("/",N1027))</f>
        <v>electronic music</v>
      </c>
      <c r="S1027" s="10">
        <f>(((J1027 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IF(L1028&gt;0, E1028/L1028, "No Backers")</f>
        <v>57.381803278688523</v>
      </c>
      <c r="Q1028" t="str">
        <f>LEFT(N1028,SEARCH("/",N1028)-1)</f>
        <v>music</v>
      </c>
      <c r="R1028" t="str">
        <f>RIGHT(N1028,LEN(N1028)-SEARCH("/",N1028))</f>
        <v>electronic music</v>
      </c>
      <c r="S1028" s="10">
        <f>(((J1028 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IF(L1029&gt;0, E1029/L1029, "No Backers")</f>
        <v>69.666666666666671</v>
      </c>
      <c r="Q1029" t="str">
        <f>LEFT(N1029,SEARCH("/",N1029)-1)</f>
        <v>music</v>
      </c>
      <c r="R1029" t="str">
        <f>RIGHT(N1029,LEN(N1029)-SEARCH("/",N1029))</f>
        <v>electronic music</v>
      </c>
      <c r="S1029" s="10">
        <f>(((J1029 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IF(L1030&gt;0, E1030/L1030, "No Backers")</f>
        <v>45.988235294117644</v>
      </c>
      <c r="Q1030" t="str">
        <f>LEFT(N1030,SEARCH("/",N1030)-1)</f>
        <v>music</v>
      </c>
      <c r="R1030" t="str">
        <f>RIGHT(N1030,LEN(N1030)-SEARCH("/",N1030))</f>
        <v>electronic music</v>
      </c>
      <c r="S1030" s="10">
        <f>(((J1030 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IF(L1031&gt;0, E1031/L1031, "No Backers")</f>
        <v>79.262411347517727</v>
      </c>
      <c r="Q1031" t="str">
        <f>LEFT(N1031,SEARCH("/",N1031)-1)</f>
        <v>music</v>
      </c>
      <c r="R1031" t="str">
        <f>RIGHT(N1031,LEN(N1031)-SEARCH("/",N1031))</f>
        <v>electronic music</v>
      </c>
      <c r="S1031" s="10">
        <f>(((J1031 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IF(L1032&gt;0, E1032/L1032, "No Backers")</f>
        <v>43.031446540880502</v>
      </c>
      <c r="Q1032" t="str">
        <f>LEFT(N1032,SEARCH("/",N1032)-1)</f>
        <v>music</v>
      </c>
      <c r="R1032" t="str">
        <f>RIGHT(N1032,LEN(N1032)-SEARCH("/",N1032))</f>
        <v>electronic music</v>
      </c>
      <c r="S1032" s="10">
        <f>(((J1032 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IF(L1033&gt;0, E1033/L1033, "No Backers")</f>
        <v>108.48484848484848</v>
      </c>
      <c r="Q1033" t="str">
        <f>LEFT(N1033,SEARCH("/",N1033)-1)</f>
        <v>music</v>
      </c>
      <c r="R1033" t="str">
        <f>RIGHT(N1033,LEN(N1033)-SEARCH("/",N1033))</f>
        <v>electronic music</v>
      </c>
      <c r="S1033" s="10">
        <f>(((J1033 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IF(L1034&gt;0, E1034/L1034, "No Backers")</f>
        <v>61.029583333333335</v>
      </c>
      <c r="Q1034" t="str">
        <f>LEFT(N1034,SEARCH("/",N1034)-1)</f>
        <v>music</v>
      </c>
      <c r="R1034" t="str">
        <f>RIGHT(N1034,LEN(N1034)-SEARCH("/",N1034))</f>
        <v>electronic music</v>
      </c>
      <c r="S1034" s="10">
        <f>(((J1034 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IF(L1035&gt;0, E1035/L1035, "No Backers")</f>
        <v>50.592592592592595</v>
      </c>
      <c r="Q1035" t="str">
        <f>LEFT(N1035,SEARCH("/",N1035)-1)</f>
        <v>music</v>
      </c>
      <c r="R1035" t="str">
        <f>RIGHT(N1035,LEN(N1035)-SEARCH("/",N1035))</f>
        <v>electronic music</v>
      </c>
      <c r="S1035" s="10">
        <f>(((J1035 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IF(L1036&gt;0, E1036/L1036, "No Backers")</f>
        <v>39.157168674698795</v>
      </c>
      <c r="Q1036" t="str">
        <f>LEFT(N1036,SEARCH("/",N1036)-1)</f>
        <v>music</v>
      </c>
      <c r="R1036" t="str">
        <f>RIGHT(N1036,LEN(N1036)-SEARCH("/",N1036))</f>
        <v>electronic music</v>
      </c>
      <c r="S1036" s="10">
        <f>(((J1036 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IF(L1037&gt;0, E1037/L1037, "No Backers")</f>
        <v>65.15789473684211</v>
      </c>
      <c r="Q1037" t="str">
        <f>LEFT(N1037,SEARCH("/",N1037)-1)</f>
        <v>music</v>
      </c>
      <c r="R1037" t="str">
        <f>RIGHT(N1037,LEN(N1037)-SEARCH("/",N1037))</f>
        <v>electronic music</v>
      </c>
      <c r="S1037" s="10">
        <f>(((J1037 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IF(L1038&gt;0, E1038/L1038, "No Backers")</f>
        <v>23.963127962085309</v>
      </c>
      <c r="Q1038" t="str">
        <f>LEFT(N1038,SEARCH("/",N1038)-1)</f>
        <v>music</v>
      </c>
      <c r="R1038" t="str">
        <f>RIGHT(N1038,LEN(N1038)-SEARCH("/",N1038))</f>
        <v>electronic music</v>
      </c>
      <c r="S1038" s="10">
        <f>(((J1038 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IF(L1039&gt;0, E1039/L1039, "No Backers")</f>
        <v>48.61904761904762</v>
      </c>
      <c r="Q1039" t="str">
        <f>LEFT(N1039,SEARCH("/",N1039)-1)</f>
        <v>music</v>
      </c>
      <c r="R1039" t="str">
        <f>RIGHT(N1039,LEN(N1039)-SEARCH("/",N1039))</f>
        <v>electronic music</v>
      </c>
      <c r="S1039" s="10">
        <f>(((J1039 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IF(L1040&gt;0, E1040/L1040, "No Backers")</f>
        <v>35.73770491803279</v>
      </c>
      <c r="Q1040" t="str">
        <f>LEFT(N1040,SEARCH("/",N1040)-1)</f>
        <v>music</v>
      </c>
      <c r="R1040" t="str">
        <f>RIGHT(N1040,LEN(N1040)-SEARCH("/",N1040))</f>
        <v>electronic music</v>
      </c>
      <c r="S1040" s="10">
        <f>(((J1040 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IF(L1041&gt;0, E1041/L1041, "No Backers")</f>
        <v>21.366666666666667</v>
      </c>
      <c r="Q1041" t="str">
        <f>LEFT(N1041,SEARCH("/",N1041)-1)</f>
        <v>music</v>
      </c>
      <c r="R1041" t="str">
        <f>RIGHT(N1041,LEN(N1041)-SEARCH("/",N1041))</f>
        <v>electronic music</v>
      </c>
      <c r="S1041" s="10">
        <f>(((J1041 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IF(L1042&gt;0, E1042/L1042, "No Backers")</f>
        <v>250</v>
      </c>
      <c r="Q1042" t="str">
        <f>LEFT(N1042,SEARCH("/",N1042)-1)</f>
        <v>journalism</v>
      </c>
      <c r="R1042" t="str">
        <f>RIGHT(N1042,LEN(N1042)-SEARCH("/",N1042))</f>
        <v>audio</v>
      </c>
      <c r="S1042" s="10">
        <f>(((J1042 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str">
        <f>IF(L1043&gt;0, E1043/L1043, "No Backers")</f>
        <v>No Backers</v>
      </c>
      <c r="Q1043" t="str">
        <f>LEFT(N1043,SEARCH("/",N1043)-1)</f>
        <v>journalism</v>
      </c>
      <c r="R1043" t="str">
        <f>RIGHT(N1043,LEN(N1043)-SEARCH("/",N1043))</f>
        <v>audio</v>
      </c>
      <c r="S1043" s="10">
        <f>(((J1043 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IF(L1044&gt;0, E1044/L1044, "No Backers")</f>
        <v>10</v>
      </c>
      <c r="Q1044" t="str">
        <f>LEFT(N1044,SEARCH("/",N1044)-1)</f>
        <v>journalism</v>
      </c>
      <c r="R1044" t="str">
        <f>RIGHT(N1044,LEN(N1044)-SEARCH("/",N1044))</f>
        <v>audio</v>
      </c>
      <c r="S1044" s="10">
        <f>(((J1044 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IF(L1045&gt;0, E1045/L1045, "No Backers")</f>
        <v>29.236301369863014</v>
      </c>
      <c r="Q1045" t="str">
        <f>LEFT(N1045,SEARCH("/",N1045)-1)</f>
        <v>journalism</v>
      </c>
      <c r="R1045" t="str">
        <f>RIGHT(N1045,LEN(N1045)-SEARCH("/",N1045))</f>
        <v>audio</v>
      </c>
      <c r="S1045" s="10">
        <f>(((J1045 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IF(L1046&gt;0, E1046/L1046, "No Backers")</f>
        <v>3</v>
      </c>
      <c r="Q1046" t="str">
        <f>LEFT(N1046,SEARCH("/",N1046)-1)</f>
        <v>journalism</v>
      </c>
      <c r="R1046" t="str">
        <f>RIGHT(N1046,LEN(N1046)-SEARCH("/",N1046))</f>
        <v>audio</v>
      </c>
      <c r="S1046" s="10">
        <f>(((J1046 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IF(L1047&gt;0, E1047/L1047, "No Backers")</f>
        <v>33.25</v>
      </c>
      <c r="Q1047" t="str">
        <f>LEFT(N1047,SEARCH("/",N1047)-1)</f>
        <v>journalism</v>
      </c>
      <c r="R1047" t="str">
        <f>RIGHT(N1047,LEN(N1047)-SEARCH("/",N1047))</f>
        <v>audio</v>
      </c>
      <c r="S1047" s="10">
        <f>(((J1047 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str">
        <f>IF(L1048&gt;0, E1048/L1048, "No Backers")</f>
        <v>No Backers</v>
      </c>
      <c r="Q1048" t="str">
        <f>LEFT(N1048,SEARCH("/",N1048)-1)</f>
        <v>journalism</v>
      </c>
      <c r="R1048" t="str">
        <f>RIGHT(N1048,LEN(N1048)-SEARCH("/",N1048))</f>
        <v>audio</v>
      </c>
      <c r="S1048" s="10">
        <f>(((J1048 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IF(L1049&gt;0, E1049/L1049, "No Backers")</f>
        <v>1</v>
      </c>
      <c r="Q1049" t="str">
        <f>LEFT(N1049,SEARCH("/",N1049)-1)</f>
        <v>journalism</v>
      </c>
      <c r="R1049" t="str">
        <f>RIGHT(N1049,LEN(N1049)-SEARCH("/",N1049))</f>
        <v>audio</v>
      </c>
      <c r="S1049" s="10">
        <f>(((J1049 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IF(L1050&gt;0, E1050/L1050, "No Backers")</f>
        <v>53</v>
      </c>
      <c r="Q1050" t="str">
        <f>LEFT(N1050,SEARCH("/",N1050)-1)</f>
        <v>journalism</v>
      </c>
      <c r="R1050" t="str">
        <f>RIGHT(N1050,LEN(N1050)-SEARCH("/",N1050))</f>
        <v>audio</v>
      </c>
      <c r="S1050" s="10">
        <f>(((J1050 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str">
        <f>IF(L1051&gt;0, E1051/L1051, "No Backers")</f>
        <v>No Backers</v>
      </c>
      <c r="Q1051" t="str">
        <f>LEFT(N1051,SEARCH("/",N1051)-1)</f>
        <v>journalism</v>
      </c>
      <c r="R1051" t="str">
        <f>RIGHT(N1051,LEN(N1051)-SEARCH("/",N1051))</f>
        <v>audio</v>
      </c>
      <c r="S1051" s="10">
        <f>(((J1051 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str">
        <f>IF(L1052&gt;0, E1052/L1052, "No Backers")</f>
        <v>No Backers</v>
      </c>
      <c r="Q1052" t="str">
        <f>LEFT(N1052,SEARCH("/",N1052)-1)</f>
        <v>journalism</v>
      </c>
      <c r="R1052" t="str">
        <f>RIGHT(N1052,LEN(N1052)-SEARCH("/",N1052))</f>
        <v>audio</v>
      </c>
      <c r="S1052" s="10">
        <f>(((J1052 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str">
        <f>IF(L1053&gt;0, E1053/L1053, "No Backers")</f>
        <v>No Backers</v>
      </c>
      <c r="Q1053" t="str">
        <f>LEFT(N1053,SEARCH("/",N1053)-1)</f>
        <v>journalism</v>
      </c>
      <c r="R1053" t="str">
        <f>RIGHT(N1053,LEN(N1053)-SEARCH("/",N1053))</f>
        <v>audio</v>
      </c>
      <c r="S1053" s="10">
        <f>(((J1053 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str">
        <f>IF(L1054&gt;0, E1054/L1054, "No Backers")</f>
        <v>No Backers</v>
      </c>
      <c r="Q1054" t="str">
        <f>LEFT(N1054,SEARCH("/",N1054)-1)</f>
        <v>journalism</v>
      </c>
      <c r="R1054" t="str">
        <f>RIGHT(N1054,LEN(N1054)-SEARCH("/",N1054))</f>
        <v>audio</v>
      </c>
      <c r="S1054" s="10">
        <f>(((J1054 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IF(L1055&gt;0, E1055/L1055, "No Backers")</f>
        <v>15</v>
      </c>
      <c r="Q1055" t="str">
        <f>LEFT(N1055,SEARCH("/",N1055)-1)</f>
        <v>journalism</v>
      </c>
      <c r="R1055" t="str">
        <f>RIGHT(N1055,LEN(N1055)-SEARCH("/",N1055))</f>
        <v>audio</v>
      </c>
      <c r="S1055" s="10">
        <f>(((J1055 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str">
        <f>IF(L1056&gt;0, E1056/L1056, "No Backers")</f>
        <v>No Backers</v>
      </c>
      <c r="Q1056" t="str">
        <f>LEFT(N1056,SEARCH("/",N1056)-1)</f>
        <v>journalism</v>
      </c>
      <c r="R1056" t="str">
        <f>RIGHT(N1056,LEN(N1056)-SEARCH("/",N1056))</f>
        <v>audio</v>
      </c>
      <c r="S1056" s="10">
        <f>(((J1056 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str">
        <f>IF(L1057&gt;0, E1057/L1057, "No Backers")</f>
        <v>No Backers</v>
      </c>
      <c r="Q1057" t="str">
        <f>LEFT(N1057,SEARCH("/",N1057)-1)</f>
        <v>journalism</v>
      </c>
      <c r="R1057" t="str">
        <f>RIGHT(N1057,LEN(N1057)-SEARCH("/",N1057))</f>
        <v>audio</v>
      </c>
      <c r="S1057" s="10">
        <f>(((J1057 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str">
        <f>IF(L1058&gt;0, E1058/L1058, "No Backers")</f>
        <v>No Backers</v>
      </c>
      <c r="Q1058" t="str">
        <f>LEFT(N1058,SEARCH("/",N1058)-1)</f>
        <v>journalism</v>
      </c>
      <c r="R1058" t="str">
        <f>RIGHT(N1058,LEN(N1058)-SEARCH("/",N1058))</f>
        <v>audio</v>
      </c>
      <c r="S1058" s="10">
        <f>(((J1058 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str">
        <f>IF(L1059&gt;0, E1059/L1059, "No Backers")</f>
        <v>No Backers</v>
      </c>
      <c r="Q1059" t="str">
        <f>LEFT(N1059,SEARCH("/",N1059)-1)</f>
        <v>journalism</v>
      </c>
      <c r="R1059" t="str">
        <f>RIGHT(N1059,LEN(N1059)-SEARCH("/",N1059))</f>
        <v>audio</v>
      </c>
      <c r="S1059" s="10">
        <f>(((J1059 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str">
        <f>IF(L1060&gt;0, E1060/L1060, "No Backers")</f>
        <v>No Backers</v>
      </c>
      <c r="Q1060" t="str">
        <f>LEFT(N1060,SEARCH("/",N1060)-1)</f>
        <v>journalism</v>
      </c>
      <c r="R1060" t="str">
        <f>RIGHT(N1060,LEN(N1060)-SEARCH("/",N1060))</f>
        <v>audio</v>
      </c>
      <c r="S1060" s="10">
        <f>(((J1060 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str">
        <f>IF(L1061&gt;0, E1061/L1061, "No Backers")</f>
        <v>No Backers</v>
      </c>
      <c r="Q1061" t="str">
        <f>LEFT(N1061,SEARCH("/",N1061)-1)</f>
        <v>journalism</v>
      </c>
      <c r="R1061" t="str">
        <f>RIGHT(N1061,LEN(N1061)-SEARCH("/",N1061))</f>
        <v>audio</v>
      </c>
      <c r="S1061" s="10">
        <f>(((J1061 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IF(L1062&gt;0, E1062/L1062, "No Backers")</f>
        <v>50</v>
      </c>
      <c r="Q1062" t="str">
        <f>LEFT(N1062,SEARCH("/",N1062)-1)</f>
        <v>journalism</v>
      </c>
      <c r="R1062" t="str">
        <f>RIGHT(N1062,LEN(N1062)-SEARCH("/",N1062))</f>
        <v>audio</v>
      </c>
      <c r="S1062" s="10">
        <f>(((J1062 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str">
        <f>IF(L1063&gt;0, E1063/L1063, "No Backers")</f>
        <v>No Backers</v>
      </c>
      <c r="Q1063" t="str">
        <f>LEFT(N1063,SEARCH("/",N1063)-1)</f>
        <v>journalism</v>
      </c>
      <c r="R1063" t="str">
        <f>RIGHT(N1063,LEN(N1063)-SEARCH("/",N1063))</f>
        <v>audio</v>
      </c>
      <c r="S1063" s="10">
        <f>(((J1063 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IF(L1064&gt;0, E1064/L1064, "No Backers")</f>
        <v>47.5</v>
      </c>
      <c r="Q1064" t="str">
        <f>LEFT(N1064,SEARCH("/",N1064)-1)</f>
        <v>journalism</v>
      </c>
      <c r="R1064" t="str">
        <f>RIGHT(N1064,LEN(N1064)-SEARCH("/",N1064))</f>
        <v>audio</v>
      </c>
      <c r="S1064" s="10">
        <f>(((J1064 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str">
        <f>IF(L1065&gt;0, E1065/L1065, "No Backers")</f>
        <v>No Backers</v>
      </c>
      <c r="Q1065" t="str">
        <f>LEFT(N1065,SEARCH("/",N1065)-1)</f>
        <v>journalism</v>
      </c>
      <c r="R1065" t="str">
        <f>RIGHT(N1065,LEN(N1065)-SEARCH("/",N1065))</f>
        <v>audio</v>
      </c>
      <c r="S1065" s="10">
        <f>(((J1065 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IF(L1066&gt;0, E1066/L1066, "No Backers")</f>
        <v>65.666666666666671</v>
      </c>
      <c r="Q1066" t="str">
        <f>LEFT(N1066,SEARCH("/",N1066)-1)</f>
        <v>games</v>
      </c>
      <c r="R1066" t="str">
        <f>RIGHT(N1066,LEN(N1066)-SEARCH("/",N1066))</f>
        <v>video games</v>
      </c>
      <c r="S1066" s="10">
        <f>(((J1066 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IF(L1067&gt;0, E1067/L1067, "No Backers")</f>
        <v>16.2</v>
      </c>
      <c r="Q1067" t="str">
        <f>LEFT(N1067,SEARCH("/",N1067)-1)</f>
        <v>games</v>
      </c>
      <c r="R1067" t="str">
        <f>RIGHT(N1067,LEN(N1067)-SEARCH("/",N1067))</f>
        <v>video games</v>
      </c>
      <c r="S1067" s="10">
        <f>(((J1067 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IF(L1068&gt;0, E1068/L1068, "No Backers")</f>
        <v>34.128378378378379</v>
      </c>
      <c r="Q1068" t="str">
        <f>LEFT(N1068,SEARCH("/",N1068)-1)</f>
        <v>games</v>
      </c>
      <c r="R1068" t="str">
        <f>RIGHT(N1068,LEN(N1068)-SEARCH("/",N1068))</f>
        <v>video games</v>
      </c>
      <c r="S1068" s="10">
        <f>(((J1068 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IF(L1069&gt;0, E1069/L1069, "No Backers")</f>
        <v>13</v>
      </c>
      <c r="Q1069" t="str">
        <f>LEFT(N1069,SEARCH("/",N1069)-1)</f>
        <v>games</v>
      </c>
      <c r="R1069" t="str">
        <f>RIGHT(N1069,LEN(N1069)-SEARCH("/",N1069))</f>
        <v>video games</v>
      </c>
      <c r="S1069" s="10">
        <f>(((J1069 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IF(L1070&gt;0, E1070/L1070, "No Backers")</f>
        <v>11.25</v>
      </c>
      <c r="Q1070" t="str">
        <f>LEFT(N1070,SEARCH("/",N1070)-1)</f>
        <v>games</v>
      </c>
      <c r="R1070" t="str">
        <f>RIGHT(N1070,LEN(N1070)-SEARCH("/",N1070))</f>
        <v>video games</v>
      </c>
      <c r="S1070" s="10">
        <f>(((J1070 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IF(L1071&gt;0, E1071/L1071, "No Backers")</f>
        <v>40.476190476190474</v>
      </c>
      <c r="Q1071" t="str">
        <f>LEFT(N1071,SEARCH("/",N1071)-1)</f>
        <v>games</v>
      </c>
      <c r="R1071" t="str">
        <f>RIGHT(N1071,LEN(N1071)-SEARCH("/",N1071))</f>
        <v>video games</v>
      </c>
      <c r="S1071" s="10">
        <f>(((J1071 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IF(L1072&gt;0, E1072/L1072, "No Backers")</f>
        <v>35</v>
      </c>
      <c r="Q1072" t="str">
        <f>LEFT(N1072,SEARCH("/",N1072)-1)</f>
        <v>games</v>
      </c>
      <c r="R1072" t="str">
        <f>RIGHT(N1072,LEN(N1072)-SEARCH("/",N1072))</f>
        <v>video games</v>
      </c>
      <c r="S1072" s="10">
        <f>(((J1072 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str">
        <f>IF(L1073&gt;0, E1073/L1073, "No Backers")</f>
        <v>No Backers</v>
      </c>
      <c r="Q1073" t="str">
        <f>LEFT(N1073,SEARCH("/",N1073)-1)</f>
        <v>games</v>
      </c>
      <c r="R1073" t="str">
        <f>RIGHT(N1073,LEN(N1073)-SEARCH("/",N1073))</f>
        <v>video games</v>
      </c>
      <c r="S1073" s="10">
        <f>(((J1073 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IF(L1074&gt;0, E1074/L1074, "No Backers")</f>
        <v>12.75</v>
      </c>
      <c r="Q1074" t="str">
        <f>LEFT(N1074,SEARCH("/",N1074)-1)</f>
        <v>games</v>
      </c>
      <c r="R1074" t="str">
        <f>RIGHT(N1074,LEN(N1074)-SEARCH("/",N1074))</f>
        <v>video games</v>
      </c>
      <c r="S1074" s="10">
        <f>(((J1074 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IF(L1075&gt;0, E1075/L1075, "No Backers")</f>
        <v>10</v>
      </c>
      <c r="Q1075" t="str">
        <f>LEFT(N1075,SEARCH("/",N1075)-1)</f>
        <v>games</v>
      </c>
      <c r="R1075" t="str">
        <f>RIGHT(N1075,LEN(N1075)-SEARCH("/",N1075))</f>
        <v>video games</v>
      </c>
      <c r="S1075" s="10">
        <f>(((J1075 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IF(L1076&gt;0, E1076/L1076, "No Backers")</f>
        <v>113.56666666666666</v>
      </c>
      <c r="Q1076" t="str">
        <f>LEFT(N1076,SEARCH("/",N1076)-1)</f>
        <v>games</v>
      </c>
      <c r="R1076" t="str">
        <f>RIGHT(N1076,LEN(N1076)-SEARCH("/",N1076))</f>
        <v>video games</v>
      </c>
      <c r="S1076" s="10">
        <f>(((J1076 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IF(L1077&gt;0, E1077/L1077, "No Backers")</f>
        <v>15</v>
      </c>
      <c r="Q1077" t="str">
        <f>LEFT(N1077,SEARCH("/",N1077)-1)</f>
        <v>games</v>
      </c>
      <c r="R1077" t="str">
        <f>RIGHT(N1077,LEN(N1077)-SEARCH("/",N1077))</f>
        <v>video games</v>
      </c>
      <c r="S1077" s="10">
        <f>(((J1077 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IF(L1078&gt;0, E1078/L1078, "No Backers")</f>
        <v>48.281025641025643</v>
      </c>
      <c r="Q1078" t="str">
        <f>LEFT(N1078,SEARCH("/",N1078)-1)</f>
        <v>games</v>
      </c>
      <c r="R1078" t="str">
        <f>RIGHT(N1078,LEN(N1078)-SEARCH("/",N1078))</f>
        <v>video games</v>
      </c>
      <c r="S1078" s="10">
        <f>(((J1078 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IF(L1079&gt;0, E1079/L1079, "No Backers")</f>
        <v>43.976047904191617</v>
      </c>
      <c r="Q1079" t="str">
        <f>LEFT(N1079,SEARCH("/",N1079)-1)</f>
        <v>games</v>
      </c>
      <c r="R1079" t="str">
        <f>RIGHT(N1079,LEN(N1079)-SEARCH("/",N1079))</f>
        <v>video games</v>
      </c>
      <c r="S1079" s="10">
        <f>(((J1079 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IF(L1080&gt;0, E1080/L1080, "No Backers")</f>
        <v>9</v>
      </c>
      <c r="Q1080" t="str">
        <f>LEFT(N1080,SEARCH("/",N1080)-1)</f>
        <v>games</v>
      </c>
      <c r="R1080" t="str">
        <f>RIGHT(N1080,LEN(N1080)-SEARCH("/",N1080))</f>
        <v>video games</v>
      </c>
      <c r="S1080" s="10">
        <f>(((J1080 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IF(L1081&gt;0, E1081/L1081, "No Backers")</f>
        <v>37.666666666666664</v>
      </c>
      <c r="Q1081" t="str">
        <f>LEFT(N1081,SEARCH("/",N1081)-1)</f>
        <v>games</v>
      </c>
      <c r="R1081" t="str">
        <f>RIGHT(N1081,LEN(N1081)-SEARCH("/",N1081))</f>
        <v>video games</v>
      </c>
      <c r="S1081" s="10">
        <f>(((J1081 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IF(L1082&gt;0, E1082/L1082, "No Backers")</f>
        <v>18.581632653061224</v>
      </c>
      <c r="Q1082" t="str">
        <f>LEFT(N1082,SEARCH("/",N1082)-1)</f>
        <v>games</v>
      </c>
      <c r="R1082" t="str">
        <f>RIGHT(N1082,LEN(N1082)-SEARCH("/",N1082))</f>
        <v>video games</v>
      </c>
      <c r="S1082" s="10">
        <f>(((J1082 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IF(L1083&gt;0, E1083/L1083, "No Backers")</f>
        <v>3</v>
      </c>
      <c r="Q1083" t="str">
        <f>LEFT(N1083,SEARCH("/",N1083)-1)</f>
        <v>games</v>
      </c>
      <c r="R1083" t="str">
        <f>RIGHT(N1083,LEN(N1083)-SEARCH("/",N1083))</f>
        <v>video games</v>
      </c>
      <c r="S1083" s="10">
        <f>(((J1083 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IF(L1084&gt;0, E1084/L1084, "No Backers")</f>
        <v>18.666666666666668</v>
      </c>
      <c r="Q1084" t="str">
        <f>LEFT(N1084,SEARCH("/",N1084)-1)</f>
        <v>games</v>
      </c>
      <c r="R1084" t="str">
        <f>RIGHT(N1084,LEN(N1084)-SEARCH("/",N1084))</f>
        <v>video games</v>
      </c>
      <c r="S1084" s="10">
        <f>(((J1084 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IF(L1085&gt;0, E1085/L1085, "No Backers")</f>
        <v>410</v>
      </c>
      <c r="Q1085" t="str">
        <f>LEFT(N1085,SEARCH("/",N1085)-1)</f>
        <v>games</v>
      </c>
      <c r="R1085" t="str">
        <f>RIGHT(N1085,LEN(N1085)-SEARCH("/",N1085))</f>
        <v>video games</v>
      </c>
      <c r="S1085" s="10">
        <f>(((J1085 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str">
        <f>IF(L1086&gt;0, E1086/L1086, "No Backers")</f>
        <v>No Backers</v>
      </c>
      <c r="Q1086" t="str">
        <f>LEFT(N1086,SEARCH("/",N1086)-1)</f>
        <v>games</v>
      </c>
      <c r="R1086" t="str">
        <f>RIGHT(N1086,LEN(N1086)-SEARCH("/",N1086))</f>
        <v>video games</v>
      </c>
      <c r="S1086" s="10">
        <f>(((J1086 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IF(L1087&gt;0, E1087/L1087, "No Backers")</f>
        <v>114</v>
      </c>
      <c r="Q1087" t="str">
        <f>LEFT(N1087,SEARCH("/",N1087)-1)</f>
        <v>games</v>
      </c>
      <c r="R1087" t="str">
        <f>RIGHT(N1087,LEN(N1087)-SEARCH("/",N1087))</f>
        <v>video games</v>
      </c>
      <c r="S1087" s="10">
        <f>(((J1087 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IF(L1088&gt;0, E1088/L1088, "No Backers")</f>
        <v>7.5</v>
      </c>
      <c r="Q1088" t="str">
        <f>LEFT(N1088,SEARCH("/",N1088)-1)</f>
        <v>games</v>
      </c>
      <c r="R1088" t="str">
        <f>RIGHT(N1088,LEN(N1088)-SEARCH("/",N1088))</f>
        <v>video games</v>
      </c>
      <c r="S1088" s="10">
        <f>(((J1088 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str">
        <f>IF(L1089&gt;0, E1089/L1089, "No Backers")</f>
        <v>No Backers</v>
      </c>
      <c r="Q1089" t="str">
        <f>LEFT(N1089,SEARCH("/",N1089)-1)</f>
        <v>games</v>
      </c>
      <c r="R1089" t="str">
        <f>RIGHT(N1089,LEN(N1089)-SEARCH("/",N1089))</f>
        <v>video games</v>
      </c>
      <c r="S1089" s="10">
        <f>(((J1089 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IF(L1090&gt;0, E1090/L1090, "No Backers")</f>
        <v>43.41727891156463</v>
      </c>
      <c r="Q1090" t="str">
        <f>LEFT(N1090,SEARCH("/",N1090)-1)</f>
        <v>games</v>
      </c>
      <c r="R1090" t="str">
        <f>RIGHT(N1090,LEN(N1090)-SEARCH("/",N1090))</f>
        <v>video games</v>
      </c>
      <c r="S1090" s="10">
        <f>(((J1090 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IF(L1091&gt;0, E1091/L1091, "No Backers")</f>
        <v>23.959183673469386</v>
      </c>
      <c r="Q1091" t="str">
        <f>LEFT(N1091,SEARCH("/",N1091)-1)</f>
        <v>games</v>
      </c>
      <c r="R1091" t="str">
        <f>RIGHT(N1091,LEN(N1091)-SEARCH("/",N1091))</f>
        <v>video games</v>
      </c>
      <c r="S1091" s="10">
        <f>(((J1091 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IF(L1092&gt;0, E1092/L1092, "No Backers")</f>
        <v>5</v>
      </c>
      <c r="Q1092" t="str">
        <f>LEFT(N1092,SEARCH("/",N1092)-1)</f>
        <v>games</v>
      </c>
      <c r="R1092" t="str">
        <f>RIGHT(N1092,LEN(N1092)-SEARCH("/",N1092))</f>
        <v>video games</v>
      </c>
      <c r="S1092" s="10">
        <f>(((J1092 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IF(L1093&gt;0, E1093/L1093, "No Backers")</f>
        <v>12.5</v>
      </c>
      <c r="Q1093" t="str">
        <f>LEFT(N1093,SEARCH("/",N1093)-1)</f>
        <v>games</v>
      </c>
      <c r="R1093" t="str">
        <f>RIGHT(N1093,LEN(N1093)-SEARCH("/",N1093))</f>
        <v>video games</v>
      </c>
      <c r="S1093" s="10">
        <f>(((J1093 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IF(L1094&gt;0, E1094/L1094, "No Backers")</f>
        <v>3</v>
      </c>
      <c r="Q1094" t="str">
        <f>LEFT(N1094,SEARCH("/",N1094)-1)</f>
        <v>games</v>
      </c>
      <c r="R1094" t="str">
        <f>RIGHT(N1094,LEN(N1094)-SEARCH("/",N1094))</f>
        <v>video games</v>
      </c>
      <c r="S1094" s="10">
        <f>(((J1094 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IF(L1095&gt;0, E1095/L1095, "No Backers")</f>
        <v>10.5625</v>
      </c>
      <c r="Q1095" t="str">
        <f>LEFT(N1095,SEARCH("/",N1095)-1)</f>
        <v>games</v>
      </c>
      <c r="R1095" t="str">
        <f>RIGHT(N1095,LEN(N1095)-SEARCH("/",N1095))</f>
        <v>video games</v>
      </c>
      <c r="S1095" s="10">
        <f>(((J1095 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IF(L1096&gt;0, E1096/L1096, "No Backers")</f>
        <v>122.00037037037038</v>
      </c>
      <c r="Q1096" t="str">
        <f>LEFT(N1096,SEARCH("/",N1096)-1)</f>
        <v>games</v>
      </c>
      <c r="R1096" t="str">
        <f>RIGHT(N1096,LEN(N1096)-SEARCH("/",N1096))</f>
        <v>video games</v>
      </c>
      <c r="S1096" s="10">
        <f>(((J1096 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IF(L1097&gt;0, E1097/L1097, "No Backers")</f>
        <v>267.80851063829789</v>
      </c>
      <c r="Q1097" t="str">
        <f>LEFT(N1097,SEARCH("/",N1097)-1)</f>
        <v>games</v>
      </c>
      <c r="R1097" t="str">
        <f>RIGHT(N1097,LEN(N1097)-SEARCH("/",N1097))</f>
        <v>video games</v>
      </c>
      <c r="S1097" s="10">
        <f>(((J1097 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IF(L1098&gt;0, E1098/L1098, "No Backers")</f>
        <v>74.206896551724142</v>
      </c>
      <c r="Q1098" t="str">
        <f>LEFT(N1098,SEARCH("/",N1098)-1)</f>
        <v>games</v>
      </c>
      <c r="R1098" t="str">
        <f>RIGHT(N1098,LEN(N1098)-SEARCH("/",N1098))</f>
        <v>video games</v>
      </c>
      <c r="S1098" s="10">
        <f>(((J1098 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IF(L1099&gt;0, E1099/L1099, "No Backers")</f>
        <v>6.7142857142857144</v>
      </c>
      <c r="Q1099" t="str">
        <f>LEFT(N1099,SEARCH("/",N1099)-1)</f>
        <v>games</v>
      </c>
      <c r="R1099" t="str">
        <f>RIGHT(N1099,LEN(N1099)-SEARCH("/",N1099))</f>
        <v>video games</v>
      </c>
      <c r="S1099" s="10">
        <f>(((J1099 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IF(L1100&gt;0, E1100/L1100, "No Backers")</f>
        <v>81.954545454545453</v>
      </c>
      <c r="Q1100" t="str">
        <f>LEFT(N1100,SEARCH("/",N1100)-1)</f>
        <v>games</v>
      </c>
      <c r="R1100" t="str">
        <f>RIGHT(N1100,LEN(N1100)-SEARCH("/",N1100))</f>
        <v>video games</v>
      </c>
      <c r="S1100" s="10">
        <f>(((J1100 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IF(L1101&gt;0, E1101/L1101, "No Backers")</f>
        <v>25</v>
      </c>
      <c r="Q1101" t="str">
        <f>LEFT(N1101,SEARCH("/",N1101)-1)</f>
        <v>games</v>
      </c>
      <c r="R1101" t="str">
        <f>RIGHT(N1101,LEN(N1101)-SEARCH("/",N1101))</f>
        <v>video games</v>
      </c>
      <c r="S1101" s="10">
        <f>(((J1101 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IF(L1102&gt;0, E1102/L1102, "No Backers")</f>
        <v>10</v>
      </c>
      <c r="Q1102" t="str">
        <f>LEFT(N1102,SEARCH("/",N1102)-1)</f>
        <v>games</v>
      </c>
      <c r="R1102" t="str">
        <f>RIGHT(N1102,LEN(N1102)-SEARCH("/",N1102))</f>
        <v>video games</v>
      </c>
      <c r="S1102" s="10">
        <f>(((J1102 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IF(L1103&gt;0, E1103/L1103, "No Backers")</f>
        <v>6.833333333333333</v>
      </c>
      <c r="Q1103" t="str">
        <f>LEFT(N1103,SEARCH("/",N1103)-1)</f>
        <v>games</v>
      </c>
      <c r="R1103" t="str">
        <f>RIGHT(N1103,LEN(N1103)-SEARCH("/",N1103))</f>
        <v>video games</v>
      </c>
      <c r="S1103" s="10">
        <f>(((J1103 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IF(L1104&gt;0, E1104/L1104, "No Backers")</f>
        <v>17.708333333333332</v>
      </c>
      <c r="Q1104" t="str">
        <f>LEFT(N1104,SEARCH("/",N1104)-1)</f>
        <v>games</v>
      </c>
      <c r="R1104" t="str">
        <f>RIGHT(N1104,LEN(N1104)-SEARCH("/",N1104))</f>
        <v>video games</v>
      </c>
      <c r="S1104" s="10">
        <f>(((J1104 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IF(L1105&gt;0, E1105/L1105, "No Backers")</f>
        <v>16.2</v>
      </c>
      <c r="Q1105" t="str">
        <f>LEFT(N1105,SEARCH("/",N1105)-1)</f>
        <v>games</v>
      </c>
      <c r="R1105" t="str">
        <f>RIGHT(N1105,LEN(N1105)-SEARCH("/",N1105))</f>
        <v>video games</v>
      </c>
      <c r="S1105" s="10">
        <f>(((J1105 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IF(L1106&gt;0, E1106/L1106, "No Backers")</f>
        <v>80.297297297297291</v>
      </c>
      <c r="Q1106" t="str">
        <f>LEFT(N1106,SEARCH("/",N1106)-1)</f>
        <v>games</v>
      </c>
      <c r="R1106" t="str">
        <f>RIGHT(N1106,LEN(N1106)-SEARCH("/",N1106))</f>
        <v>video games</v>
      </c>
      <c r="S1106" s="10">
        <f>(((J1106 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IF(L1107&gt;0, E1107/L1107, "No Backers")</f>
        <v>71.55</v>
      </c>
      <c r="Q1107" t="str">
        <f>LEFT(N1107,SEARCH("/",N1107)-1)</f>
        <v>games</v>
      </c>
      <c r="R1107" t="str">
        <f>RIGHT(N1107,LEN(N1107)-SEARCH("/",N1107))</f>
        <v>video games</v>
      </c>
      <c r="S1107" s="10">
        <f>(((J1107 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IF(L1108&gt;0, E1108/L1108, "No Backers")</f>
        <v>23.571428571428573</v>
      </c>
      <c r="Q1108" t="str">
        <f>LEFT(N1108,SEARCH("/",N1108)-1)</f>
        <v>games</v>
      </c>
      <c r="R1108" t="str">
        <f>RIGHT(N1108,LEN(N1108)-SEARCH("/",N1108))</f>
        <v>video games</v>
      </c>
      <c r="S1108" s="10">
        <f>(((J1108 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str">
        <f>IF(L1109&gt;0, E1109/L1109, "No Backers")</f>
        <v>No Backers</v>
      </c>
      <c r="Q1109" t="str">
        <f>LEFT(N1109,SEARCH("/",N1109)-1)</f>
        <v>games</v>
      </c>
      <c r="R1109" t="str">
        <f>RIGHT(N1109,LEN(N1109)-SEARCH("/",N1109))</f>
        <v>video games</v>
      </c>
      <c r="S1109" s="10">
        <f>(((J1109 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IF(L1110&gt;0, E1110/L1110, "No Backers")</f>
        <v>34.88095238095238</v>
      </c>
      <c r="Q1110" t="str">
        <f>LEFT(N1110,SEARCH("/",N1110)-1)</f>
        <v>games</v>
      </c>
      <c r="R1110" t="str">
        <f>RIGHT(N1110,LEN(N1110)-SEARCH("/",N1110))</f>
        <v>video games</v>
      </c>
      <c r="S1110" s="10">
        <f>(((J1110 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IF(L1111&gt;0, E1111/L1111, "No Backers")</f>
        <v>15</v>
      </c>
      <c r="Q1111" t="str">
        <f>LEFT(N1111,SEARCH("/",N1111)-1)</f>
        <v>games</v>
      </c>
      <c r="R1111" t="str">
        <f>RIGHT(N1111,LEN(N1111)-SEARCH("/",N1111))</f>
        <v>video games</v>
      </c>
      <c r="S1111" s="10">
        <f>(((J1111 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IF(L1112&gt;0, E1112/L1112, "No Backers")</f>
        <v>23.181818181818183</v>
      </c>
      <c r="Q1112" t="str">
        <f>LEFT(N1112,SEARCH("/",N1112)-1)</f>
        <v>games</v>
      </c>
      <c r="R1112" t="str">
        <f>RIGHT(N1112,LEN(N1112)-SEARCH("/",N1112))</f>
        <v>video games</v>
      </c>
      <c r="S1112" s="10">
        <f>(((J1112 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IF(L1113&gt;0, E1113/L1113, "No Backers")</f>
        <v>1</v>
      </c>
      <c r="Q1113" t="str">
        <f>LEFT(N1113,SEARCH("/",N1113)-1)</f>
        <v>games</v>
      </c>
      <c r="R1113" t="str">
        <f>RIGHT(N1113,LEN(N1113)-SEARCH("/",N1113))</f>
        <v>video games</v>
      </c>
      <c r="S1113" s="10">
        <f>(((J1113 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IF(L1114&gt;0, E1114/L1114, "No Backers")</f>
        <v>100.23371794871794</v>
      </c>
      <c r="Q1114" t="str">
        <f>LEFT(N1114,SEARCH("/",N1114)-1)</f>
        <v>games</v>
      </c>
      <c r="R1114" t="str">
        <f>RIGHT(N1114,LEN(N1114)-SEARCH("/",N1114))</f>
        <v>video games</v>
      </c>
      <c r="S1114" s="10">
        <f>(((J1114 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IF(L1115&gt;0, E1115/L1115, "No Backers")</f>
        <v>5</v>
      </c>
      <c r="Q1115" t="str">
        <f>LEFT(N1115,SEARCH("/",N1115)-1)</f>
        <v>games</v>
      </c>
      <c r="R1115" t="str">
        <f>RIGHT(N1115,LEN(N1115)-SEARCH("/",N1115))</f>
        <v>video games</v>
      </c>
      <c r="S1115" s="10">
        <f>(((J1115 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IF(L1116&gt;0, E1116/L1116, "No Backers")</f>
        <v>3.3333333333333335</v>
      </c>
      <c r="Q1116" t="str">
        <f>LEFT(N1116,SEARCH("/",N1116)-1)</f>
        <v>games</v>
      </c>
      <c r="R1116" t="str">
        <f>RIGHT(N1116,LEN(N1116)-SEARCH("/",N1116))</f>
        <v>video games</v>
      </c>
      <c r="S1116" s="10">
        <f>(((J1116 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IF(L1117&gt;0, E1117/L1117, "No Backers")</f>
        <v>13.25</v>
      </c>
      <c r="Q1117" t="str">
        <f>LEFT(N1117,SEARCH("/",N1117)-1)</f>
        <v>games</v>
      </c>
      <c r="R1117" t="str">
        <f>RIGHT(N1117,LEN(N1117)-SEARCH("/",N1117))</f>
        <v>video games</v>
      </c>
      <c r="S1117" s="10">
        <f>(((J1117 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IF(L1118&gt;0, E1118/L1118, "No Backers")</f>
        <v>17.852</v>
      </c>
      <c r="Q1118" t="str">
        <f>LEFT(N1118,SEARCH("/",N1118)-1)</f>
        <v>games</v>
      </c>
      <c r="R1118" t="str">
        <f>RIGHT(N1118,LEN(N1118)-SEARCH("/",N1118))</f>
        <v>video games</v>
      </c>
      <c r="S1118" s="10">
        <f>(((J1118 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IF(L1119&gt;0, E1119/L1119, "No Backers")</f>
        <v>10.375</v>
      </c>
      <c r="Q1119" t="str">
        <f>LEFT(N1119,SEARCH("/",N1119)-1)</f>
        <v>games</v>
      </c>
      <c r="R1119" t="str">
        <f>RIGHT(N1119,LEN(N1119)-SEARCH("/",N1119))</f>
        <v>video games</v>
      </c>
      <c r="S1119" s="10">
        <f>(((J1119 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IF(L1120&gt;0, E1120/L1120, "No Backers")</f>
        <v>36.333333333333336</v>
      </c>
      <c r="Q1120" t="str">
        <f>LEFT(N1120,SEARCH("/",N1120)-1)</f>
        <v>games</v>
      </c>
      <c r="R1120" t="str">
        <f>RIGHT(N1120,LEN(N1120)-SEARCH("/",N1120))</f>
        <v>video games</v>
      </c>
      <c r="S1120" s="10">
        <f>(((J1120 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IF(L1121&gt;0, E1121/L1121, "No Backers")</f>
        <v>5</v>
      </c>
      <c r="Q1121" t="str">
        <f>LEFT(N1121,SEARCH("/",N1121)-1)</f>
        <v>games</v>
      </c>
      <c r="R1121" t="str">
        <f>RIGHT(N1121,LEN(N1121)-SEARCH("/",N1121))</f>
        <v>video games</v>
      </c>
      <c r="S1121" s="10">
        <f>(((J1121 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str">
        <f>IF(L1122&gt;0, E1122/L1122, "No Backers")</f>
        <v>No Backers</v>
      </c>
      <c r="Q1122" t="str">
        <f>LEFT(N1122,SEARCH("/",N1122)-1)</f>
        <v>games</v>
      </c>
      <c r="R1122" t="str">
        <f>RIGHT(N1122,LEN(N1122)-SEARCH("/",N1122))</f>
        <v>video games</v>
      </c>
      <c r="S1122" s="10">
        <f>(((J1122 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IF(L1123&gt;0, E1123/L1123, "No Backers")</f>
        <v>5.8</v>
      </c>
      <c r="Q1123" t="str">
        <f>LEFT(N1123,SEARCH("/",N1123)-1)</f>
        <v>games</v>
      </c>
      <c r="R1123" t="str">
        <f>RIGHT(N1123,LEN(N1123)-SEARCH("/",N1123))</f>
        <v>video games</v>
      </c>
      <c r="S1123" s="10">
        <f>(((J1123 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str">
        <f>IF(L1124&gt;0, E1124/L1124, "No Backers")</f>
        <v>No Backers</v>
      </c>
      <c r="Q1124" t="str">
        <f>LEFT(N1124,SEARCH("/",N1124)-1)</f>
        <v>games</v>
      </c>
      <c r="R1124" t="str">
        <f>RIGHT(N1124,LEN(N1124)-SEARCH("/",N1124))</f>
        <v>video games</v>
      </c>
      <c r="S1124" s="10">
        <f>(((J1124 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IF(L1125&gt;0, E1125/L1125, "No Backers")</f>
        <v>3.6666666666666665</v>
      </c>
      <c r="Q1125" t="str">
        <f>LEFT(N1125,SEARCH("/",N1125)-1)</f>
        <v>games</v>
      </c>
      <c r="R1125" t="str">
        <f>RIGHT(N1125,LEN(N1125)-SEARCH("/",N1125))</f>
        <v>video games</v>
      </c>
      <c r="S1125" s="10">
        <f>(((J1125 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IF(L1126&gt;0, E1126/L1126, "No Backers")</f>
        <v>60.714285714285715</v>
      </c>
      <c r="Q1126" t="str">
        <f>LEFT(N1126,SEARCH("/",N1126)-1)</f>
        <v>games</v>
      </c>
      <c r="R1126" t="str">
        <f>RIGHT(N1126,LEN(N1126)-SEARCH("/",N1126))</f>
        <v>mobile games</v>
      </c>
      <c r="S1126" s="10">
        <f>(((J1126 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str">
        <f>IF(L1127&gt;0, E1127/L1127, "No Backers")</f>
        <v>No Backers</v>
      </c>
      <c r="Q1127" t="str">
        <f>LEFT(N1127,SEARCH("/",N1127)-1)</f>
        <v>games</v>
      </c>
      <c r="R1127" t="str">
        <f>RIGHT(N1127,LEN(N1127)-SEARCH("/",N1127))</f>
        <v>mobile games</v>
      </c>
      <c r="S1127" s="10">
        <f>(((J1127 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IF(L1128&gt;0, E1128/L1128, "No Backers")</f>
        <v>5</v>
      </c>
      <c r="Q1128" t="str">
        <f>LEFT(N1128,SEARCH("/",N1128)-1)</f>
        <v>games</v>
      </c>
      <c r="R1128" t="str">
        <f>RIGHT(N1128,LEN(N1128)-SEARCH("/",N1128))</f>
        <v>mobile games</v>
      </c>
      <c r="S1128" s="10">
        <f>(((J1128 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IF(L1129&gt;0, E1129/L1129, "No Backers")</f>
        <v>25.434782608695652</v>
      </c>
      <c r="Q1129" t="str">
        <f>LEFT(N1129,SEARCH("/",N1129)-1)</f>
        <v>games</v>
      </c>
      <c r="R1129" t="str">
        <f>RIGHT(N1129,LEN(N1129)-SEARCH("/",N1129))</f>
        <v>mobile games</v>
      </c>
      <c r="S1129" s="10">
        <f>(((J1129 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IF(L1130&gt;0, E1130/L1130, "No Backers")</f>
        <v>1</v>
      </c>
      <c r="Q1130" t="str">
        <f>LEFT(N1130,SEARCH("/",N1130)-1)</f>
        <v>games</v>
      </c>
      <c r="R1130" t="str">
        <f>RIGHT(N1130,LEN(N1130)-SEARCH("/",N1130))</f>
        <v>mobile games</v>
      </c>
      <c r="S1130" s="10">
        <f>(((J1130 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IF(L1131&gt;0, E1131/L1131, "No Backers")</f>
        <v>10.5</v>
      </c>
      <c r="Q1131" t="str">
        <f>LEFT(N1131,SEARCH("/",N1131)-1)</f>
        <v>games</v>
      </c>
      <c r="R1131" t="str">
        <f>RIGHT(N1131,LEN(N1131)-SEARCH("/",N1131))</f>
        <v>mobile games</v>
      </c>
      <c r="S1131" s="10">
        <f>(((J1131 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IF(L1132&gt;0, E1132/L1132, "No Backers")</f>
        <v>3.6666666666666665</v>
      </c>
      <c r="Q1132" t="str">
        <f>LEFT(N1132,SEARCH("/",N1132)-1)</f>
        <v>games</v>
      </c>
      <c r="R1132" t="str">
        <f>RIGHT(N1132,LEN(N1132)-SEARCH("/",N1132))</f>
        <v>mobile games</v>
      </c>
      <c r="S1132" s="10">
        <f>(((J1132 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str">
        <f>IF(L1133&gt;0, E1133/L1133, "No Backers")</f>
        <v>No Backers</v>
      </c>
      <c r="Q1133" t="str">
        <f>LEFT(N1133,SEARCH("/",N1133)-1)</f>
        <v>games</v>
      </c>
      <c r="R1133" t="str">
        <f>RIGHT(N1133,LEN(N1133)-SEARCH("/",N1133))</f>
        <v>mobile games</v>
      </c>
      <c r="S1133" s="10">
        <f>(((J1133 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IF(L1134&gt;0, E1134/L1134, "No Backers")</f>
        <v>110.61538461538461</v>
      </c>
      <c r="Q1134" t="str">
        <f>LEFT(N1134,SEARCH("/",N1134)-1)</f>
        <v>games</v>
      </c>
      <c r="R1134" t="str">
        <f>RIGHT(N1134,LEN(N1134)-SEARCH("/",N1134))</f>
        <v>mobile games</v>
      </c>
      <c r="S1134" s="10">
        <f>(((J1134 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IF(L1135&gt;0, E1135/L1135, "No Backers")</f>
        <v>20</v>
      </c>
      <c r="Q1135" t="str">
        <f>LEFT(N1135,SEARCH("/",N1135)-1)</f>
        <v>games</v>
      </c>
      <c r="R1135" t="str">
        <f>RIGHT(N1135,LEN(N1135)-SEARCH("/",N1135))</f>
        <v>mobile games</v>
      </c>
      <c r="S1135" s="10">
        <f>(((J1135 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IF(L1136&gt;0, E1136/L1136, "No Backers")</f>
        <v>1</v>
      </c>
      <c r="Q1136" t="str">
        <f>LEFT(N1136,SEARCH("/",N1136)-1)</f>
        <v>games</v>
      </c>
      <c r="R1136" t="str">
        <f>RIGHT(N1136,LEN(N1136)-SEARCH("/",N1136))</f>
        <v>mobile games</v>
      </c>
      <c r="S1136" s="10">
        <f>(((J1136 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IF(L1137&gt;0, E1137/L1137, "No Backers")</f>
        <v>50</v>
      </c>
      <c r="Q1137" t="str">
        <f>LEFT(N1137,SEARCH("/",N1137)-1)</f>
        <v>games</v>
      </c>
      <c r="R1137" t="str">
        <f>RIGHT(N1137,LEN(N1137)-SEARCH("/",N1137))</f>
        <v>mobile games</v>
      </c>
      <c r="S1137" s="10">
        <f>(((J1137 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IF(L1138&gt;0, E1138/L1138, "No Backers")</f>
        <v>45</v>
      </c>
      <c r="Q1138" t="str">
        <f>LEFT(N1138,SEARCH("/",N1138)-1)</f>
        <v>games</v>
      </c>
      <c r="R1138" t="str">
        <f>RIGHT(N1138,LEN(N1138)-SEARCH("/",N1138))</f>
        <v>mobile games</v>
      </c>
      <c r="S1138" s="10">
        <f>(((J1138 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IF(L1139&gt;0, E1139/L1139, "No Backers")</f>
        <v>253.2051282051282</v>
      </c>
      <c r="Q1139" t="str">
        <f>LEFT(N1139,SEARCH("/",N1139)-1)</f>
        <v>games</v>
      </c>
      <c r="R1139" t="str">
        <f>RIGHT(N1139,LEN(N1139)-SEARCH("/",N1139))</f>
        <v>mobile games</v>
      </c>
      <c r="S1139" s="10">
        <f>(((J1139 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IF(L1140&gt;0, E1140/L1140, "No Backers")</f>
        <v>31.25</v>
      </c>
      <c r="Q1140" t="str">
        <f>LEFT(N1140,SEARCH("/",N1140)-1)</f>
        <v>games</v>
      </c>
      <c r="R1140" t="str">
        <f>RIGHT(N1140,LEN(N1140)-SEARCH("/",N1140))</f>
        <v>mobile games</v>
      </c>
      <c r="S1140" s="10">
        <f>(((J1140 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IF(L1141&gt;0, E1141/L1141, "No Backers")</f>
        <v>5</v>
      </c>
      <c r="Q1141" t="str">
        <f>LEFT(N1141,SEARCH("/",N1141)-1)</f>
        <v>games</v>
      </c>
      <c r="R1141" t="str">
        <f>RIGHT(N1141,LEN(N1141)-SEARCH("/",N1141))</f>
        <v>mobile games</v>
      </c>
      <c r="S1141" s="10">
        <f>(((J1141 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str">
        <f>IF(L1142&gt;0, E1142/L1142, "No Backers")</f>
        <v>No Backers</v>
      </c>
      <c r="Q1142" t="str">
        <f>LEFT(N1142,SEARCH("/",N1142)-1)</f>
        <v>games</v>
      </c>
      <c r="R1142" t="str">
        <f>RIGHT(N1142,LEN(N1142)-SEARCH("/",N1142))</f>
        <v>mobile games</v>
      </c>
      <c r="S1142" s="10">
        <f>(((J1142 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str">
        <f>IF(L1143&gt;0, E1143/L1143, "No Backers")</f>
        <v>No Backers</v>
      </c>
      <c r="Q1143" t="str">
        <f>LEFT(N1143,SEARCH("/",N1143)-1)</f>
        <v>games</v>
      </c>
      <c r="R1143" t="str">
        <f>RIGHT(N1143,LEN(N1143)-SEARCH("/",N1143))</f>
        <v>mobile games</v>
      </c>
      <c r="S1143" s="10">
        <f>(((J1143 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str">
        <f>IF(L1144&gt;0, E1144/L1144, "No Backers")</f>
        <v>No Backers</v>
      </c>
      <c r="Q1144" t="str">
        <f>LEFT(N1144,SEARCH("/",N1144)-1)</f>
        <v>games</v>
      </c>
      <c r="R1144" t="str">
        <f>RIGHT(N1144,LEN(N1144)-SEARCH("/",N1144))</f>
        <v>mobile games</v>
      </c>
      <c r="S1144" s="10">
        <f>(((J1144 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IF(L1145&gt;0, E1145/L1145, "No Backers")</f>
        <v>23.25</v>
      </c>
      <c r="Q1145" t="str">
        <f>LEFT(N1145,SEARCH("/",N1145)-1)</f>
        <v>games</v>
      </c>
      <c r="R1145" t="str">
        <f>RIGHT(N1145,LEN(N1145)-SEARCH("/",N1145))</f>
        <v>mobile games</v>
      </c>
      <c r="S1145" s="10">
        <f>(((J1145 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str">
        <f>IF(L1146&gt;0, E1146/L1146, "No Backers")</f>
        <v>No Backers</v>
      </c>
      <c r="Q1146" t="str">
        <f>LEFT(N1146,SEARCH("/",N1146)-1)</f>
        <v>food</v>
      </c>
      <c r="R1146" t="str">
        <f>RIGHT(N1146,LEN(N1146)-SEARCH("/",N1146))</f>
        <v>food trucks</v>
      </c>
      <c r="S1146" s="10">
        <f>(((J1146 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IF(L1147&gt;0, E1147/L1147, "No Backers")</f>
        <v>100</v>
      </c>
      <c r="Q1147" t="str">
        <f>LEFT(N1147,SEARCH("/",N1147)-1)</f>
        <v>food</v>
      </c>
      <c r="R1147" t="str">
        <f>RIGHT(N1147,LEN(N1147)-SEARCH("/",N1147))</f>
        <v>food trucks</v>
      </c>
      <c r="S1147" s="10">
        <f>(((J1147 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IF(L1148&gt;0, E1148/L1148, "No Backers")</f>
        <v>44.166666666666664</v>
      </c>
      <c r="Q1148" t="str">
        <f>LEFT(N1148,SEARCH("/",N1148)-1)</f>
        <v>food</v>
      </c>
      <c r="R1148" t="str">
        <f>RIGHT(N1148,LEN(N1148)-SEARCH("/",N1148))</f>
        <v>food trucks</v>
      </c>
      <c r="S1148" s="10">
        <f>(((J1148 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str">
        <f>IF(L1149&gt;0, E1149/L1149, "No Backers")</f>
        <v>No Backers</v>
      </c>
      <c r="Q1149" t="str">
        <f>LEFT(N1149,SEARCH("/",N1149)-1)</f>
        <v>food</v>
      </c>
      <c r="R1149" t="str">
        <f>RIGHT(N1149,LEN(N1149)-SEARCH("/",N1149))</f>
        <v>food trucks</v>
      </c>
      <c r="S1149" s="10">
        <f>(((J1149 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IF(L1150&gt;0, E1150/L1150, "No Backers")</f>
        <v>24.333333333333332</v>
      </c>
      <c r="Q1150" t="str">
        <f>LEFT(N1150,SEARCH("/",N1150)-1)</f>
        <v>food</v>
      </c>
      <c r="R1150" t="str">
        <f>RIGHT(N1150,LEN(N1150)-SEARCH("/",N1150))</f>
        <v>food trucks</v>
      </c>
      <c r="S1150" s="10">
        <f>(((J1150 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IF(L1151&gt;0, E1151/L1151, "No Backers")</f>
        <v>37.5</v>
      </c>
      <c r="Q1151" t="str">
        <f>LEFT(N1151,SEARCH("/",N1151)-1)</f>
        <v>food</v>
      </c>
      <c r="R1151" t="str">
        <f>RIGHT(N1151,LEN(N1151)-SEARCH("/",N1151))</f>
        <v>food trucks</v>
      </c>
      <c r="S1151" s="10">
        <f>(((J1151 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IF(L1152&gt;0, E1152/L1152, "No Backers")</f>
        <v>42</v>
      </c>
      <c r="Q1152" t="str">
        <f>LEFT(N1152,SEARCH("/",N1152)-1)</f>
        <v>food</v>
      </c>
      <c r="R1152" t="str">
        <f>RIGHT(N1152,LEN(N1152)-SEARCH("/",N1152))</f>
        <v>food trucks</v>
      </c>
      <c r="S1152" s="10">
        <f>(((J1152 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str">
        <f>IF(L1153&gt;0, E1153/L1153, "No Backers")</f>
        <v>No Backers</v>
      </c>
      <c r="Q1153" t="str">
        <f>LEFT(N1153,SEARCH("/",N1153)-1)</f>
        <v>food</v>
      </c>
      <c r="R1153" t="str">
        <f>RIGHT(N1153,LEN(N1153)-SEARCH("/",N1153))</f>
        <v>food trucks</v>
      </c>
      <c r="S1153" s="10">
        <f>(((J1153 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IF(L1154&gt;0, E1154/L1154, "No Backers")</f>
        <v>60.733333333333334</v>
      </c>
      <c r="Q1154" t="str">
        <f>LEFT(N1154,SEARCH("/",N1154)-1)</f>
        <v>food</v>
      </c>
      <c r="R1154" t="str">
        <f>RIGHT(N1154,LEN(N1154)-SEARCH("/",N1154))</f>
        <v>food trucks</v>
      </c>
      <c r="S1154" s="10">
        <f>(((J1154 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IF(L1155&gt;0, E1155/L1155, "No Backers")</f>
        <v>50</v>
      </c>
      <c r="Q1155" t="str">
        <f>LEFT(N1155,SEARCH("/",N1155)-1)</f>
        <v>food</v>
      </c>
      <c r="R1155" t="str">
        <f>RIGHT(N1155,LEN(N1155)-SEARCH("/",N1155))</f>
        <v>food trucks</v>
      </c>
      <c r="S1155" s="10">
        <f>(((J1155 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IF(L1156&gt;0, E1156/L1156, "No Backers")</f>
        <v>108.33333333333333</v>
      </c>
      <c r="Q1156" t="str">
        <f>LEFT(N1156,SEARCH("/",N1156)-1)</f>
        <v>food</v>
      </c>
      <c r="R1156" t="str">
        <f>RIGHT(N1156,LEN(N1156)-SEARCH("/",N1156))</f>
        <v>food trucks</v>
      </c>
      <c r="S1156" s="10">
        <f>(((J1156 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IF(L1157&gt;0, E1157/L1157, "No Backers")</f>
        <v>23.5</v>
      </c>
      <c r="Q1157" t="str">
        <f>LEFT(N1157,SEARCH("/",N1157)-1)</f>
        <v>food</v>
      </c>
      <c r="R1157" t="str">
        <f>RIGHT(N1157,LEN(N1157)-SEARCH("/",N1157))</f>
        <v>food trucks</v>
      </c>
      <c r="S1157" s="10">
        <f>(((J1157 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str">
        <f>IF(L1158&gt;0, E1158/L1158, "No Backers")</f>
        <v>No Backers</v>
      </c>
      <c r="Q1158" t="str">
        <f>LEFT(N1158,SEARCH("/",N1158)-1)</f>
        <v>food</v>
      </c>
      <c r="R1158" t="str">
        <f>RIGHT(N1158,LEN(N1158)-SEARCH("/",N1158))</f>
        <v>food trucks</v>
      </c>
      <c r="S1158" s="10">
        <f>(((J1158 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IF(L1159&gt;0, E1159/L1159, "No Backers")</f>
        <v>50.333333333333336</v>
      </c>
      <c r="Q1159" t="str">
        <f>LEFT(N1159,SEARCH("/",N1159)-1)</f>
        <v>food</v>
      </c>
      <c r="R1159" t="str">
        <f>RIGHT(N1159,LEN(N1159)-SEARCH("/",N1159))</f>
        <v>food trucks</v>
      </c>
      <c r="S1159" s="10">
        <f>(((J1159 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IF(L1160&gt;0, E1160/L1160, "No Backers")</f>
        <v>11.666666666666666</v>
      </c>
      <c r="Q1160" t="str">
        <f>LEFT(N1160,SEARCH("/",N1160)-1)</f>
        <v>food</v>
      </c>
      <c r="R1160" t="str">
        <f>RIGHT(N1160,LEN(N1160)-SEARCH("/",N1160))</f>
        <v>food trucks</v>
      </c>
      <c r="S1160" s="10">
        <f>(((J1160 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str">
        <f>IF(L1161&gt;0, E1161/L1161, "No Backers")</f>
        <v>No Backers</v>
      </c>
      <c r="Q1161" t="str">
        <f>LEFT(N1161,SEARCH("/",N1161)-1)</f>
        <v>food</v>
      </c>
      <c r="R1161" t="str">
        <f>RIGHT(N1161,LEN(N1161)-SEARCH("/",N1161))</f>
        <v>food trucks</v>
      </c>
      <c r="S1161" s="10">
        <f>(((J1161 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IF(L1162&gt;0, E1162/L1162, "No Backers")</f>
        <v>60.789473684210527</v>
      </c>
      <c r="Q1162" t="str">
        <f>LEFT(N1162,SEARCH("/",N1162)-1)</f>
        <v>food</v>
      </c>
      <c r="R1162" t="str">
        <f>RIGHT(N1162,LEN(N1162)-SEARCH("/",N1162))</f>
        <v>food trucks</v>
      </c>
      <c r="S1162" s="10">
        <f>(((J1162 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str">
        <f>IF(L1163&gt;0, E1163/L1163, "No Backers")</f>
        <v>No Backers</v>
      </c>
      <c r="Q1163" t="str">
        <f>LEFT(N1163,SEARCH("/",N1163)-1)</f>
        <v>food</v>
      </c>
      <c r="R1163" t="str">
        <f>RIGHT(N1163,LEN(N1163)-SEARCH("/",N1163))</f>
        <v>food trucks</v>
      </c>
      <c r="S1163" s="10">
        <f>(((J1163 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IF(L1164&gt;0, E1164/L1164, "No Backers")</f>
        <v>17.5</v>
      </c>
      <c r="Q1164" t="str">
        <f>LEFT(N1164,SEARCH("/",N1164)-1)</f>
        <v>food</v>
      </c>
      <c r="R1164" t="str">
        <f>RIGHT(N1164,LEN(N1164)-SEARCH("/",N1164))</f>
        <v>food trucks</v>
      </c>
      <c r="S1164" s="10">
        <f>(((J1164 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str">
        <f>IF(L1165&gt;0, E1165/L1165, "No Backers")</f>
        <v>No Backers</v>
      </c>
      <c r="Q1165" t="str">
        <f>LEFT(N1165,SEARCH("/",N1165)-1)</f>
        <v>food</v>
      </c>
      <c r="R1165" t="str">
        <f>RIGHT(N1165,LEN(N1165)-SEARCH("/",N1165))</f>
        <v>food trucks</v>
      </c>
      <c r="S1165" s="10">
        <f>(((J1165 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str">
        <f>IF(L1166&gt;0, E1166/L1166, "No Backers")</f>
        <v>No Backers</v>
      </c>
      <c r="Q1166" t="str">
        <f>LEFT(N1166,SEARCH("/",N1166)-1)</f>
        <v>food</v>
      </c>
      <c r="R1166" t="str">
        <f>RIGHT(N1166,LEN(N1166)-SEARCH("/",N1166))</f>
        <v>food trucks</v>
      </c>
      <c r="S1166" s="10">
        <f>(((J1166 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IF(L1167&gt;0, E1167/L1167, "No Backers")</f>
        <v>82.82</v>
      </c>
      <c r="Q1167" t="str">
        <f>LEFT(N1167,SEARCH("/",N1167)-1)</f>
        <v>food</v>
      </c>
      <c r="R1167" t="str">
        <f>RIGHT(N1167,LEN(N1167)-SEARCH("/",N1167))</f>
        <v>food trucks</v>
      </c>
      <c r="S1167" s="10">
        <f>(((J1167 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IF(L1168&gt;0, E1168/L1168, "No Backers")</f>
        <v>358.875</v>
      </c>
      <c r="Q1168" t="str">
        <f>LEFT(N1168,SEARCH("/",N1168)-1)</f>
        <v>food</v>
      </c>
      <c r="R1168" t="str">
        <f>RIGHT(N1168,LEN(N1168)-SEARCH("/",N1168))</f>
        <v>food trucks</v>
      </c>
      <c r="S1168" s="10">
        <f>(((J1168 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IF(L1169&gt;0, E1169/L1169, "No Backers")</f>
        <v>61.1875</v>
      </c>
      <c r="Q1169" t="str">
        <f>LEFT(N1169,SEARCH("/",N1169)-1)</f>
        <v>food</v>
      </c>
      <c r="R1169" t="str">
        <f>RIGHT(N1169,LEN(N1169)-SEARCH("/",N1169))</f>
        <v>food trucks</v>
      </c>
      <c r="S1169" s="10">
        <f>(((J1169 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IF(L1170&gt;0, E1170/L1170, "No Backers")</f>
        <v>340</v>
      </c>
      <c r="Q1170" t="str">
        <f>LEFT(N1170,SEARCH("/",N1170)-1)</f>
        <v>food</v>
      </c>
      <c r="R1170" t="str">
        <f>RIGHT(N1170,LEN(N1170)-SEARCH("/",N1170))</f>
        <v>food trucks</v>
      </c>
      <c r="S1170" s="10">
        <f>(((J1170 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IF(L1171&gt;0, E1171/L1171, "No Backers")</f>
        <v>5.666666666666667</v>
      </c>
      <c r="Q1171" t="str">
        <f>LEFT(N1171,SEARCH("/",N1171)-1)</f>
        <v>food</v>
      </c>
      <c r="R1171" t="str">
        <f>RIGHT(N1171,LEN(N1171)-SEARCH("/",N1171))</f>
        <v>food trucks</v>
      </c>
      <c r="S1171" s="10">
        <f>(((J1171 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IF(L1172&gt;0, E1172/L1172, "No Backers")</f>
        <v>50</v>
      </c>
      <c r="Q1172" t="str">
        <f>LEFT(N1172,SEARCH("/",N1172)-1)</f>
        <v>food</v>
      </c>
      <c r="R1172" t="str">
        <f>RIGHT(N1172,LEN(N1172)-SEARCH("/",N1172))</f>
        <v>food trucks</v>
      </c>
      <c r="S1172" s="10">
        <f>(((J1172 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IF(L1173&gt;0, E1173/L1173, "No Backers")</f>
        <v>25</v>
      </c>
      <c r="Q1173" t="str">
        <f>LEFT(N1173,SEARCH("/",N1173)-1)</f>
        <v>food</v>
      </c>
      <c r="R1173" t="str">
        <f>RIGHT(N1173,LEN(N1173)-SEARCH("/",N1173))</f>
        <v>food trucks</v>
      </c>
      <c r="S1173" s="10">
        <f>(((J1173 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str">
        <f>IF(L1174&gt;0, E1174/L1174, "No Backers")</f>
        <v>No Backers</v>
      </c>
      <c r="Q1174" t="str">
        <f>LEFT(N1174,SEARCH("/",N1174)-1)</f>
        <v>food</v>
      </c>
      <c r="R1174" t="str">
        <f>RIGHT(N1174,LEN(N1174)-SEARCH("/",N1174))</f>
        <v>food trucks</v>
      </c>
      <c r="S1174" s="10">
        <f>(((J1174 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IF(L1175&gt;0, E1175/L1175, "No Backers")</f>
        <v>30</v>
      </c>
      <c r="Q1175" t="str">
        <f>LEFT(N1175,SEARCH("/",N1175)-1)</f>
        <v>food</v>
      </c>
      <c r="R1175" t="str">
        <f>RIGHT(N1175,LEN(N1175)-SEARCH("/",N1175))</f>
        <v>food trucks</v>
      </c>
      <c r="S1175" s="10">
        <f>(((J1175 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IF(L1176&gt;0, E1176/L1176, "No Backers")</f>
        <v>46.631578947368418</v>
      </c>
      <c r="Q1176" t="str">
        <f>LEFT(N1176,SEARCH("/",N1176)-1)</f>
        <v>food</v>
      </c>
      <c r="R1176" t="str">
        <f>RIGHT(N1176,LEN(N1176)-SEARCH("/",N1176))</f>
        <v>food trucks</v>
      </c>
      <c r="S1176" s="10">
        <f>(((J1176 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IF(L1177&gt;0, E1177/L1177, "No Backers")</f>
        <v>65</v>
      </c>
      <c r="Q1177" t="str">
        <f>LEFT(N1177,SEARCH("/",N1177)-1)</f>
        <v>food</v>
      </c>
      <c r="R1177" t="str">
        <f>RIGHT(N1177,LEN(N1177)-SEARCH("/",N1177))</f>
        <v>food trucks</v>
      </c>
      <c r="S1177" s="10">
        <f>(((J1177 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IF(L1178&gt;0, E1178/L1178, "No Backers")</f>
        <v>10</v>
      </c>
      <c r="Q1178" t="str">
        <f>LEFT(N1178,SEARCH("/",N1178)-1)</f>
        <v>food</v>
      </c>
      <c r="R1178" t="str">
        <f>RIGHT(N1178,LEN(N1178)-SEARCH("/",N1178))</f>
        <v>food trucks</v>
      </c>
      <c r="S1178" s="10">
        <f>(((J1178 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str">
        <f>IF(L1179&gt;0, E1179/L1179, "No Backers")</f>
        <v>No Backers</v>
      </c>
      <c r="Q1179" t="str">
        <f>LEFT(N1179,SEARCH("/",N1179)-1)</f>
        <v>food</v>
      </c>
      <c r="R1179" t="str">
        <f>RIGHT(N1179,LEN(N1179)-SEARCH("/",N1179))</f>
        <v>food trucks</v>
      </c>
      <c r="S1179" s="10">
        <f>(((J1179 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IF(L1180&gt;0, E1180/L1180, "No Backers")</f>
        <v>5</v>
      </c>
      <c r="Q1180" t="str">
        <f>LEFT(N1180,SEARCH("/",N1180)-1)</f>
        <v>food</v>
      </c>
      <c r="R1180" t="str">
        <f>RIGHT(N1180,LEN(N1180)-SEARCH("/",N1180))</f>
        <v>food trucks</v>
      </c>
      <c r="S1180" s="10">
        <f>(((J1180 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IF(L1181&gt;0, E1181/L1181, "No Backers")</f>
        <v>640</v>
      </c>
      <c r="Q1181" t="str">
        <f>LEFT(N1181,SEARCH("/",N1181)-1)</f>
        <v>food</v>
      </c>
      <c r="R1181" t="str">
        <f>RIGHT(N1181,LEN(N1181)-SEARCH("/",N1181))</f>
        <v>food trucks</v>
      </c>
      <c r="S1181" s="10">
        <f>(((J1181 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IF(L1182&gt;0, E1182/L1182, "No Backers")</f>
        <v>69.117647058823536</v>
      </c>
      <c r="Q1182" t="str">
        <f>LEFT(N1182,SEARCH("/",N1182)-1)</f>
        <v>food</v>
      </c>
      <c r="R1182" t="str">
        <f>RIGHT(N1182,LEN(N1182)-SEARCH("/",N1182))</f>
        <v>food trucks</v>
      </c>
      <c r="S1182" s="10">
        <f>(((J1182 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IF(L1183&gt;0, E1183/L1183, "No Backers")</f>
        <v>1.3333333333333333</v>
      </c>
      <c r="Q1183" t="str">
        <f>LEFT(N1183,SEARCH("/",N1183)-1)</f>
        <v>food</v>
      </c>
      <c r="R1183" t="str">
        <f>RIGHT(N1183,LEN(N1183)-SEARCH("/",N1183))</f>
        <v>food trucks</v>
      </c>
      <c r="S1183" s="10">
        <f>(((J1183 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IF(L1184&gt;0, E1184/L1184, "No Backers")</f>
        <v>10.5</v>
      </c>
      <c r="Q1184" t="str">
        <f>LEFT(N1184,SEARCH("/",N1184)-1)</f>
        <v>food</v>
      </c>
      <c r="R1184" t="str">
        <f>RIGHT(N1184,LEN(N1184)-SEARCH("/",N1184))</f>
        <v>food trucks</v>
      </c>
      <c r="S1184" s="10">
        <f>(((J1184 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IF(L1185&gt;0, E1185/L1185, "No Backers")</f>
        <v>33.333333333333336</v>
      </c>
      <c r="Q1185" t="str">
        <f>LEFT(N1185,SEARCH("/",N1185)-1)</f>
        <v>food</v>
      </c>
      <c r="R1185" t="str">
        <f>RIGHT(N1185,LEN(N1185)-SEARCH("/",N1185))</f>
        <v>food trucks</v>
      </c>
      <c r="S1185" s="10">
        <f>(((J1185 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IF(L1186&gt;0, E1186/L1186, "No Backers")</f>
        <v>61.562666666666665</v>
      </c>
      <c r="Q1186" t="str">
        <f>LEFT(N1186,SEARCH("/",N1186)-1)</f>
        <v>photography</v>
      </c>
      <c r="R1186" t="str">
        <f>RIGHT(N1186,LEN(N1186)-SEARCH("/",N1186))</f>
        <v>photobooks</v>
      </c>
      <c r="S1186" s="10">
        <f>(((J1186 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IF(L1187&gt;0, E1187/L1187, "No Backers")</f>
        <v>118.73873873873873</v>
      </c>
      <c r="Q1187" t="str">
        <f>LEFT(N1187,SEARCH("/",N1187)-1)</f>
        <v>photography</v>
      </c>
      <c r="R1187" t="str">
        <f>RIGHT(N1187,LEN(N1187)-SEARCH("/",N1187))</f>
        <v>photobooks</v>
      </c>
      <c r="S1187" s="10">
        <f>(((J1187 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IF(L1188&gt;0, E1188/L1188, "No Backers")</f>
        <v>65.081300813008127</v>
      </c>
      <c r="Q1188" t="str">
        <f>LEFT(N1188,SEARCH("/",N1188)-1)</f>
        <v>photography</v>
      </c>
      <c r="R1188" t="str">
        <f>RIGHT(N1188,LEN(N1188)-SEARCH("/",N1188))</f>
        <v>photobooks</v>
      </c>
      <c r="S1188" s="10">
        <f>(((J1188 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IF(L1189&gt;0, E1189/L1189, "No Backers")</f>
        <v>130.15714285714284</v>
      </c>
      <c r="Q1189" t="str">
        <f>LEFT(N1189,SEARCH("/",N1189)-1)</f>
        <v>photography</v>
      </c>
      <c r="R1189" t="str">
        <f>RIGHT(N1189,LEN(N1189)-SEARCH("/",N1189))</f>
        <v>photobooks</v>
      </c>
      <c r="S1189" s="10">
        <f>(((J1189 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IF(L1190&gt;0, E1190/L1190, "No Backers")</f>
        <v>37.776470588235291</v>
      </c>
      <c r="Q1190" t="str">
        <f>LEFT(N1190,SEARCH("/",N1190)-1)</f>
        <v>photography</v>
      </c>
      <c r="R1190" t="str">
        <f>RIGHT(N1190,LEN(N1190)-SEARCH("/",N1190))</f>
        <v>photobooks</v>
      </c>
      <c r="S1190" s="10">
        <f>(((J1190 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IF(L1191&gt;0, E1191/L1191, "No Backers")</f>
        <v>112.79069767441861</v>
      </c>
      <c r="Q1191" t="str">
        <f>LEFT(N1191,SEARCH("/",N1191)-1)</f>
        <v>photography</v>
      </c>
      <c r="R1191" t="str">
        <f>RIGHT(N1191,LEN(N1191)-SEARCH("/",N1191))</f>
        <v>photobooks</v>
      </c>
      <c r="S1191" s="10">
        <f>(((J1191 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IF(L1192&gt;0, E1192/L1192, "No Backers")</f>
        <v>51.92307692307692</v>
      </c>
      <c r="Q1192" t="str">
        <f>LEFT(N1192,SEARCH("/",N1192)-1)</f>
        <v>photography</v>
      </c>
      <c r="R1192" t="str">
        <f>RIGHT(N1192,LEN(N1192)-SEARCH("/",N1192))</f>
        <v>photobooks</v>
      </c>
      <c r="S1192" s="10">
        <f>(((J1192 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IF(L1193&gt;0, E1193/L1193, "No Backers")</f>
        <v>89.242424242424249</v>
      </c>
      <c r="Q1193" t="str">
        <f>LEFT(N1193,SEARCH("/",N1193)-1)</f>
        <v>photography</v>
      </c>
      <c r="R1193" t="str">
        <f>RIGHT(N1193,LEN(N1193)-SEARCH("/",N1193))</f>
        <v>photobooks</v>
      </c>
      <c r="S1193" s="10">
        <f>(((J1193 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IF(L1194&gt;0, E1194/L1194, "No Backers")</f>
        <v>19.333333333333332</v>
      </c>
      <c r="Q1194" t="str">
        <f>LEFT(N1194,SEARCH("/",N1194)-1)</f>
        <v>photography</v>
      </c>
      <c r="R1194" t="str">
        <f>RIGHT(N1194,LEN(N1194)-SEARCH("/",N1194))</f>
        <v>photobooks</v>
      </c>
      <c r="S1194" s="10">
        <f>(((J1194 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IF(L1195&gt;0, E1195/L1195, "No Backers")</f>
        <v>79.967032967032964</v>
      </c>
      <c r="Q1195" t="str">
        <f>LEFT(N1195,SEARCH("/",N1195)-1)</f>
        <v>photography</v>
      </c>
      <c r="R1195" t="str">
        <f>RIGHT(N1195,LEN(N1195)-SEARCH("/",N1195))</f>
        <v>photobooks</v>
      </c>
      <c r="S1195" s="10">
        <f>(((J1195 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IF(L1196&gt;0, E1196/L1196, "No Backers")</f>
        <v>56.414565826330531</v>
      </c>
      <c r="Q1196" t="str">
        <f>LEFT(N1196,SEARCH("/",N1196)-1)</f>
        <v>photography</v>
      </c>
      <c r="R1196" t="str">
        <f>RIGHT(N1196,LEN(N1196)-SEARCH("/",N1196))</f>
        <v>photobooks</v>
      </c>
      <c r="S1196" s="10">
        <f>(((J1196 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IF(L1197&gt;0, E1197/L1197, "No Backers")</f>
        <v>79.411764705882348</v>
      </c>
      <c r="Q1197" t="str">
        <f>LEFT(N1197,SEARCH("/",N1197)-1)</f>
        <v>photography</v>
      </c>
      <c r="R1197" t="str">
        <f>RIGHT(N1197,LEN(N1197)-SEARCH("/",N1197))</f>
        <v>photobooks</v>
      </c>
      <c r="S1197" s="10">
        <f>(((J1197 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IF(L1198&gt;0, E1198/L1198, "No Backers")</f>
        <v>76.439453125</v>
      </c>
      <c r="Q1198" t="str">
        <f>LEFT(N1198,SEARCH("/",N1198)-1)</f>
        <v>photography</v>
      </c>
      <c r="R1198" t="str">
        <f>RIGHT(N1198,LEN(N1198)-SEARCH("/",N1198))</f>
        <v>photobooks</v>
      </c>
      <c r="S1198" s="10">
        <f>(((J1198 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IF(L1199&gt;0, E1199/L1199, "No Backers")</f>
        <v>121</v>
      </c>
      <c r="Q1199" t="str">
        <f>LEFT(N1199,SEARCH("/",N1199)-1)</f>
        <v>photography</v>
      </c>
      <c r="R1199" t="str">
        <f>RIGHT(N1199,LEN(N1199)-SEARCH("/",N1199))</f>
        <v>photobooks</v>
      </c>
      <c r="S1199" s="10">
        <f>(((J1199 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IF(L1200&gt;0, E1200/L1200, "No Backers")</f>
        <v>54.616766467065865</v>
      </c>
      <c r="Q1200" t="str">
        <f>LEFT(N1200,SEARCH("/",N1200)-1)</f>
        <v>photography</v>
      </c>
      <c r="R1200" t="str">
        <f>RIGHT(N1200,LEN(N1200)-SEARCH("/",N1200))</f>
        <v>photobooks</v>
      </c>
      <c r="S1200" s="10">
        <f>(((J1200 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IF(L1201&gt;0, E1201/L1201, "No Backers")</f>
        <v>299.22222222222223</v>
      </c>
      <c r="Q1201" t="str">
        <f>LEFT(N1201,SEARCH("/",N1201)-1)</f>
        <v>photography</v>
      </c>
      <c r="R1201" t="str">
        <f>RIGHT(N1201,LEN(N1201)-SEARCH("/",N1201))</f>
        <v>photobooks</v>
      </c>
      <c r="S1201" s="10">
        <f>(((J1201 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IF(L1202&gt;0, E1202/L1202, "No Backers")</f>
        <v>58.533980582524272</v>
      </c>
      <c r="Q1202" t="str">
        <f>LEFT(N1202,SEARCH("/",N1202)-1)</f>
        <v>photography</v>
      </c>
      <c r="R1202" t="str">
        <f>RIGHT(N1202,LEN(N1202)-SEARCH("/",N1202))</f>
        <v>photobooks</v>
      </c>
      <c r="S1202" s="10">
        <f>(((J1202 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IF(L1203&gt;0, E1203/L1203, "No Backers")</f>
        <v>55.371801801801809</v>
      </c>
      <c r="Q1203" t="str">
        <f>LEFT(N1203,SEARCH("/",N1203)-1)</f>
        <v>photography</v>
      </c>
      <c r="R1203" t="str">
        <f>RIGHT(N1203,LEN(N1203)-SEARCH("/",N1203))</f>
        <v>photobooks</v>
      </c>
      <c r="S1203" s="10">
        <f>(((J1203 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IF(L1204&gt;0, E1204/L1204, "No Backers")</f>
        <v>183.80442804428046</v>
      </c>
      <c r="Q1204" t="str">
        <f>LEFT(N1204,SEARCH("/",N1204)-1)</f>
        <v>photography</v>
      </c>
      <c r="R1204" t="str">
        <f>RIGHT(N1204,LEN(N1204)-SEARCH("/",N1204))</f>
        <v>photobooks</v>
      </c>
      <c r="S1204" s="10">
        <f>(((J1204 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IF(L1205&gt;0, E1205/L1205, "No Backers")</f>
        <v>165.34653465346534</v>
      </c>
      <c r="Q1205" t="str">
        <f>LEFT(N1205,SEARCH("/",N1205)-1)</f>
        <v>photography</v>
      </c>
      <c r="R1205" t="str">
        <f>RIGHT(N1205,LEN(N1205)-SEARCH("/",N1205))</f>
        <v>photobooks</v>
      </c>
      <c r="S1205" s="10">
        <f>(((J1205 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IF(L1206&gt;0, E1206/L1206, "No Backers")</f>
        <v>234.78947368421052</v>
      </c>
      <c r="Q1206" t="str">
        <f>LEFT(N1206,SEARCH("/",N1206)-1)</f>
        <v>photography</v>
      </c>
      <c r="R1206" t="str">
        <f>RIGHT(N1206,LEN(N1206)-SEARCH("/",N1206))</f>
        <v>photobooks</v>
      </c>
      <c r="S1206" s="10">
        <f>(((J1206 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IF(L1207&gt;0, E1207/L1207, "No Backers")</f>
        <v>211.48387096774192</v>
      </c>
      <c r="Q1207" t="str">
        <f>LEFT(N1207,SEARCH("/",N1207)-1)</f>
        <v>photography</v>
      </c>
      <c r="R1207" t="str">
        <f>RIGHT(N1207,LEN(N1207)-SEARCH("/",N1207))</f>
        <v>photobooks</v>
      </c>
      <c r="S1207" s="10">
        <f>(((J1207 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IF(L1208&gt;0, E1208/L1208, "No Backers")</f>
        <v>32.34375</v>
      </c>
      <c r="Q1208" t="str">
        <f>LEFT(N1208,SEARCH("/",N1208)-1)</f>
        <v>photography</v>
      </c>
      <c r="R1208" t="str">
        <f>RIGHT(N1208,LEN(N1208)-SEARCH("/",N1208))</f>
        <v>photobooks</v>
      </c>
      <c r="S1208" s="10">
        <f>(((J1208 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IF(L1209&gt;0, E1209/L1209, "No Backers")</f>
        <v>123.37588652482269</v>
      </c>
      <c r="Q1209" t="str">
        <f>LEFT(N1209,SEARCH("/",N1209)-1)</f>
        <v>photography</v>
      </c>
      <c r="R1209" t="str">
        <f>RIGHT(N1209,LEN(N1209)-SEARCH("/",N1209))</f>
        <v>photobooks</v>
      </c>
      <c r="S1209" s="10">
        <f>(((J1209 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IF(L1210&gt;0, E1210/L1210, "No Backers")</f>
        <v>207.06666666666666</v>
      </c>
      <c r="Q1210" t="str">
        <f>LEFT(N1210,SEARCH("/",N1210)-1)</f>
        <v>photography</v>
      </c>
      <c r="R1210" t="str">
        <f>RIGHT(N1210,LEN(N1210)-SEARCH("/",N1210))</f>
        <v>photobooks</v>
      </c>
      <c r="S1210" s="10">
        <f>(((J1210 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IF(L1211&gt;0, E1211/L1211, "No Backers")</f>
        <v>138.2608695652174</v>
      </c>
      <c r="Q1211" t="str">
        <f>LEFT(N1211,SEARCH("/",N1211)-1)</f>
        <v>photography</v>
      </c>
      <c r="R1211" t="str">
        <f>RIGHT(N1211,LEN(N1211)-SEARCH("/",N1211))</f>
        <v>photobooks</v>
      </c>
      <c r="S1211" s="10">
        <f>(((J1211 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IF(L1212&gt;0, E1212/L1212, "No Backers")</f>
        <v>493.81553398058253</v>
      </c>
      <c r="Q1212" t="str">
        <f>LEFT(N1212,SEARCH("/",N1212)-1)</f>
        <v>photography</v>
      </c>
      <c r="R1212" t="str">
        <f>RIGHT(N1212,LEN(N1212)-SEARCH("/",N1212))</f>
        <v>photobooks</v>
      </c>
      <c r="S1212" s="10">
        <f>(((J1212 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IF(L1213&gt;0, E1213/L1213, "No Backers")</f>
        <v>168.5</v>
      </c>
      <c r="Q1213" t="str">
        <f>LEFT(N1213,SEARCH("/",N1213)-1)</f>
        <v>photography</v>
      </c>
      <c r="R1213" t="str">
        <f>RIGHT(N1213,LEN(N1213)-SEARCH("/",N1213))</f>
        <v>photobooks</v>
      </c>
      <c r="S1213" s="10">
        <f>(((J1213 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IF(L1214&gt;0, E1214/L1214, "No Backers")</f>
        <v>38.867469879518069</v>
      </c>
      <c r="Q1214" t="str">
        <f>LEFT(N1214,SEARCH("/",N1214)-1)</f>
        <v>photography</v>
      </c>
      <c r="R1214" t="str">
        <f>RIGHT(N1214,LEN(N1214)-SEARCH("/",N1214))</f>
        <v>photobooks</v>
      </c>
      <c r="S1214" s="10">
        <f>(((J1214 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IF(L1215&gt;0, E1215/L1215, "No Backers")</f>
        <v>61.527777777777779</v>
      </c>
      <c r="Q1215" t="str">
        <f>LEFT(N1215,SEARCH("/",N1215)-1)</f>
        <v>photography</v>
      </c>
      <c r="R1215" t="str">
        <f>RIGHT(N1215,LEN(N1215)-SEARCH("/",N1215))</f>
        <v>photobooks</v>
      </c>
      <c r="S1215" s="10">
        <f>(((J1215 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IF(L1216&gt;0, E1216/L1216, "No Backers")</f>
        <v>105.44</v>
      </c>
      <c r="Q1216" t="str">
        <f>LEFT(N1216,SEARCH("/",N1216)-1)</f>
        <v>photography</v>
      </c>
      <c r="R1216" t="str">
        <f>RIGHT(N1216,LEN(N1216)-SEARCH("/",N1216))</f>
        <v>photobooks</v>
      </c>
      <c r="S1216" s="10">
        <f>(((J1216 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IF(L1217&gt;0, E1217/L1217, "No Backers")</f>
        <v>71.592003642987251</v>
      </c>
      <c r="Q1217" t="str">
        <f>LEFT(N1217,SEARCH("/",N1217)-1)</f>
        <v>photography</v>
      </c>
      <c r="R1217" t="str">
        <f>RIGHT(N1217,LEN(N1217)-SEARCH("/",N1217))</f>
        <v>photobooks</v>
      </c>
      <c r="S1217" s="10">
        <f>(((J1217 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IF(L1218&gt;0, E1218/L1218, "No Backers")</f>
        <v>91.882882882882882</v>
      </c>
      <c r="Q1218" t="str">
        <f>LEFT(N1218,SEARCH("/",N1218)-1)</f>
        <v>photography</v>
      </c>
      <c r="R1218" t="str">
        <f>RIGHT(N1218,LEN(N1218)-SEARCH("/",N1218))</f>
        <v>photobooks</v>
      </c>
      <c r="S1218" s="10">
        <f>(((J1218 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IF(L1219&gt;0, E1219/L1219, "No Backers")</f>
        <v>148.57377049180329</v>
      </c>
      <c r="Q1219" t="str">
        <f>LEFT(N1219,SEARCH("/",N1219)-1)</f>
        <v>photography</v>
      </c>
      <c r="R1219" t="str">
        <f>RIGHT(N1219,LEN(N1219)-SEARCH("/",N1219))</f>
        <v>photobooks</v>
      </c>
      <c r="S1219" s="10">
        <f>(((J1219 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IF(L1220&gt;0, E1220/L1220, "No Backers")</f>
        <v>174.2134831460674</v>
      </c>
      <c r="Q1220" t="str">
        <f>LEFT(N1220,SEARCH("/",N1220)-1)</f>
        <v>photography</v>
      </c>
      <c r="R1220" t="str">
        <f>RIGHT(N1220,LEN(N1220)-SEARCH("/",N1220))</f>
        <v>photobooks</v>
      </c>
      <c r="S1220" s="10">
        <f>(((J1220 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IF(L1221&gt;0, E1221/L1221, "No Backers")</f>
        <v>102.86166007905139</v>
      </c>
      <c r="Q1221" t="str">
        <f>LEFT(N1221,SEARCH("/",N1221)-1)</f>
        <v>photography</v>
      </c>
      <c r="R1221" t="str">
        <f>RIGHT(N1221,LEN(N1221)-SEARCH("/",N1221))</f>
        <v>photobooks</v>
      </c>
      <c r="S1221" s="10">
        <f>(((J1221 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IF(L1222&gt;0, E1222/L1222, "No Backers")</f>
        <v>111.17857142857143</v>
      </c>
      <c r="Q1222" t="str">
        <f>LEFT(N1222,SEARCH("/",N1222)-1)</f>
        <v>photography</v>
      </c>
      <c r="R1222" t="str">
        <f>RIGHT(N1222,LEN(N1222)-SEARCH("/",N1222))</f>
        <v>photobooks</v>
      </c>
      <c r="S1222" s="10">
        <f>(((J1222 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IF(L1223&gt;0, E1223/L1223, "No Backers")</f>
        <v>23.796213592233013</v>
      </c>
      <c r="Q1223" t="str">
        <f>LEFT(N1223,SEARCH("/",N1223)-1)</f>
        <v>photography</v>
      </c>
      <c r="R1223" t="str">
        <f>RIGHT(N1223,LEN(N1223)-SEARCH("/",N1223))</f>
        <v>photobooks</v>
      </c>
      <c r="S1223" s="10">
        <f>(((J1223 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IF(L1224&gt;0, E1224/L1224, "No Backers")</f>
        <v>81.268115942028984</v>
      </c>
      <c r="Q1224" t="str">
        <f>LEFT(N1224,SEARCH("/",N1224)-1)</f>
        <v>photography</v>
      </c>
      <c r="R1224" t="str">
        <f>RIGHT(N1224,LEN(N1224)-SEARCH("/",N1224))</f>
        <v>photobooks</v>
      </c>
      <c r="S1224" s="10">
        <f>(((J1224 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IF(L1225&gt;0, E1225/L1225, "No Backers")</f>
        <v>116.21465968586388</v>
      </c>
      <c r="Q1225" t="str">
        <f>LEFT(N1225,SEARCH("/",N1225)-1)</f>
        <v>photography</v>
      </c>
      <c r="R1225" t="str">
        <f>RIGHT(N1225,LEN(N1225)-SEARCH("/",N1225))</f>
        <v>photobooks</v>
      </c>
      <c r="S1225" s="10">
        <f>(((J1225 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IF(L1226&gt;0, E1226/L1226, "No Backers")</f>
        <v>58.888888888888886</v>
      </c>
      <c r="Q1226" t="str">
        <f>LEFT(N1226,SEARCH("/",N1226)-1)</f>
        <v>music</v>
      </c>
      <c r="R1226" t="str">
        <f>RIGHT(N1226,LEN(N1226)-SEARCH("/",N1226))</f>
        <v>world music</v>
      </c>
      <c r="S1226" s="10">
        <f>(((J1226 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IF(L1227&gt;0, E1227/L1227, "No Backers")</f>
        <v>44</v>
      </c>
      <c r="Q1227" t="str">
        <f>LEFT(N1227,SEARCH("/",N1227)-1)</f>
        <v>music</v>
      </c>
      <c r="R1227" t="str">
        <f>RIGHT(N1227,LEN(N1227)-SEARCH("/",N1227))</f>
        <v>world music</v>
      </c>
      <c r="S1227" s="10">
        <f>(((J1227 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IF(L1228&gt;0, E1228/L1228, "No Backers")</f>
        <v>48.424999999999997</v>
      </c>
      <c r="Q1228" t="str">
        <f>LEFT(N1228,SEARCH("/",N1228)-1)</f>
        <v>music</v>
      </c>
      <c r="R1228" t="str">
        <f>RIGHT(N1228,LEN(N1228)-SEARCH("/",N1228))</f>
        <v>world music</v>
      </c>
      <c r="S1228" s="10">
        <f>(((J1228 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str">
        <f>IF(L1229&gt;0, E1229/L1229, "No Backers")</f>
        <v>No Backers</v>
      </c>
      <c r="Q1229" t="str">
        <f>LEFT(N1229,SEARCH("/",N1229)-1)</f>
        <v>music</v>
      </c>
      <c r="R1229" t="str">
        <f>RIGHT(N1229,LEN(N1229)-SEARCH("/",N1229))</f>
        <v>world music</v>
      </c>
      <c r="S1229" s="10">
        <f>(((J1229 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IF(L1230&gt;0, E1230/L1230, "No Backers")</f>
        <v>61.041666666666664</v>
      </c>
      <c r="Q1230" t="str">
        <f>LEFT(N1230,SEARCH("/",N1230)-1)</f>
        <v>music</v>
      </c>
      <c r="R1230" t="str">
        <f>RIGHT(N1230,LEN(N1230)-SEARCH("/",N1230))</f>
        <v>world music</v>
      </c>
      <c r="S1230" s="10">
        <f>(((J1230 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IF(L1231&gt;0, E1231/L1231, "No Backers")</f>
        <v>25</v>
      </c>
      <c r="Q1231" t="str">
        <f>LEFT(N1231,SEARCH("/",N1231)-1)</f>
        <v>music</v>
      </c>
      <c r="R1231" t="str">
        <f>RIGHT(N1231,LEN(N1231)-SEARCH("/",N1231))</f>
        <v>world music</v>
      </c>
      <c r="S1231" s="10">
        <f>(((J1231 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str">
        <f>IF(L1232&gt;0, E1232/L1232, "No Backers")</f>
        <v>No Backers</v>
      </c>
      <c r="Q1232" t="str">
        <f>LEFT(N1232,SEARCH("/",N1232)-1)</f>
        <v>music</v>
      </c>
      <c r="R1232" t="str">
        <f>RIGHT(N1232,LEN(N1232)-SEARCH("/",N1232))</f>
        <v>world music</v>
      </c>
      <c r="S1232" s="10">
        <f>(((J1232 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str">
        <f>IF(L1233&gt;0, E1233/L1233, "No Backers")</f>
        <v>No Backers</v>
      </c>
      <c r="Q1233" t="str">
        <f>LEFT(N1233,SEARCH("/",N1233)-1)</f>
        <v>music</v>
      </c>
      <c r="R1233" t="str">
        <f>RIGHT(N1233,LEN(N1233)-SEARCH("/",N1233))</f>
        <v>world music</v>
      </c>
      <c r="S1233" s="10">
        <f>(((J1233 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IF(L1234&gt;0, E1234/L1234, "No Backers")</f>
        <v>40</v>
      </c>
      <c r="Q1234" t="str">
        <f>LEFT(N1234,SEARCH("/",N1234)-1)</f>
        <v>music</v>
      </c>
      <c r="R1234" t="str">
        <f>RIGHT(N1234,LEN(N1234)-SEARCH("/",N1234))</f>
        <v>world music</v>
      </c>
      <c r="S1234" s="10">
        <f>(((J1234 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IF(L1235&gt;0, E1235/L1235, "No Backers")</f>
        <v>19.333333333333332</v>
      </c>
      <c r="Q1235" t="str">
        <f>LEFT(N1235,SEARCH("/",N1235)-1)</f>
        <v>music</v>
      </c>
      <c r="R1235" t="str">
        <f>RIGHT(N1235,LEN(N1235)-SEARCH("/",N1235))</f>
        <v>world music</v>
      </c>
      <c r="S1235" s="10">
        <f>(((J1235 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str">
        <f>IF(L1236&gt;0, E1236/L1236, "No Backers")</f>
        <v>No Backers</v>
      </c>
      <c r="Q1236" t="str">
        <f>LEFT(N1236,SEARCH("/",N1236)-1)</f>
        <v>music</v>
      </c>
      <c r="R1236" t="str">
        <f>RIGHT(N1236,LEN(N1236)-SEARCH("/",N1236))</f>
        <v>world music</v>
      </c>
      <c r="S1236" s="10">
        <f>(((J1236 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IF(L1237&gt;0, E1237/L1237, "No Backers")</f>
        <v>35</v>
      </c>
      <c r="Q1237" t="str">
        <f>LEFT(N1237,SEARCH("/",N1237)-1)</f>
        <v>music</v>
      </c>
      <c r="R1237" t="str">
        <f>RIGHT(N1237,LEN(N1237)-SEARCH("/",N1237))</f>
        <v>world music</v>
      </c>
      <c r="S1237" s="10">
        <f>(((J1237 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str">
        <f>IF(L1238&gt;0, E1238/L1238, "No Backers")</f>
        <v>No Backers</v>
      </c>
      <c r="Q1238" t="str">
        <f>LEFT(N1238,SEARCH("/",N1238)-1)</f>
        <v>music</v>
      </c>
      <c r="R1238" t="str">
        <f>RIGHT(N1238,LEN(N1238)-SEARCH("/",N1238))</f>
        <v>world music</v>
      </c>
      <c r="S1238" s="10">
        <f>(((J1238 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str">
        <f>IF(L1239&gt;0, E1239/L1239, "No Backers")</f>
        <v>No Backers</v>
      </c>
      <c r="Q1239" t="str">
        <f>LEFT(N1239,SEARCH("/",N1239)-1)</f>
        <v>music</v>
      </c>
      <c r="R1239" t="str">
        <f>RIGHT(N1239,LEN(N1239)-SEARCH("/",N1239))</f>
        <v>world music</v>
      </c>
      <c r="S1239" s="10">
        <f>(((J1239 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IF(L1240&gt;0, E1240/L1240, "No Backers")</f>
        <v>59.333333333333336</v>
      </c>
      <c r="Q1240" t="str">
        <f>LEFT(N1240,SEARCH("/",N1240)-1)</f>
        <v>music</v>
      </c>
      <c r="R1240" t="str">
        <f>RIGHT(N1240,LEN(N1240)-SEARCH("/",N1240))</f>
        <v>world music</v>
      </c>
      <c r="S1240" s="10">
        <f>(((J1240 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str">
        <f>IF(L1241&gt;0, E1241/L1241, "No Backers")</f>
        <v>No Backers</v>
      </c>
      <c r="Q1241" t="str">
        <f>LEFT(N1241,SEARCH("/",N1241)-1)</f>
        <v>music</v>
      </c>
      <c r="R1241" t="str">
        <f>RIGHT(N1241,LEN(N1241)-SEARCH("/",N1241))</f>
        <v>world music</v>
      </c>
      <c r="S1241" s="10">
        <f>(((J1241 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IF(L1242&gt;0, E1242/L1242, "No Backers")</f>
        <v>30.125</v>
      </c>
      <c r="Q1242" t="str">
        <f>LEFT(N1242,SEARCH("/",N1242)-1)</f>
        <v>music</v>
      </c>
      <c r="R1242" t="str">
        <f>RIGHT(N1242,LEN(N1242)-SEARCH("/",N1242))</f>
        <v>world music</v>
      </c>
      <c r="S1242" s="10">
        <f>(((J1242 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IF(L1243&gt;0, E1243/L1243, "No Backers")</f>
        <v>74.617647058823536</v>
      </c>
      <c r="Q1243" t="str">
        <f>LEFT(N1243,SEARCH("/",N1243)-1)</f>
        <v>music</v>
      </c>
      <c r="R1243" t="str">
        <f>RIGHT(N1243,LEN(N1243)-SEARCH("/",N1243))</f>
        <v>world music</v>
      </c>
      <c r="S1243" s="10">
        <f>(((J1243 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IF(L1244&gt;0, E1244/L1244, "No Backers")</f>
        <v>5</v>
      </c>
      <c r="Q1244" t="str">
        <f>LEFT(N1244,SEARCH("/",N1244)-1)</f>
        <v>music</v>
      </c>
      <c r="R1244" t="str">
        <f>RIGHT(N1244,LEN(N1244)-SEARCH("/",N1244))</f>
        <v>world music</v>
      </c>
      <c r="S1244" s="10">
        <f>(((J1244 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IF(L1245&gt;0, E1245/L1245, "No Backers")</f>
        <v>44.5</v>
      </c>
      <c r="Q1245" t="str">
        <f>LEFT(N1245,SEARCH("/",N1245)-1)</f>
        <v>music</v>
      </c>
      <c r="R1245" t="str">
        <f>RIGHT(N1245,LEN(N1245)-SEARCH("/",N1245))</f>
        <v>world music</v>
      </c>
      <c r="S1245" s="10">
        <f>(((J1245 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IF(L1246&gt;0, E1246/L1246, "No Backers")</f>
        <v>46.133333333333333</v>
      </c>
      <c r="Q1246" t="str">
        <f>LEFT(N1246,SEARCH("/",N1246)-1)</f>
        <v>music</v>
      </c>
      <c r="R1246" t="str">
        <f>RIGHT(N1246,LEN(N1246)-SEARCH("/",N1246))</f>
        <v>rock</v>
      </c>
      <c r="S1246" s="10">
        <f>(((J1246 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IF(L1247&gt;0, E1247/L1247, "No Backers")</f>
        <v>141.47058823529412</v>
      </c>
      <c r="Q1247" t="str">
        <f>LEFT(N1247,SEARCH("/",N1247)-1)</f>
        <v>music</v>
      </c>
      <c r="R1247" t="str">
        <f>RIGHT(N1247,LEN(N1247)-SEARCH("/",N1247))</f>
        <v>rock</v>
      </c>
      <c r="S1247" s="10">
        <f>(((J1247 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IF(L1248&gt;0, E1248/L1248, "No Backers")</f>
        <v>75.483870967741936</v>
      </c>
      <c r="Q1248" t="str">
        <f>LEFT(N1248,SEARCH("/",N1248)-1)</f>
        <v>music</v>
      </c>
      <c r="R1248" t="str">
        <f>RIGHT(N1248,LEN(N1248)-SEARCH("/",N1248))</f>
        <v>rock</v>
      </c>
      <c r="S1248" s="10">
        <f>(((J1248 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IF(L1249&gt;0, E1249/L1249, "No Backers")</f>
        <v>85.5</v>
      </c>
      <c r="Q1249" t="str">
        <f>LEFT(N1249,SEARCH("/",N1249)-1)</f>
        <v>music</v>
      </c>
      <c r="R1249" t="str">
        <f>RIGHT(N1249,LEN(N1249)-SEARCH("/",N1249))</f>
        <v>rock</v>
      </c>
      <c r="S1249" s="10">
        <f>(((J1249 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IF(L1250&gt;0, E1250/L1250, "No Backers")</f>
        <v>64.254237288135599</v>
      </c>
      <c r="Q1250" t="str">
        <f>LEFT(N1250,SEARCH("/",N1250)-1)</f>
        <v>music</v>
      </c>
      <c r="R1250" t="str">
        <f>RIGHT(N1250,LEN(N1250)-SEARCH("/",N1250))</f>
        <v>rock</v>
      </c>
      <c r="S1250" s="10">
        <f>(((J1250 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IF(L1251&gt;0, E1251/L1251, "No Backers")</f>
        <v>64.46913580246914</v>
      </c>
      <c r="Q1251" t="str">
        <f>LEFT(N1251,SEARCH("/",N1251)-1)</f>
        <v>music</v>
      </c>
      <c r="R1251" t="str">
        <f>RIGHT(N1251,LEN(N1251)-SEARCH("/",N1251))</f>
        <v>rock</v>
      </c>
      <c r="S1251" s="10">
        <f>(((J1251 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IF(L1252&gt;0, E1252/L1252, "No Backers")</f>
        <v>118.2007874015748</v>
      </c>
      <c r="Q1252" t="str">
        <f>LEFT(N1252,SEARCH("/",N1252)-1)</f>
        <v>music</v>
      </c>
      <c r="R1252" t="str">
        <f>RIGHT(N1252,LEN(N1252)-SEARCH("/",N1252))</f>
        <v>rock</v>
      </c>
      <c r="S1252" s="10">
        <f>(((J1252 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IF(L1253&gt;0, E1253/L1253, "No Backers")</f>
        <v>82.540540540540547</v>
      </c>
      <c r="Q1253" t="str">
        <f>LEFT(N1253,SEARCH("/",N1253)-1)</f>
        <v>music</v>
      </c>
      <c r="R1253" t="str">
        <f>RIGHT(N1253,LEN(N1253)-SEARCH("/",N1253))</f>
        <v>rock</v>
      </c>
      <c r="S1253" s="10">
        <f>(((J1253 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IF(L1254&gt;0, E1254/L1254, "No Backers")</f>
        <v>34.170212765957444</v>
      </c>
      <c r="Q1254" t="str">
        <f>LEFT(N1254,SEARCH("/",N1254)-1)</f>
        <v>music</v>
      </c>
      <c r="R1254" t="str">
        <f>RIGHT(N1254,LEN(N1254)-SEARCH("/",N1254))</f>
        <v>rock</v>
      </c>
      <c r="S1254" s="10">
        <f>(((J1254 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IF(L1255&gt;0, E1255/L1255, "No Backers")</f>
        <v>42.73322081575246</v>
      </c>
      <c r="Q1255" t="str">
        <f>LEFT(N1255,SEARCH("/",N1255)-1)</f>
        <v>music</v>
      </c>
      <c r="R1255" t="str">
        <f>RIGHT(N1255,LEN(N1255)-SEARCH("/",N1255))</f>
        <v>rock</v>
      </c>
      <c r="S1255" s="10">
        <f>(((J1255 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IF(L1256&gt;0, E1256/L1256, "No Backers")</f>
        <v>94.489361702127653</v>
      </c>
      <c r="Q1256" t="str">
        <f>LEFT(N1256,SEARCH("/",N1256)-1)</f>
        <v>music</v>
      </c>
      <c r="R1256" t="str">
        <f>RIGHT(N1256,LEN(N1256)-SEARCH("/",N1256))</f>
        <v>rock</v>
      </c>
      <c r="S1256" s="10">
        <f>(((J1256 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IF(L1257&gt;0, E1257/L1257, "No Backers")</f>
        <v>55.697247706422019</v>
      </c>
      <c r="Q1257" t="str">
        <f>LEFT(N1257,SEARCH("/",N1257)-1)</f>
        <v>music</v>
      </c>
      <c r="R1257" t="str">
        <f>RIGHT(N1257,LEN(N1257)-SEARCH("/",N1257))</f>
        <v>rock</v>
      </c>
      <c r="S1257" s="10">
        <f>(((J1257 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IF(L1258&gt;0, E1258/L1258, "No Backers")</f>
        <v>98.030831024930734</v>
      </c>
      <c r="Q1258" t="str">
        <f>LEFT(N1258,SEARCH("/",N1258)-1)</f>
        <v>music</v>
      </c>
      <c r="R1258" t="str">
        <f>RIGHT(N1258,LEN(N1258)-SEARCH("/",N1258))</f>
        <v>rock</v>
      </c>
      <c r="S1258" s="10">
        <f>(((J1258 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IF(L1259&gt;0, E1259/L1259, "No Backers")</f>
        <v>92.102272727272734</v>
      </c>
      <c r="Q1259" t="str">
        <f>LEFT(N1259,SEARCH("/",N1259)-1)</f>
        <v>music</v>
      </c>
      <c r="R1259" t="str">
        <f>RIGHT(N1259,LEN(N1259)-SEARCH("/",N1259))</f>
        <v>rock</v>
      </c>
      <c r="S1259" s="10">
        <f>(((J1259 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IF(L1260&gt;0, E1260/L1260, "No Backers")</f>
        <v>38.175462686567165</v>
      </c>
      <c r="Q1260" t="str">
        <f>LEFT(N1260,SEARCH("/",N1260)-1)</f>
        <v>music</v>
      </c>
      <c r="R1260" t="str">
        <f>RIGHT(N1260,LEN(N1260)-SEARCH("/",N1260))</f>
        <v>rock</v>
      </c>
      <c r="S1260" s="10">
        <f>(((J1260 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IF(L1261&gt;0, E1261/L1261, "No Backers")</f>
        <v>27.145833333333332</v>
      </c>
      <c r="Q1261" t="str">
        <f>LEFT(N1261,SEARCH("/",N1261)-1)</f>
        <v>music</v>
      </c>
      <c r="R1261" t="str">
        <f>RIGHT(N1261,LEN(N1261)-SEARCH("/",N1261))</f>
        <v>rock</v>
      </c>
      <c r="S1261" s="10">
        <f>(((J1261 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IF(L1262&gt;0, E1262/L1262, "No Backers")</f>
        <v>50.689189189189186</v>
      </c>
      <c r="Q1262" t="str">
        <f>LEFT(N1262,SEARCH("/",N1262)-1)</f>
        <v>music</v>
      </c>
      <c r="R1262" t="str">
        <f>RIGHT(N1262,LEN(N1262)-SEARCH("/",N1262))</f>
        <v>rock</v>
      </c>
      <c r="S1262" s="10">
        <f>(((J1262 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IF(L1263&gt;0, E1263/L1263, "No Backers")</f>
        <v>38.942307692307693</v>
      </c>
      <c r="Q1263" t="str">
        <f>LEFT(N1263,SEARCH("/",N1263)-1)</f>
        <v>music</v>
      </c>
      <c r="R1263" t="str">
        <f>RIGHT(N1263,LEN(N1263)-SEARCH("/",N1263))</f>
        <v>rock</v>
      </c>
      <c r="S1263" s="10">
        <f>(((J1263 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IF(L1264&gt;0, E1264/L1264, "No Backers")</f>
        <v>77.638095238095232</v>
      </c>
      <c r="Q1264" t="str">
        <f>LEFT(N1264,SEARCH("/",N1264)-1)</f>
        <v>music</v>
      </c>
      <c r="R1264" t="str">
        <f>RIGHT(N1264,LEN(N1264)-SEARCH("/",N1264))</f>
        <v>rock</v>
      </c>
      <c r="S1264" s="10">
        <f>(((J1264 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IF(L1265&gt;0, E1265/L1265, "No Backers")</f>
        <v>43.536585365853661</v>
      </c>
      <c r="Q1265" t="str">
        <f>LEFT(N1265,SEARCH("/",N1265)-1)</f>
        <v>music</v>
      </c>
      <c r="R1265" t="str">
        <f>RIGHT(N1265,LEN(N1265)-SEARCH("/",N1265))</f>
        <v>rock</v>
      </c>
      <c r="S1265" s="10">
        <f>(((J1265 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IF(L1266&gt;0, E1266/L1266, "No Backers")</f>
        <v>31.823529411764707</v>
      </c>
      <c r="Q1266" t="str">
        <f>LEFT(N1266,SEARCH("/",N1266)-1)</f>
        <v>music</v>
      </c>
      <c r="R1266" t="str">
        <f>RIGHT(N1266,LEN(N1266)-SEARCH("/",N1266))</f>
        <v>rock</v>
      </c>
      <c r="S1266" s="10">
        <f>(((J1266 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IF(L1267&gt;0, E1267/L1267, "No Backers")</f>
        <v>63.184393939393942</v>
      </c>
      <c r="Q1267" t="str">
        <f>LEFT(N1267,SEARCH("/",N1267)-1)</f>
        <v>music</v>
      </c>
      <c r="R1267" t="str">
        <f>RIGHT(N1267,LEN(N1267)-SEARCH("/",N1267))</f>
        <v>rock</v>
      </c>
      <c r="S1267" s="10">
        <f>(((J1267 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IF(L1268&gt;0, E1268/L1268, "No Backers")</f>
        <v>190.9</v>
      </c>
      <c r="Q1268" t="str">
        <f>LEFT(N1268,SEARCH("/",N1268)-1)</f>
        <v>music</v>
      </c>
      <c r="R1268" t="str">
        <f>RIGHT(N1268,LEN(N1268)-SEARCH("/",N1268))</f>
        <v>rock</v>
      </c>
      <c r="S1268" s="10">
        <f>(((J1268 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IF(L1269&gt;0, E1269/L1269, "No Backers")</f>
        <v>140.85534591194968</v>
      </c>
      <c r="Q1269" t="str">
        <f>LEFT(N1269,SEARCH("/",N1269)-1)</f>
        <v>music</v>
      </c>
      <c r="R1269" t="str">
        <f>RIGHT(N1269,LEN(N1269)-SEARCH("/",N1269))</f>
        <v>rock</v>
      </c>
      <c r="S1269" s="10">
        <f>(((J1269 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IF(L1270&gt;0, E1270/L1270, "No Backers")</f>
        <v>76.92307692307692</v>
      </c>
      <c r="Q1270" t="str">
        <f>LEFT(N1270,SEARCH("/",N1270)-1)</f>
        <v>music</v>
      </c>
      <c r="R1270" t="str">
        <f>RIGHT(N1270,LEN(N1270)-SEARCH("/",N1270))</f>
        <v>rock</v>
      </c>
      <c r="S1270" s="10">
        <f>(((J1270 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IF(L1271&gt;0, E1271/L1271, "No Backers")</f>
        <v>99.15533980582525</v>
      </c>
      <c r="Q1271" t="str">
        <f>LEFT(N1271,SEARCH("/",N1271)-1)</f>
        <v>music</v>
      </c>
      <c r="R1271" t="str">
        <f>RIGHT(N1271,LEN(N1271)-SEARCH("/",N1271))</f>
        <v>rock</v>
      </c>
      <c r="S1271" s="10">
        <f>(((J1271 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IF(L1272&gt;0, E1272/L1272, "No Backers")</f>
        <v>67.881656804733723</v>
      </c>
      <c r="Q1272" t="str">
        <f>LEFT(N1272,SEARCH("/",N1272)-1)</f>
        <v>music</v>
      </c>
      <c r="R1272" t="str">
        <f>RIGHT(N1272,LEN(N1272)-SEARCH("/",N1272))</f>
        <v>rock</v>
      </c>
      <c r="S1272" s="10">
        <f>(((J1272 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IF(L1273&gt;0, E1273/L1273, "No Backers")</f>
        <v>246.29032258064515</v>
      </c>
      <c r="Q1273" t="str">
        <f>LEFT(N1273,SEARCH("/",N1273)-1)</f>
        <v>music</v>
      </c>
      <c r="R1273" t="str">
        <f>RIGHT(N1273,LEN(N1273)-SEARCH("/",N1273))</f>
        <v>rock</v>
      </c>
      <c r="S1273" s="10">
        <f>(((J1273 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IF(L1274&gt;0, E1274/L1274, "No Backers")</f>
        <v>189.28571428571428</v>
      </c>
      <c r="Q1274" t="str">
        <f>LEFT(N1274,SEARCH("/",N1274)-1)</f>
        <v>music</v>
      </c>
      <c r="R1274" t="str">
        <f>RIGHT(N1274,LEN(N1274)-SEARCH("/",N1274))</f>
        <v>rock</v>
      </c>
      <c r="S1274" s="10">
        <f>(((J1274 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IF(L1275&gt;0, E1275/L1275, "No Backers")</f>
        <v>76.666666666666671</v>
      </c>
      <c r="Q1275" t="str">
        <f>LEFT(N1275,SEARCH("/",N1275)-1)</f>
        <v>music</v>
      </c>
      <c r="R1275" t="str">
        <f>RIGHT(N1275,LEN(N1275)-SEARCH("/",N1275))</f>
        <v>rock</v>
      </c>
      <c r="S1275" s="10">
        <f>(((J1275 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IF(L1276&gt;0, E1276/L1276, "No Backers")</f>
        <v>82.963254817987149</v>
      </c>
      <c r="Q1276" t="str">
        <f>LEFT(N1276,SEARCH("/",N1276)-1)</f>
        <v>music</v>
      </c>
      <c r="R1276" t="str">
        <f>RIGHT(N1276,LEN(N1276)-SEARCH("/",N1276))</f>
        <v>rock</v>
      </c>
      <c r="S1276" s="10">
        <f>(((J1276 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IF(L1277&gt;0, E1277/L1277, "No Backers")</f>
        <v>62.522107969151669</v>
      </c>
      <c r="Q1277" t="str">
        <f>LEFT(N1277,SEARCH("/",N1277)-1)</f>
        <v>music</v>
      </c>
      <c r="R1277" t="str">
        <f>RIGHT(N1277,LEN(N1277)-SEARCH("/",N1277))</f>
        <v>rock</v>
      </c>
      <c r="S1277" s="10">
        <f>(((J1277 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IF(L1278&gt;0, E1278/L1278, "No Backers")</f>
        <v>46.06808823529412</v>
      </c>
      <c r="Q1278" t="str">
        <f>LEFT(N1278,SEARCH("/",N1278)-1)</f>
        <v>music</v>
      </c>
      <c r="R1278" t="str">
        <f>RIGHT(N1278,LEN(N1278)-SEARCH("/",N1278))</f>
        <v>rock</v>
      </c>
      <c r="S1278" s="10">
        <f>(((J1278 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IF(L1279&gt;0, E1279/L1279, "No Backers")</f>
        <v>38.543946731234868</v>
      </c>
      <c r="Q1279" t="str">
        <f>LEFT(N1279,SEARCH("/",N1279)-1)</f>
        <v>music</v>
      </c>
      <c r="R1279" t="str">
        <f>RIGHT(N1279,LEN(N1279)-SEARCH("/",N1279))</f>
        <v>rock</v>
      </c>
      <c r="S1279" s="10">
        <f>(((J1279 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IF(L1280&gt;0, E1280/L1280, "No Backers")</f>
        <v>53.005263157894738</v>
      </c>
      <c r="Q1280" t="str">
        <f>LEFT(N1280,SEARCH("/",N1280)-1)</f>
        <v>music</v>
      </c>
      <c r="R1280" t="str">
        <f>RIGHT(N1280,LEN(N1280)-SEARCH("/",N1280))</f>
        <v>rock</v>
      </c>
      <c r="S1280" s="10">
        <f>(((J1280 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IF(L1281&gt;0, E1281/L1281, "No Backers")</f>
        <v>73.355396825396824</v>
      </c>
      <c r="Q1281" t="str">
        <f>LEFT(N1281,SEARCH("/",N1281)-1)</f>
        <v>music</v>
      </c>
      <c r="R1281" t="str">
        <f>RIGHT(N1281,LEN(N1281)-SEARCH("/",N1281))</f>
        <v>rock</v>
      </c>
      <c r="S1281" s="10">
        <f>(((J1281 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IF(L1282&gt;0, E1282/L1282, "No Backers")</f>
        <v>127.97523076923076</v>
      </c>
      <c r="Q1282" t="str">
        <f>LEFT(N1282,SEARCH("/",N1282)-1)</f>
        <v>music</v>
      </c>
      <c r="R1282" t="str">
        <f>RIGHT(N1282,LEN(N1282)-SEARCH("/",N1282))</f>
        <v>rock</v>
      </c>
      <c r="S1282" s="10">
        <f>(((J1282 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IF(L1283&gt;0, E1283/L1283, "No Backers")</f>
        <v>104.72972972972973</v>
      </c>
      <c r="Q1283" t="str">
        <f>LEFT(N1283,SEARCH("/",N1283)-1)</f>
        <v>music</v>
      </c>
      <c r="R1283" t="str">
        <f>RIGHT(N1283,LEN(N1283)-SEARCH("/",N1283))</f>
        <v>rock</v>
      </c>
      <c r="S1283" s="10">
        <f>(((J1283 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IF(L1284&gt;0, E1284/L1284, "No Backers")</f>
        <v>67.671532846715323</v>
      </c>
      <c r="Q1284" t="str">
        <f>LEFT(N1284,SEARCH("/",N1284)-1)</f>
        <v>music</v>
      </c>
      <c r="R1284" t="str">
        <f>RIGHT(N1284,LEN(N1284)-SEARCH("/",N1284))</f>
        <v>rock</v>
      </c>
      <c r="S1284" s="10">
        <f>(((J1284 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IF(L1285&gt;0, E1285/L1285, "No Backers")</f>
        <v>95.931818181818187</v>
      </c>
      <c r="Q1285" t="str">
        <f>LEFT(N1285,SEARCH("/",N1285)-1)</f>
        <v>music</v>
      </c>
      <c r="R1285" t="str">
        <f>RIGHT(N1285,LEN(N1285)-SEARCH("/",N1285))</f>
        <v>rock</v>
      </c>
      <c r="S1285" s="10">
        <f>(((J1285 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IF(L1286&gt;0, E1286/L1286, "No Backers")</f>
        <v>65.161290322580641</v>
      </c>
      <c r="Q1286" t="str">
        <f>LEFT(N1286,SEARCH("/",N1286)-1)</f>
        <v>theater</v>
      </c>
      <c r="R1286" t="str">
        <f>RIGHT(N1286,LEN(N1286)-SEARCH("/",N1286))</f>
        <v>plays</v>
      </c>
      <c r="S1286" s="10">
        <f>(((J1286 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IF(L1287&gt;0, E1287/L1287, "No Backers")</f>
        <v>32.269841269841272</v>
      </c>
      <c r="Q1287" t="str">
        <f>LEFT(N1287,SEARCH("/",N1287)-1)</f>
        <v>theater</v>
      </c>
      <c r="R1287" t="str">
        <f>RIGHT(N1287,LEN(N1287)-SEARCH("/",N1287))</f>
        <v>plays</v>
      </c>
      <c r="S1287" s="10">
        <f>(((J1287 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IF(L1288&gt;0, E1288/L1288, "No Backers")</f>
        <v>81.25</v>
      </c>
      <c r="Q1288" t="str">
        <f>LEFT(N1288,SEARCH("/",N1288)-1)</f>
        <v>theater</v>
      </c>
      <c r="R1288" t="str">
        <f>RIGHT(N1288,LEN(N1288)-SEARCH("/",N1288))</f>
        <v>plays</v>
      </c>
      <c r="S1288" s="10">
        <f>(((J1288 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IF(L1289&gt;0, E1289/L1289, "No Backers")</f>
        <v>24.2</v>
      </c>
      <c r="Q1289" t="str">
        <f>LEFT(N1289,SEARCH("/",N1289)-1)</f>
        <v>theater</v>
      </c>
      <c r="R1289" t="str">
        <f>RIGHT(N1289,LEN(N1289)-SEARCH("/",N1289))</f>
        <v>plays</v>
      </c>
      <c r="S1289" s="10">
        <f>(((J1289 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IF(L1290&gt;0, E1290/L1290, "No Backers")</f>
        <v>65.868852459016395</v>
      </c>
      <c r="Q1290" t="str">
        <f>LEFT(N1290,SEARCH("/",N1290)-1)</f>
        <v>theater</v>
      </c>
      <c r="R1290" t="str">
        <f>RIGHT(N1290,LEN(N1290)-SEARCH("/",N1290))</f>
        <v>plays</v>
      </c>
      <c r="S1290" s="10">
        <f>(((J1290 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IF(L1291&gt;0, E1291/L1291, "No Backers")</f>
        <v>36.07692307692308</v>
      </c>
      <c r="Q1291" t="str">
        <f>LEFT(N1291,SEARCH("/",N1291)-1)</f>
        <v>theater</v>
      </c>
      <c r="R1291" t="str">
        <f>RIGHT(N1291,LEN(N1291)-SEARCH("/",N1291))</f>
        <v>plays</v>
      </c>
      <c r="S1291" s="10">
        <f>(((J1291 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IF(L1292&gt;0, E1292/L1292, "No Backers")</f>
        <v>44.186046511627907</v>
      </c>
      <c r="Q1292" t="str">
        <f>LEFT(N1292,SEARCH("/",N1292)-1)</f>
        <v>theater</v>
      </c>
      <c r="R1292" t="str">
        <f>RIGHT(N1292,LEN(N1292)-SEARCH("/",N1292))</f>
        <v>plays</v>
      </c>
      <c r="S1292" s="10">
        <f>(((J1292 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IF(L1293&gt;0, E1293/L1293, "No Backers")</f>
        <v>104.07142857142857</v>
      </c>
      <c r="Q1293" t="str">
        <f>LEFT(N1293,SEARCH("/",N1293)-1)</f>
        <v>theater</v>
      </c>
      <c r="R1293" t="str">
        <f>RIGHT(N1293,LEN(N1293)-SEARCH("/",N1293))</f>
        <v>plays</v>
      </c>
      <c r="S1293" s="10">
        <f>(((J1293 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IF(L1294&gt;0, E1294/L1294, "No Backers")</f>
        <v>35.96153846153846</v>
      </c>
      <c r="Q1294" t="str">
        <f>LEFT(N1294,SEARCH("/",N1294)-1)</f>
        <v>theater</v>
      </c>
      <c r="R1294" t="str">
        <f>RIGHT(N1294,LEN(N1294)-SEARCH("/",N1294))</f>
        <v>plays</v>
      </c>
      <c r="S1294" s="10">
        <f>(((J1294 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IF(L1295&gt;0, E1295/L1295, "No Backers")</f>
        <v>127.79166666666667</v>
      </c>
      <c r="Q1295" t="str">
        <f>LEFT(N1295,SEARCH("/",N1295)-1)</f>
        <v>theater</v>
      </c>
      <c r="R1295" t="str">
        <f>RIGHT(N1295,LEN(N1295)-SEARCH("/",N1295))</f>
        <v>plays</v>
      </c>
      <c r="S1295" s="10">
        <f>(((J1295 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IF(L1296&gt;0, E1296/L1296, "No Backers")</f>
        <v>27.727272727272727</v>
      </c>
      <c r="Q1296" t="str">
        <f>LEFT(N1296,SEARCH("/",N1296)-1)</f>
        <v>theater</v>
      </c>
      <c r="R1296" t="str">
        <f>RIGHT(N1296,LEN(N1296)-SEARCH("/",N1296))</f>
        <v>plays</v>
      </c>
      <c r="S1296" s="10">
        <f>(((J1296 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IF(L1297&gt;0, E1297/L1297, "No Backers")</f>
        <v>39.828125</v>
      </c>
      <c r="Q1297" t="str">
        <f>LEFT(N1297,SEARCH("/",N1297)-1)</f>
        <v>theater</v>
      </c>
      <c r="R1297" t="str">
        <f>RIGHT(N1297,LEN(N1297)-SEARCH("/",N1297))</f>
        <v>plays</v>
      </c>
      <c r="S1297" s="10">
        <f>(((J1297 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IF(L1298&gt;0, E1298/L1298, "No Backers")</f>
        <v>52.173913043478258</v>
      </c>
      <c r="Q1298" t="str">
        <f>LEFT(N1298,SEARCH("/",N1298)-1)</f>
        <v>theater</v>
      </c>
      <c r="R1298" t="str">
        <f>RIGHT(N1298,LEN(N1298)-SEARCH("/",N1298))</f>
        <v>plays</v>
      </c>
      <c r="S1298" s="10">
        <f>(((J1298 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IF(L1299&gt;0, E1299/L1299, "No Backers")</f>
        <v>92.037815126050418</v>
      </c>
      <c r="Q1299" t="str">
        <f>LEFT(N1299,SEARCH("/",N1299)-1)</f>
        <v>theater</v>
      </c>
      <c r="R1299" t="str">
        <f>RIGHT(N1299,LEN(N1299)-SEARCH("/",N1299))</f>
        <v>plays</v>
      </c>
      <c r="S1299" s="10">
        <f>(((J1299 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IF(L1300&gt;0, E1300/L1300, "No Backers")</f>
        <v>63.424242424242422</v>
      </c>
      <c r="Q1300" t="str">
        <f>LEFT(N1300,SEARCH("/",N1300)-1)</f>
        <v>theater</v>
      </c>
      <c r="R1300" t="str">
        <f>RIGHT(N1300,LEN(N1300)-SEARCH("/",N1300))</f>
        <v>plays</v>
      </c>
      <c r="S1300" s="10">
        <f>(((J1300 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IF(L1301&gt;0, E1301/L1301, "No Backers")</f>
        <v>135.625</v>
      </c>
      <c r="Q1301" t="str">
        <f>LEFT(N1301,SEARCH("/",N1301)-1)</f>
        <v>theater</v>
      </c>
      <c r="R1301" t="str">
        <f>RIGHT(N1301,LEN(N1301)-SEARCH("/",N1301))</f>
        <v>plays</v>
      </c>
      <c r="S1301" s="10">
        <f>(((J1301 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IF(L1302&gt;0, E1302/L1302, "No Backers")</f>
        <v>168.75</v>
      </c>
      <c r="Q1302" t="str">
        <f>LEFT(N1302,SEARCH("/",N1302)-1)</f>
        <v>theater</v>
      </c>
      <c r="R1302" t="str">
        <f>RIGHT(N1302,LEN(N1302)-SEARCH("/",N1302))</f>
        <v>plays</v>
      </c>
      <c r="S1302" s="10">
        <f>(((J1302 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IF(L1303&gt;0, E1303/L1303, "No Backers")</f>
        <v>70.862068965517238</v>
      </c>
      <c r="Q1303" t="str">
        <f>LEFT(N1303,SEARCH("/",N1303)-1)</f>
        <v>theater</v>
      </c>
      <c r="R1303" t="str">
        <f>RIGHT(N1303,LEN(N1303)-SEARCH("/",N1303))</f>
        <v>plays</v>
      </c>
      <c r="S1303" s="10">
        <f>(((J1303 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IF(L1304&gt;0, E1304/L1304, "No Backers")</f>
        <v>50</v>
      </c>
      <c r="Q1304" t="str">
        <f>LEFT(N1304,SEARCH("/",N1304)-1)</f>
        <v>theater</v>
      </c>
      <c r="R1304" t="str">
        <f>RIGHT(N1304,LEN(N1304)-SEARCH("/",N1304))</f>
        <v>plays</v>
      </c>
      <c r="S1304" s="10">
        <f>(((J1304 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IF(L1305&gt;0, E1305/L1305, "No Backers")</f>
        <v>42.214166666666671</v>
      </c>
      <c r="Q1305" t="str">
        <f>LEFT(N1305,SEARCH("/",N1305)-1)</f>
        <v>theater</v>
      </c>
      <c r="R1305" t="str">
        <f>RIGHT(N1305,LEN(N1305)-SEARCH("/",N1305))</f>
        <v>plays</v>
      </c>
      <c r="S1305" s="10">
        <f>(((J1305 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IF(L1306&gt;0, E1306/L1306, "No Backers")</f>
        <v>152.41346153846155</v>
      </c>
      <c r="Q1306" t="str">
        <f>LEFT(N1306,SEARCH("/",N1306)-1)</f>
        <v>technology</v>
      </c>
      <c r="R1306" t="str">
        <f>RIGHT(N1306,LEN(N1306)-SEARCH("/",N1306))</f>
        <v>wearables</v>
      </c>
      <c r="S1306" s="10">
        <f>(((J1306 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IF(L1307&gt;0, E1307/L1307, "No Backers")</f>
        <v>90.616279069767444</v>
      </c>
      <c r="Q1307" t="str">
        <f>LEFT(N1307,SEARCH("/",N1307)-1)</f>
        <v>technology</v>
      </c>
      <c r="R1307" t="str">
        <f>RIGHT(N1307,LEN(N1307)-SEARCH("/",N1307))</f>
        <v>wearables</v>
      </c>
      <c r="S1307" s="10">
        <f>(((J1307 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IF(L1308&gt;0, E1308/L1308, "No Backers")</f>
        <v>201.60393258426967</v>
      </c>
      <c r="Q1308" t="str">
        <f>LEFT(N1308,SEARCH("/",N1308)-1)</f>
        <v>technology</v>
      </c>
      <c r="R1308" t="str">
        <f>RIGHT(N1308,LEN(N1308)-SEARCH("/",N1308))</f>
        <v>wearables</v>
      </c>
      <c r="S1308" s="10">
        <f>(((J1308 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IF(L1309&gt;0, E1309/L1309, "No Backers")</f>
        <v>127.93333333333334</v>
      </c>
      <c r="Q1309" t="str">
        <f>LEFT(N1309,SEARCH("/",N1309)-1)</f>
        <v>technology</v>
      </c>
      <c r="R1309" t="str">
        <f>RIGHT(N1309,LEN(N1309)-SEARCH("/",N1309))</f>
        <v>wearables</v>
      </c>
      <c r="S1309" s="10">
        <f>(((J1309 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IF(L1310&gt;0, E1310/L1310, "No Backers")</f>
        <v>29.894736842105264</v>
      </c>
      <c r="Q1310" t="str">
        <f>LEFT(N1310,SEARCH("/",N1310)-1)</f>
        <v>technology</v>
      </c>
      <c r="R1310" t="str">
        <f>RIGHT(N1310,LEN(N1310)-SEARCH("/",N1310))</f>
        <v>wearables</v>
      </c>
      <c r="S1310" s="10">
        <f>(((J1310 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IF(L1311&gt;0, E1311/L1311, "No Backers")</f>
        <v>367.97142857142859</v>
      </c>
      <c r="Q1311" t="str">
        <f>LEFT(N1311,SEARCH("/",N1311)-1)</f>
        <v>technology</v>
      </c>
      <c r="R1311" t="str">
        <f>RIGHT(N1311,LEN(N1311)-SEARCH("/",N1311))</f>
        <v>wearables</v>
      </c>
      <c r="S1311" s="10">
        <f>(((J1311 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IF(L1312&gt;0, E1312/L1312, "No Backers")</f>
        <v>129.16666666666666</v>
      </c>
      <c r="Q1312" t="str">
        <f>LEFT(N1312,SEARCH("/",N1312)-1)</f>
        <v>technology</v>
      </c>
      <c r="R1312" t="str">
        <f>RIGHT(N1312,LEN(N1312)-SEARCH("/",N1312))</f>
        <v>wearables</v>
      </c>
      <c r="S1312" s="10">
        <f>(((J1312 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IF(L1313&gt;0, E1313/L1313, "No Backers")</f>
        <v>800.7</v>
      </c>
      <c r="Q1313" t="str">
        <f>LEFT(N1313,SEARCH("/",N1313)-1)</f>
        <v>technology</v>
      </c>
      <c r="R1313" t="str">
        <f>RIGHT(N1313,LEN(N1313)-SEARCH("/",N1313))</f>
        <v>wearables</v>
      </c>
      <c r="S1313" s="10">
        <f>(((J1313 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IF(L1314&gt;0, E1314/L1314, "No Backers")</f>
        <v>28</v>
      </c>
      <c r="Q1314" t="str">
        <f>LEFT(N1314,SEARCH("/",N1314)-1)</f>
        <v>technology</v>
      </c>
      <c r="R1314" t="str">
        <f>RIGHT(N1314,LEN(N1314)-SEARCH("/",N1314))</f>
        <v>wearables</v>
      </c>
      <c r="S1314" s="10">
        <f>(((J1314 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IF(L1315&gt;0, E1315/L1315, "No Backers")</f>
        <v>102.01639344262296</v>
      </c>
      <c r="Q1315" t="str">
        <f>LEFT(N1315,SEARCH("/",N1315)-1)</f>
        <v>technology</v>
      </c>
      <c r="R1315" t="str">
        <f>RIGHT(N1315,LEN(N1315)-SEARCH("/",N1315))</f>
        <v>wearables</v>
      </c>
      <c r="S1315" s="10">
        <f>(((J1315 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IF(L1316&gt;0, E1316/L1316, "No Backers")</f>
        <v>184.36363636363637</v>
      </c>
      <c r="Q1316" t="str">
        <f>LEFT(N1316,SEARCH("/",N1316)-1)</f>
        <v>technology</v>
      </c>
      <c r="R1316" t="str">
        <f>RIGHT(N1316,LEN(N1316)-SEARCH("/",N1316))</f>
        <v>wearables</v>
      </c>
      <c r="S1316" s="10">
        <f>(((J1316 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IF(L1317&gt;0, E1317/L1317, "No Backers")</f>
        <v>162.91935483870967</v>
      </c>
      <c r="Q1317" t="str">
        <f>LEFT(N1317,SEARCH("/",N1317)-1)</f>
        <v>technology</v>
      </c>
      <c r="R1317" t="str">
        <f>RIGHT(N1317,LEN(N1317)-SEARCH("/",N1317))</f>
        <v>wearables</v>
      </c>
      <c r="S1317" s="10">
        <f>(((J1317 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IF(L1318&gt;0, E1318/L1318, "No Backers")</f>
        <v>1</v>
      </c>
      <c r="Q1318" t="str">
        <f>LEFT(N1318,SEARCH("/",N1318)-1)</f>
        <v>technology</v>
      </c>
      <c r="R1318" t="str">
        <f>RIGHT(N1318,LEN(N1318)-SEARCH("/",N1318))</f>
        <v>wearables</v>
      </c>
      <c r="S1318" s="10">
        <f>(((J1318 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IF(L1319&gt;0, E1319/L1319, "No Backers")</f>
        <v>603.52631578947364</v>
      </c>
      <c r="Q1319" t="str">
        <f>LEFT(N1319,SEARCH("/",N1319)-1)</f>
        <v>technology</v>
      </c>
      <c r="R1319" t="str">
        <f>RIGHT(N1319,LEN(N1319)-SEARCH("/",N1319))</f>
        <v>wearables</v>
      </c>
      <c r="S1319" s="10">
        <f>(((J1319 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IF(L1320&gt;0, E1320/L1320, "No Backers")</f>
        <v>45.407407407407405</v>
      </c>
      <c r="Q1320" t="str">
        <f>LEFT(N1320,SEARCH("/",N1320)-1)</f>
        <v>technology</v>
      </c>
      <c r="R1320" t="str">
        <f>RIGHT(N1320,LEN(N1320)-SEARCH("/",N1320))</f>
        <v>wearables</v>
      </c>
      <c r="S1320" s="10">
        <f>(((J1320 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IF(L1321&gt;0, E1321/L1321, "No Backers")</f>
        <v>97.333333333333329</v>
      </c>
      <c r="Q1321" t="str">
        <f>LEFT(N1321,SEARCH("/",N1321)-1)</f>
        <v>technology</v>
      </c>
      <c r="R1321" t="str">
        <f>RIGHT(N1321,LEN(N1321)-SEARCH("/",N1321))</f>
        <v>wearables</v>
      </c>
      <c r="S1321" s="10">
        <f>(((J1321 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IF(L1322&gt;0, E1322/L1322, "No Backers")</f>
        <v>167.66666666666666</v>
      </c>
      <c r="Q1322" t="str">
        <f>LEFT(N1322,SEARCH("/",N1322)-1)</f>
        <v>technology</v>
      </c>
      <c r="R1322" t="str">
        <f>RIGHT(N1322,LEN(N1322)-SEARCH("/",N1322))</f>
        <v>wearables</v>
      </c>
      <c r="S1322" s="10">
        <f>(((J1322 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IF(L1323&gt;0, E1323/L1323, "No Backers")</f>
        <v>859.85714285714289</v>
      </c>
      <c r="Q1323" t="str">
        <f>LEFT(N1323,SEARCH("/",N1323)-1)</f>
        <v>technology</v>
      </c>
      <c r="R1323" t="str">
        <f>RIGHT(N1323,LEN(N1323)-SEARCH("/",N1323))</f>
        <v>wearables</v>
      </c>
      <c r="S1323" s="10">
        <f>(((J1323 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IF(L1324&gt;0, E1324/L1324, "No Backers")</f>
        <v>26.5</v>
      </c>
      <c r="Q1324" t="str">
        <f>LEFT(N1324,SEARCH("/",N1324)-1)</f>
        <v>technology</v>
      </c>
      <c r="R1324" t="str">
        <f>RIGHT(N1324,LEN(N1324)-SEARCH("/",N1324))</f>
        <v>wearables</v>
      </c>
      <c r="S1324" s="10">
        <f>(((J1324 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IF(L1325&gt;0, E1325/L1325, "No Backers")</f>
        <v>30.272727272727273</v>
      </c>
      <c r="Q1325" t="str">
        <f>LEFT(N1325,SEARCH("/",N1325)-1)</f>
        <v>technology</v>
      </c>
      <c r="R1325" t="str">
        <f>RIGHT(N1325,LEN(N1325)-SEARCH("/",N1325))</f>
        <v>wearables</v>
      </c>
      <c r="S1325" s="10">
        <f>(((J1325 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IF(L1326&gt;0, E1326/L1326, "No Backers")</f>
        <v>54.666666666666664</v>
      </c>
      <c r="Q1326" t="str">
        <f>LEFT(N1326,SEARCH("/",N1326)-1)</f>
        <v>technology</v>
      </c>
      <c r="R1326" t="str">
        <f>RIGHT(N1326,LEN(N1326)-SEARCH("/",N1326))</f>
        <v>wearables</v>
      </c>
      <c r="S1326" s="10">
        <f>(((J1326 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IF(L1327&gt;0, E1327/L1327, "No Backers")</f>
        <v>60.75</v>
      </c>
      <c r="Q1327" t="str">
        <f>LEFT(N1327,SEARCH("/",N1327)-1)</f>
        <v>technology</v>
      </c>
      <c r="R1327" t="str">
        <f>RIGHT(N1327,LEN(N1327)-SEARCH("/",N1327))</f>
        <v>wearables</v>
      </c>
      <c r="S1327" s="10">
        <f>(((J1327 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IF(L1328&gt;0, E1328/L1328, "No Backers")</f>
        <v>102.72727272727273</v>
      </c>
      <c r="Q1328" t="str">
        <f>LEFT(N1328,SEARCH("/",N1328)-1)</f>
        <v>technology</v>
      </c>
      <c r="R1328" t="str">
        <f>RIGHT(N1328,LEN(N1328)-SEARCH("/",N1328))</f>
        <v>wearables</v>
      </c>
      <c r="S1328" s="10">
        <f>(((J1328 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IF(L1329&gt;0, E1329/L1329, "No Backers")</f>
        <v>41.585365853658537</v>
      </c>
      <c r="Q1329" t="str">
        <f>LEFT(N1329,SEARCH("/",N1329)-1)</f>
        <v>technology</v>
      </c>
      <c r="R1329" t="str">
        <f>RIGHT(N1329,LEN(N1329)-SEARCH("/",N1329))</f>
        <v>wearables</v>
      </c>
      <c r="S1329" s="10">
        <f>(((J1329 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IF(L1330&gt;0, E1330/L1330, "No Backers")</f>
        <v>116.53333333333333</v>
      </c>
      <c r="Q1330" t="str">
        <f>LEFT(N1330,SEARCH("/",N1330)-1)</f>
        <v>technology</v>
      </c>
      <c r="R1330" t="str">
        <f>RIGHT(N1330,LEN(N1330)-SEARCH("/",N1330))</f>
        <v>wearables</v>
      </c>
      <c r="S1330" s="10">
        <f>(((J1330 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IF(L1331&gt;0, E1331/L1331, "No Backers")</f>
        <v>45.333333333333336</v>
      </c>
      <c r="Q1331" t="str">
        <f>LEFT(N1331,SEARCH("/",N1331)-1)</f>
        <v>technology</v>
      </c>
      <c r="R1331" t="str">
        <f>RIGHT(N1331,LEN(N1331)-SEARCH("/",N1331))</f>
        <v>wearables</v>
      </c>
      <c r="S1331" s="10">
        <f>(((J1331 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IF(L1332&gt;0, E1332/L1332, "No Backers")</f>
        <v>157.46</v>
      </c>
      <c r="Q1332" t="str">
        <f>LEFT(N1332,SEARCH("/",N1332)-1)</f>
        <v>technology</v>
      </c>
      <c r="R1332" t="str">
        <f>RIGHT(N1332,LEN(N1332)-SEARCH("/",N1332))</f>
        <v>wearables</v>
      </c>
      <c r="S1332" s="10">
        <f>(((J1332 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IF(L1333&gt;0, E1333/L1333, "No Backers")</f>
        <v>100.5</v>
      </c>
      <c r="Q1333" t="str">
        <f>LEFT(N1333,SEARCH("/",N1333)-1)</f>
        <v>technology</v>
      </c>
      <c r="R1333" t="str">
        <f>RIGHT(N1333,LEN(N1333)-SEARCH("/",N1333))</f>
        <v>wearables</v>
      </c>
      <c r="S1333" s="10">
        <f>(((J1333 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str">
        <f>IF(L1334&gt;0, E1334/L1334, "No Backers")</f>
        <v>No Backers</v>
      </c>
      <c r="Q1334" t="str">
        <f>LEFT(N1334,SEARCH("/",N1334)-1)</f>
        <v>technology</v>
      </c>
      <c r="R1334" t="str">
        <f>RIGHT(N1334,LEN(N1334)-SEARCH("/",N1334))</f>
        <v>wearables</v>
      </c>
      <c r="S1334" s="10">
        <f>(((J1334 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str">
        <f>IF(L1335&gt;0, E1335/L1335, "No Backers")</f>
        <v>No Backers</v>
      </c>
      <c r="Q1335" t="str">
        <f>LEFT(N1335,SEARCH("/",N1335)-1)</f>
        <v>technology</v>
      </c>
      <c r="R1335" t="str">
        <f>RIGHT(N1335,LEN(N1335)-SEARCH("/",N1335))</f>
        <v>wearables</v>
      </c>
      <c r="S1335" s="10">
        <f>(((J1335 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IF(L1336&gt;0, E1336/L1336, "No Backers")</f>
        <v>51.822463768115945</v>
      </c>
      <c r="Q1336" t="str">
        <f>LEFT(N1336,SEARCH("/",N1336)-1)</f>
        <v>technology</v>
      </c>
      <c r="R1336" t="str">
        <f>RIGHT(N1336,LEN(N1336)-SEARCH("/",N1336))</f>
        <v>wearables</v>
      </c>
      <c r="S1336" s="10">
        <f>(((J1336 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IF(L1337&gt;0, E1337/L1337, "No Backers")</f>
        <v>308.75</v>
      </c>
      <c r="Q1337" t="str">
        <f>LEFT(N1337,SEARCH("/",N1337)-1)</f>
        <v>technology</v>
      </c>
      <c r="R1337" t="str">
        <f>RIGHT(N1337,LEN(N1337)-SEARCH("/",N1337))</f>
        <v>wearables</v>
      </c>
      <c r="S1337" s="10">
        <f>(((J1337 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IF(L1338&gt;0, E1338/L1338, "No Backers")</f>
        <v>379.22767857142856</v>
      </c>
      <c r="Q1338" t="str">
        <f>LEFT(N1338,SEARCH("/",N1338)-1)</f>
        <v>technology</v>
      </c>
      <c r="R1338" t="str">
        <f>RIGHT(N1338,LEN(N1338)-SEARCH("/",N1338))</f>
        <v>wearables</v>
      </c>
      <c r="S1338" s="10">
        <f>(((J1338 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IF(L1339&gt;0, E1339/L1339, "No Backers")</f>
        <v>176.36428571428573</v>
      </c>
      <c r="Q1339" t="str">
        <f>LEFT(N1339,SEARCH("/",N1339)-1)</f>
        <v>technology</v>
      </c>
      <c r="R1339" t="str">
        <f>RIGHT(N1339,LEN(N1339)-SEARCH("/",N1339))</f>
        <v>wearables</v>
      </c>
      <c r="S1339" s="10">
        <f>(((J1339 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IF(L1340&gt;0, E1340/L1340, "No Backers")</f>
        <v>66.066666666666663</v>
      </c>
      <c r="Q1340" t="str">
        <f>LEFT(N1340,SEARCH("/",N1340)-1)</f>
        <v>technology</v>
      </c>
      <c r="R1340" t="str">
        <f>RIGHT(N1340,LEN(N1340)-SEARCH("/",N1340))</f>
        <v>wearables</v>
      </c>
      <c r="S1340" s="10">
        <f>(((J1340 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IF(L1341&gt;0, E1341/L1341, "No Backers")</f>
        <v>89.648648648648646</v>
      </c>
      <c r="Q1341" t="str">
        <f>LEFT(N1341,SEARCH("/",N1341)-1)</f>
        <v>technology</v>
      </c>
      <c r="R1341" t="str">
        <f>RIGHT(N1341,LEN(N1341)-SEARCH("/",N1341))</f>
        <v>wearables</v>
      </c>
      <c r="S1341" s="10">
        <f>(((J1341 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str">
        <f>IF(L1342&gt;0, E1342/L1342, "No Backers")</f>
        <v>No Backers</v>
      </c>
      <c r="Q1342" t="str">
        <f>LEFT(N1342,SEARCH("/",N1342)-1)</f>
        <v>technology</v>
      </c>
      <c r="R1342" t="str">
        <f>RIGHT(N1342,LEN(N1342)-SEARCH("/",N1342))</f>
        <v>wearables</v>
      </c>
      <c r="S1342" s="10">
        <f>(((J1342 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IF(L1343&gt;0, E1343/L1343, "No Backers")</f>
        <v>382.39130434782606</v>
      </c>
      <c r="Q1343" t="str">
        <f>LEFT(N1343,SEARCH("/",N1343)-1)</f>
        <v>technology</v>
      </c>
      <c r="R1343" t="str">
        <f>RIGHT(N1343,LEN(N1343)-SEARCH("/",N1343))</f>
        <v>wearables</v>
      </c>
      <c r="S1343" s="10">
        <f>(((J1343 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IF(L1344&gt;0, E1344/L1344, "No Backers")</f>
        <v>100</v>
      </c>
      <c r="Q1344" t="str">
        <f>LEFT(N1344,SEARCH("/",N1344)-1)</f>
        <v>technology</v>
      </c>
      <c r="R1344" t="str">
        <f>RIGHT(N1344,LEN(N1344)-SEARCH("/",N1344))</f>
        <v>wearables</v>
      </c>
      <c r="S1344" s="10">
        <f>(((J1344 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IF(L1345&gt;0, E1345/L1345, "No Backers")</f>
        <v>158.35603715170279</v>
      </c>
      <c r="Q1345" t="str">
        <f>LEFT(N1345,SEARCH("/",N1345)-1)</f>
        <v>technology</v>
      </c>
      <c r="R1345" t="str">
        <f>RIGHT(N1345,LEN(N1345)-SEARCH("/",N1345))</f>
        <v>wearables</v>
      </c>
      <c r="S1345" s="10">
        <f>(((J1345 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IF(L1346&gt;0, E1346/L1346, "No Backers")</f>
        <v>40.762589928057551</v>
      </c>
      <c r="Q1346" t="str">
        <f>LEFT(N1346,SEARCH("/",N1346)-1)</f>
        <v>publishing</v>
      </c>
      <c r="R1346" t="str">
        <f>RIGHT(N1346,LEN(N1346)-SEARCH("/",N1346))</f>
        <v>nonfiction</v>
      </c>
      <c r="S1346" s="10">
        <f>(((J1346 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IF(L1347&gt;0, E1347/L1347, "No Backers")</f>
        <v>53.571428571428569</v>
      </c>
      <c r="Q1347" t="str">
        <f>LEFT(N1347,SEARCH("/",N1347)-1)</f>
        <v>publishing</v>
      </c>
      <c r="R1347" t="str">
        <f>RIGHT(N1347,LEN(N1347)-SEARCH("/",N1347))</f>
        <v>nonfiction</v>
      </c>
      <c r="S1347" s="10">
        <f>(((J1347 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IF(L1348&gt;0, E1348/L1348, "No Backers")</f>
        <v>48.449664429530202</v>
      </c>
      <c r="Q1348" t="str">
        <f>LEFT(N1348,SEARCH("/",N1348)-1)</f>
        <v>publishing</v>
      </c>
      <c r="R1348" t="str">
        <f>RIGHT(N1348,LEN(N1348)-SEARCH("/",N1348))</f>
        <v>nonfiction</v>
      </c>
      <c r="S1348" s="10">
        <f>(((J1348 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IF(L1349&gt;0, E1349/L1349, "No Backers")</f>
        <v>82.41935483870968</v>
      </c>
      <c r="Q1349" t="str">
        <f>LEFT(N1349,SEARCH("/",N1349)-1)</f>
        <v>publishing</v>
      </c>
      <c r="R1349" t="str">
        <f>RIGHT(N1349,LEN(N1349)-SEARCH("/",N1349))</f>
        <v>nonfiction</v>
      </c>
      <c r="S1349" s="10">
        <f>(((J1349 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IF(L1350&gt;0, E1350/L1350, "No Backers")</f>
        <v>230.19230769230768</v>
      </c>
      <c r="Q1350" t="str">
        <f>LEFT(N1350,SEARCH("/",N1350)-1)</f>
        <v>publishing</v>
      </c>
      <c r="R1350" t="str">
        <f>RIGHT(N1350,LEN(N1350)-SEARCH("/",N1350))</f>
        <v>nonfiction</v>
      </c>
      <c r="S1350" s="10">
        <f>(((J1350 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IF(L1351&gt;0, E1351/L1351, "No Backers")</f>
        <v>59.360465116279073</v>
      </c>
      <c r="Q1351" t="str">
        <f>LEFT(N1351,SEARCH("/",N1351)-1)</f>
        <v>publishing</v>
      </c>
      <c r="R1351" t="str">
        <f>RIGHT(N1351,LEN(N1351)-SEARCH("/",N1351))</f>
        <v>nonfiction</v>
      </c>
      <c r="S1351" s="10">
        <f>(((J1351 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IF(L1352&gt;0, E1352/L1352, "No Backers")</f>
        <v>66.698717948717942</v>
      </c>
      <c r="Q1352" t="str">
        <f>LEFT(N1352,SEARCH("/",N1352)-1)</f>
        <v>publishing</v>
      </c>
      <c r="R1352" t="str">
        <f>RIGHT(N1352,LEN(N1352)-SEARCH("/",N1352))</f>
        <v>nonfiction</v>
      </c>
      <c r="S1352" s="10">
        <f>(((J1352 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IF(L1353&gt;0, E1353/L1353, "No Backers")</f>
        <v>168.77500000000001</v>
      </c>
      <c r="Q1353" t="str">
        <f>LEFT(N1353,SEARCH("/",N1353)-1)</f>
        <v>publishing</v>
      </c>
      <c r="R1353" t="str">
        <f>RIGHT(N1353,LEN(N1353)-SEARCH("/",N1353))</f>
        <v>nonfiction</v>
      </c>
      <c r="S1353" s="10">
        <f>(((J1353 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IF(L1354&gt;0, E1354/L1354, "No Backers")</f>
        <v>59.973568281938327</v>
      </c>
      <c r="Q1354" t="str">
        <f>LEFT(N1354,SEARCH("/",N1354)-1)</f>
        <v>publishing</v>
      </c>
      <c r="R1354" t="str">
        <f>RIGHT(N1354,LEN(N1354)-SEARCH("/",N1354))</f>
        <v>nonfiction</v>
      </c>
      <c r="S1354" s="10">
        <f>(((J1354 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IF(L1355&gt;0, E1355/L1355, "No Backers")</f>
        <v>31.80952380952381</v>
      </c>
      <c r="Q1355" t="str">
        <f>LEFT(N1355,SEARCH("/",N1355)-1)</f>
        <v>publishing</v>
      </c>
      <c r="R1355" t="str">
        <f>RIGHT(N1355,LEN(N1355)-SEARCH("/",N1355))</f>
        <v>nonfiction</v>
      </c>
      <c r="S1355" s="10">
        <f>(((J1355 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IF(L1356&gt;0, E1356/L1356, "No Backers")</f>
        <v>24.421875</v>
      </c>
      <c r="Q1356" t="str">
        <f>LEFT(N1356,SEARCH("/",N1356)-1)</f>
        <v>publishing</v>
      </c>
      <c r="R1356" t="str">
        <f>RIGHT(N1356,LEN(N1356)-SEARCH("/",N1356))</f>
        <v>nonfiction</v>
      </c>
      <c r="S1356" s="10">
        <f>(((J1356 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IF(L1357&gt;0, E1357/L1357, "No Backers")</f>
        <v>25.347107438016529</v>
      </c>
      <c r="Q1357" t="str">
        <f>LEFT(N1357,SEARCH("/",N1357)-1)</f>
        <v>publishing</v>
      </c>
      <c r="R1357" t="str">
        <f>RIGHT(N1357,LEN(N1357)-SEARCH("/",N1357))</f>
        <v>nonfiction</v>
      </c>
      <c r="S1357" s="10">
        <f>(((J1357 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IF(L1358&gt;0, E1358/L1358, "No Backers")</f>
        <v>71.443218390804603</v>
      </c>
      <c r="Q1358" t="str">
        <f>LEFT(N1358,SEARCH("/",N1358)-1)</f>
        <v>publishing</v>
      </c>
      <c r="R1358" t="str">
        <f>RIGHT(N1358,LEN(N1358)-SEARCH("/",N1358))</f>
        <v>nonfiction</v>
      </c>
      <c r="S1358" s="10">
        <f>(((J1358 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IF(L1359&gt;0, E1359/L1359, "No Backers")</f>
        <v>38.553846153846152</v>
      </c>
      <c r="Q1359" t="str">
        <f>LEFT(N1359,SEARCH("/",N1359)-1)</f>
        <v>publishing</v>
      </c>
      <c r="R1359" t="str">
        <f>RIGHT(N1359,LEN(N1359)-SEARCH("/",N1359))</f>
        <v>nonfiction</v>
      </c>
      <c r="S1359" s="10">
        <f>(((J1359 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IF(L1360&gt;0, E1360/L1360, "No Backers")</f>
        <v>68.367346938775512</v>
      </c>
      <c r="Q1360" t="str">
        <f>LEFT(N1360,SEARCH("/",N1360)-1)</f>
        <v>publishing</v>
      </c>
      <c r="R1360" t="str">
        <f>RIGHT(N1360,LEN(N1360)-SEARCH("/",N1360))</f>
        <v>nonfiction</v>
      </c>
      <c r="S1360" s="10">
        <f>(((J1360 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IF(L1361&gt;0, E1361/L1361, "No Backers")</f>
        <v>40.210526315789473</v>
      </c>
      <c r="Q1361" t="str">
        <f>LEFT(N1361,SEARCH("/",N1361)-1)</f>
        <v>publishing</v>
      </c>
      <c r="R1361" t="str">
        <f>RIGHT(N1361,LEN(N1361)-SEARCH("/",N1361))</f>
        <v>nonfiction</v>
      </c>
      <c r="S1361" s="10">
        <f>(((J1361 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IF(L1362&gt;0, E1362/L1362, "No Backers")</f>
        <v>32.074074074074076</v>
      </c>
      <c r="Q1362" t="str">
        <f>LEFT(N1362,SEARCH("/",N1362)-1)</f>
        <v>publishing</v>
      </c>
      <c r="R1362" t="str">
        <f>RIGHT(N1362,LEN(N1362)-SEARCH("/",N1362))</f>
        <v>nonfiction</v>
      </c>
      <c r="S1362" s="10">
        <f>(((J1362 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IF(L1363&gt;0, E1363/L1363, "No Backers")</f>
        <v>28.632575757575758</v>
      </c>
      <c r="Q1363" t="str">
        <f>LEFT(N1363,SEARCH("/",N1363)-1)</f>
        <v>publishing</v>
      </c>
      <c r="R1363" t="str">
        <f>RIGHT(N1363,LEN(N1363)-SEARCH("/",N1363))</f>
        <v>nonfiction</v>
      </c>
      <c r="S1363" s="10">
        <f>(((J1363 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IF(L1364&gt;0, E1364/L1364, "No Backers")</f>
        <v>43.64</v>
      </c>
      <c r="Q1364" t="str">
        <f>LEFT(N1364,SEARCH("/",N1364)-1)</f>
        <v>publishing</v>
      </c>
      <c r="R1364" t="str">
        <f>RIGHT(N1364,LEN(N1364)-SEARCH("/",N1364))</f>
        <v>nonfiction</v>
      </c>
      <c r="S1364" s="10">
        <f>(((J1364 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IF(L1365&gt;0, E1365/L1365, "No Backers")</f>
        <v>40</v>
      </c>
      <c r="Q1365" t="str">
        <f>LEFT(N1365,SEARCH("/",N1365)-1)</f>
        <v>publishing</v>
      </c>
      <c r="R1365" t="str">
        <f>RIGHT(N1365,LEN(N1365)-SEARCH("/",N1365))</f>
        <v>nonfiction</v>
      </c>
      <c r="S1365" s="10">
        <f>(((J1365 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IF(L1366&gt;0, E1366/L1366, "No Backers")</f>
        <v>346.04166666666669</v>
      </c>
      <c r="Q1366" t="str">
        <f>LEFT(N1366,SEARCH("/",N1366)-1)</f>
        <v>music</v>
      </c>
      <c r="R1366" t="str">
        <f>RIGHT(N1366,LEN(N1366)-SEARCH("/",N1366))</f>
        <v>rock</v>
      </c>
      <c r="S1366" s="10">
        <f>(((J1366 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IF(L1367&gt;0, E1367/L1367, "No Backers")</f>
        <v>81.739130434782609</v>
      </c>
      <c r="Q1367" t="str">
        <f>LEFT(N1367,SEARCH("/",N1367)-1)</f>
        <v>music</v>
      </c>
      <c r="R1367" t="str">
        <f>RIGHT(N1367,LEN(N1367)-SEARCH("/",N1367))</f>
        <v>rock</v>
      </c>
      <c r="S1367" s="10">
        <f>(((J1367 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IF(L1368&gt;0, E1368/L1368, "No Backers")</f>
        <v>64.535306122448986</v>
      </c>
      <c r="Q1368" t="str">
        <f>LEFT(N1368,SEARCH("/",N1368)-1)</f>
        <v>music</v>
      </c>
      <c r="R1368" t="str">
        <f>RIGHT(N1368,LEN(N1368)-SEARCH("/",N1368))</f>
        <v>rock</v>
      </c>
      <c r="S1368" s="10">
        <f>(((J1368 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IF(L1369&gt;0, E1369/L1369, "No Backers")</f>
        <v>63.477777777777774</v>
      </c>
      <c r="Q1369" t="str">
        <f>LEFT(N1369,SEARCH("/",N1369)-1)</f>
        <v>music</v>
      </c>
      <c r="R1369" t="str">
        <f>RIGHT(N1369,LEN(N1369)-SEARCH("/",N1369))</f>
        <v>rock</v>
      </c>
      <c r="S1369" s="10">
        <f>(((J1369 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IF(L1370&gt;0, E1370/L1370, "No Backers")</f>
        <v>63.620689655172413</v>
      </c>
      <c r="Q1370" t="str">
        <f>LEFT(N1370,SEARCH("/",N1370)-1)</f>
        <v>music</v>
      </c>
      <c r="R1370" t="str">
        <f>RIGHT(N1370,LEN(N1370)-SEARCH("/",N1370))</f>
        <v>rock</v>
      </c>
      <c r="S1370" s="10">
        <f>(((J1370 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IF(L1371&gt;0, E1371/L1371, "No Backers")</f>
        <v>83.967068965517228</v>
      </c>
      <c r="Q1371" t="str">
        <f>LEFT(N1371,SEARCH("/",N1371)-1)</f>
        <v>music</v>
      </c>
      <c r="R1371" t="str">
        <f>RIGHT(N1371,LEN(N1371)-SEARCH("/",N1371))</f>
        <v>rock</v>
      </c>
      <c r="S1371" s="10">
        <f>(((J1371 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IF(L1372&gt;0, E1372/L1372, "No Backers")</f>
        <v>77.75</v>
      </c>
      <c r="Q1372" t="str">
        <f>LEFT(N1372,SEARCH("/",N1372)-1)</f>
        <v>music</v>
      </c>
      <c r="R1372" t="str">
        <f>RIGHT(N1372,LEN(N1372)-SEARCH("/",N1372))</f>
        <v>rock</v>
      </c>
      <c r="S1372" s="10">
        <f>(((J1372 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IF(L1373&gt;0, E1373/L1373, "No Backers")</f>
        <v>107.07142857142857</v>
      </c>
      <c r="Q1373" t="str">
        <f>LEFT(N1373,SEARCH("/",N1373)-1)</f>
        <v>music</v>
      </c>
      <c r="R1373" t="str">
        <f>RIGHT(N1373,LEN(N1373)-SEARCH("/",N1373))</f>
        <v>rock</v>
      </c>
      <c r="S1373" s="10">
        <f>(((J1373 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IF(L1374&gt;0, E1374/L1374, "No Backers")</f>
        <v>38.75</v>
      </c>
      <c r="Q1374" t="str">
        <f>LEFT(N1374,SEARCH("/",N1374)-1)</f>
        <v>music</v>
      </c>
      <c r="R1374" t="str">
        <f>RIGHT(N1374,LEN(N1374)-SEARCH("/",N1374))</f>
        <v>rock</v>
      </c>
      <c r="S1374" s="10">
        <f>(((J1374 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IF(L1375&gt;0, E1375/L1375, "No Backers")</f>
        <v>201.94230769230768</v>
      </c>
      <c r="Q1375" t="str">
        <f>LEFT(N1375,SEARCH("/",N1375)-1)</f>
        <v>music</v>
      </c>
      <c r="R1375" t="str">
        <f>RIGHT(N1375,LEN(N1375)-SEARCH("/",N1375))</f>
        <v>rock</v>
      </c>
      <c r="S1375" s="10">
        <f>(((J1375 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IF(L1376&gt;0, E1376/L1376, "No Backers")</f>
        <v>43.060606060606062</v>
      </c>
      <c r="Q1376" t="str">
        <f>LEFT(N1376,SEARCH("/",N1376)-1)</f>
        <v>music</v>
      </c>
      <c r="R1376" t="str">
        <f>RIGHT(N1376,LEN(N1376)-SEARCH("/",N1376))</f>
        <v>rock</v>
      </c>
      <c r="S1376" s="10">
        <f>(((J1376 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IF(L1377&gt;0, E1377/L1377, "No Backers")</f>
        <v>62.871559633027523</v>
      </c>
      <c r="Q1377" t="str">
        <f>LEFT(N1377,SEARCH("/",N1377)-1)</f>
        <v>music</v>
      </c>
      <c r="R1377" t="str">
        <f>RIGHT(N1377,LEN(N1377)-SEARCH("/",N1377))</f>
        <v>rock</v>
      </c>
      <c r="S1377" s="10">
        <f>(((J1377 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IF(L1378&gt;0, E1378/L1378, "No Backers")</f>
        <v>55.607142857142854</v>
      </c>
      <c r="Q1378" t="str">
        <f>LEFT(N1378,SEARCH("/",N1378)-1)</f>
        <v>music</v>
      </c>
      <c r="R1378" t="str">
        <f>RIGHT(N1378,LEN(N1378)-SEARCH("/",N1378))</f>
        <v>rock</v>
      </c>
      <c r="S1378" s="10">
        <f>(((J1378 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IF(L1379&gt;0, E1379/L1379, "No Backers")</f>
        <v>48.70967741935484</v>
      </c>
      <c r="Q1379" t="str">
        <f>LEFT(N1379,SEARCH("/",N1379)-1)</f>
        <v>music</v>
      </c>
      <c r="R1379" t="str">
        <f>RIGHT(N1379,LEN(N1379)-SEARCH("/",N1379))</f>
        <v>rock</v>
      </c>
      <c r="S1379" s="10">
        <f>(((J1379 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IF(L1380&gt;0, E1380/L1380, "No Backers")</f>
        <v>30.578947368421051</v>
      </c>
      <c r="Q1380" t="str">
        <f>LEFT(N1380,SEARCH("/",N1380)-1)</f>
        <v>music</v>
      </c>
      <c r="R1380" t="str">
        <f>RIGHT(N1380,LEN(N1380)-SEARCH("/",N1380))</f>
        <v>rock</v>
      </c>
      <c r="S1380" s="10">
        <f>(((J1380 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IF(L1381&gt;0, E1381/L1381, "No Backers")</f>
        <v>73.907284768211923</v>
      </c>
      <c r="Q1381" t="str">
        <f>LEFT(N1381,SEARCH("/",N1381)-1)</f>
        <v>music</v>
      </c>
      <c r="R1381" t="str">
        <f>RIGHT(N1381,LEN(N1381)-SEARCH("/",N1381))</f>
        <v>rock</v>
      </c>
      <c r="S1381" s="10">
        <f>(((J1381 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IF(L1382&gt;0, E1382/L1382, "No Backers")</f>
        <v>21.2</v>
      </c>
      <c r="Q1382" t="str">
        <f>LEFT(N1382,SEARCH("/",N1382)-1)</f>
        <v>music</v>
      </c>
      <c r="R1382" t="str">
        <f>RIGHT(N1382,LEN(N1382)-SEARCH("/",N1382))</f>
        <v>rock</v>
      </c>
      <c r="S1382" s="10">
        <f>(((J1382 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IF(L1383&gt;0, E1383/L1383, "No Backers")</f>
        <v>73.356164383561648</v>
      </c>
      <c r="Q1383" t="str">
        <f>LEFT(N1383,SEARCH("/",N1383)-1)</f>
        <v>music</v>
      </c>
      <c r="R1383" t="str">
        <f>RIGHT(N1383,LEN(N1383)-SEARCH("/",N1383))</f>
        <v>rock</v>
      </c>
      <c r="S1383" s="10">
        <f>(((J1383 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IF(L1384&gt;0, E1384/L1384, "No Backers")</f>
        <v>56.412162162162161</v>
      </c>
      <c r="Q1384" t="str">
        <f>LEFT(N1384,SEARCH("/",N1384)-1)</f>
        <v>music</v>
      </c>
      <c r="R1384" t="str">
        <f>RIGHT(N1384,LEN(N1384)-SEARCH("/",N1384))</f>
        <v>rock</v>
      </c>
      <c r="S1384" s="10">
        <f>(((J1384 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IF(L1385&gt;0, E1385/L1385, "No Backers")</f>
        <v>50.247311827956992</v>
      </c>
      <c r="Q1385" t="str">
        <f>LEFT(N1385,SEARCH("/",N1385)-1)</f>
        <v>music</v>
      </c>
      <c r="R1385" t="str">
        <f>RIGHT(N1385,LEN(N1385)-SEARCH("/",N1385))</f>
        <v>rock</v>
      </c>
      <c r="S1385" s="10">
        <f>(((J1385 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IF(L1386&gt;0, E1386/L1386, "No Backers")</f>
        <v>68.936507936507937</v>
      </c>
      <c r="Q1386" t="str">
        <f>LEFT(N1386,SEARCH("/",N1386)-1)</f>
        <v>music</v>
      </c>
      <c r="R1386" t="str">
        <f>RIGHT(N1386,LEN(N1386)-SEARCH("/",N1386))</f>
        <v>rock</v>
      </c>
      <c r="S1386" s="10">
        <f>(((J1386 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IF(L1387&gt;0, E1387/L1387, "No Backers")</f>
        <v>65.914104477611943</v>
      </c>
      <c r="Q1387" t="str">
        <f>LEFT(N1387,SEARCH("/",N1387)-1)</f>
        <v>music</v>
      </c>
      <c r="R1387" t="str">
        <f>RIGHT(N1387,LEN(N1387)-SEARCH("/",N1387))</f>
        <v>rock</v>
      </c>
      <c r="S1387" s="10">
        <f>(((J1387 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IF(L1388&gt;0, E1388/L1388, "No Backers")</f>
        <v>62.5</v>
      </c>
      <c r="Q1388" t="str">
        <f>LEFT(N1388,SEARCH("/",N1388)-1)</f>
        <v>music</v>
      </c>
      <c r="R1388" t="str">
        <f>RIGHT(N1388,LEN(N1388)-SEARCH("/",N1388))</f>
        <v>rock</v>
      </c>
      <c r="S1388" s="10">
        <f>(((J1388 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IF(L1389&gt;0, E1389/L1389, "No Backers")</f>
        <v>70.064102564102569</v>
      </c>
      <c r="Q1389" t="str">
        <f>LEFT(N1389,SEARCH("/",N1389)-1)</f>
        <v>music</v>
      </c>
      <c r="R1389" t="str">
        <f>RIGHT(N1389,LEN(N1389)-SEARCH("/",N1389))</f>
        <v>rock</v>
      </c>
      <c r="S1389" s="10">
        <f>(((J1389 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IF(L1390&gt;0, E1390/L1390, "No Backers")</f>
        <v>60.181874999999998</v>
      </c>
      <c r="Q1390" t="str">
        <f>LEFT(N1390,SEARCH("/",N1390)-1)</f>
        <v>music</v>
      </c>
      <c r="R1390" t="str">
        <f>RIGHT(N1390,LEN(N1390)-SEARCH("/",N1390))</f>
        <v>rock</v>
      </c>
      <c r="S1390" s="10">
        <f>(((J1390 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IF(L1391&gt;0, E1391/L1391, "No Backers")</f>
        <v>21.382352941176471</v>
      </c>
      <c r="Q1391" t="str">
        <f>LEFT(N1391,SEARCH("/",N1391)-1)</f>
        <v>music</v>
      </c>
      <c r="R1391" t="str">
        <f>RIGHT(N1391,LEN(N1391)-SEARCH("/",N1391))</f>
        <v>rock</v>
      </c>
      <c r="S1391" s="10">
        <f>(((J1391 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IF(L1392&gt;0, E1392/L1392, "No Backers")</f>
        <v>160.78947368421052</v>
      </c>
      <c r="Q1392" t="str">
        <f>LEFT(N1392,SEARCH("/",N1392)-1)</f>
        <v>music</v>
      </c>
      <c r="R1392" t="str">
        <f>RIGHT(N1392,LEN(N1392)-SEARCH("/",N1392))</f>
        <v>rock</v>
      </c>
      <c r="S1392" s="10">
        <f>(((J1392 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IF(L1393&gt;0, E1393/L1393, "No Backers")</f>
        <v>42.384615384615387</v>
      </c>
      <c r="Q1393" t="str">
        <f>LEFT(N1393,SEARCH("/",N1393)-1)</f>
        <v>music</v>
      </c>
      <c r="R1393" t="str">
        <f>RIGHT(N1393,LEN(N1393)-SEARCH("/",N1393))</f>
        <v>rock</v>
      </c>
      <c r="S1393" s="10">
        <f>(((J1393 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IF(L1394&gt;0, E1394/L1394, "No Backers")</f>
        <v>27.317307692307693</v>
      </c>
      <c r="Q1394" t="str">
        <f>LEFT(N1394,SEARCH("/",N1394)-1)</f>
        <v>music</v>
      </c>
      <c r="R1394" t="str">
        <f>RIGHT(N1394,LEN(N1394)-SEARCH("/",N1394))</f>
        <v>rock</v>
      </c>
      <c r="S1394" s="10">
        <f>(((J1394 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IF(L1395&gt;0, E1395/L1395, "No Backers")</f>
        <v>196.82692307692307</v>
      </c>
      <c r="Q1395" t="str">
        <f>LEFT(N1395,SEARCH("/",N1395)-1)</f>
        <v>music</v>
      </c>
      <c r="R1395" t="str">
        <f>RIGHT(N1395,LEN(N1395)-SEARCH("/",N1395))</f>
        <v>rock</v>
      </c>
      <c r="S1395" s="10">
        <f>(((J1395 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IF(L1396&gt;0, E1396/L1396, "No Backers")</f>
        <v>53.882352941176471</v>
      </c>
      <c r="Q1396" t="str">
        <f>LEFT(N1396,SEARCH("/",N1396)-1)</f>
        <v>music</v>
      </c>
      <c r="R1396" t="str">
        <f>RIGHT(N1396,LEN(N1396)-SEARCH("/",N1396))</f>
        <v>rock</v>
      </c>
      <c r="S1396" s="10">
        <f>(((J1396 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IF(L1397&gt;0, E1397/L1397, "No Backers")</f>
        <v>47.756097560975611</v>
      </c>
      <c r="Q1397" t="str">
        <f>LEFT(N1397,SEARCH("/",N1397)-1)</f>
        <v>music</v>
      </c>
      <c r="R1397" t="str">
        <f>RIGHT(N1397,LEN(N1397)-SEARCH("/",N1397))</f>
        <v>rock</v>
      </c>
      <c r="S1397" s="10">
        <f>(((J1397 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IF(L1398&gt;0, E1398/L1398, "No Backers")</f>
        <v>88.191780821917803</v>
      </c>
      <c r="Q1398" t="str">
        <f>LEFT(N1398,SEARCH("/",N1398)-1)</f>
        <v>music</v>
      </c>
      <c r="R1398" t="str">
        <f>RIGHT(N1398,LEN(N1398)-SEARCH("/",N1398))</f>
        <v>rock</v>
      </c>
      <c r="S1398" s="10">
        <f>(((J1398 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IF(L1399&gt;0, E1399/L1399, "No Backers")</f>
        <v>72.056962025316452</v>
      </c>
      <c r="Q1399" t="str">
        <f>LEFT(N1399,SEARCH("/",N1399)-1)</f>
        <v>music</v>
      </c>
      <c r="R1399" t="str">
        <f>RIGHT(N1399,LEN(N1399)-SEARCH("/",N1399))</f>
        <v>rock</v>
      </c>
      <c r="S1399" s="10">
        <f>(((J1399 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IF(L1400&gt;0, E1400/L1400, "No Backers")</f>
        <v>74.246153846153845</v>
      </c>
      <c r="Q1400" t="str">
        <f>LEFT(N1400,SEARCH("/",N1400)-1)</f>
        <v>music</v>
      </c>
      <c r="R1400" t="str">
        <f>RIGHT(N1400,LEN(N1400)-SEARCH("/",N1400))</f>
        <v>rock</v>
      </c>
      <c r="S1400" s="10">
        <f>(((J1400 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IF(L1401&gt;0, E1401/L1401, "No Backers")</f>
        <v>61.701086956521742</v>
      </c>
      <c r="Q1401" t="str">
        <f>LEFT(N1401,SEARCH("/",N1401)-1)</f>
        <v>music</v>
      </c>
      <c r="R1401" t="str">
        <f>RIGHT(N1401,LEN(N1401)-SEARCH("/",N1401))</f>
        <v>rock</v>
      </c>
      <c r="S1401" s="10">
        <f>(((J1401 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IF(L1402&gt;0, E1402/L1402, "No Backers")</f>
        <v>17.235294117647058</v>
      </c>
      <c r="Q1402" t="str">
        <f>LEFT(N1402,SEARCH("/",N1402)-1)</f>
        <v>music</v>
      </c>
      <c r="R1402" t="str">
        <f>RIGHT(N1402,LEN(N1402)-SEARCH("/",N1402))</f>
        <v>rock</v>
      </c>
      <c r="S1402" s="10">
        <f>(((J1402 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IF(L1403&gt;0, E1403/L1403, "No Backers")</f>
        <v>51.720833333333331</v>
      </c>
      <c r="Q1403" t="str">
        <f>LEFT(N1403,SEARCH("/",N1403)-1)</f>
        <v>music</v>
      </c>
      <c r="R1403" t="str">
        <f>RIGHT(N1403,LEN(N1403)-SEARCH("/",N1403))</f>
        <v>rock</v>
      </c>
      <c r="S1403" s="10">
        <f>(((J1403 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IF(L1404&gt;0, E1404/L1404, "No Backers")</f>
        <v>24.150442477876105</v>
      </c>
      <c r="Q1404" t="str">
        <f>LEFT(N1404,SEARCH("/",N1404)-1)</f>
        <v>music</v>
      </c>
      <c r="R1404" t="str">
        <f>RIGHT(N1404,LEN(N1404)-SEARCH("/",N1404))</f>
        <v>rock</v>
      </c>
      <c r="S1404" s="10">
        <f>(((J1404 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IF(L1405&gt;0, E1405/L1405, "No Backers")</f>
        <v>62.166666666666664</v>
      </c>
      <c r="Q1405" t="str">
        <f>LEFT(N1405,SEARCH("/",N1405)-1)</f>
        <v>music</v>
      </c>
      <c r="R1405" t="str">
        <f>RIGHT(N1405,LEN(N1405)-SEARCH("/",N1405))</f>
        <v>rock</v>
      </c>
      <c r="S1405" s="10">
        <f>(((J1405 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IF(L1406&gt;0, E1406/L1406, "No Backers")</f>
        <v>48.2</v>
      </c>
      <c r="Q1406" t="str">
        <f>LEFT(N1406,SEARCH("/",N1406)-1)</f>
        <v>publishing</v>
      </c>
      <c r="R1406" t="str">
        <f>RIGHT(N1406,LEN(N1406)-SEARCH("/",N1406))</f>
        <v>translations</v>
      </c>
      <c r="S1406" s="10">
        <f>(((J1406 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IF(L1407&gt;0, E1407/L1407, "No Backers")</f>
        <v>6.1764705882352944</v>
      </c>
      <c r="Q1407" t="str">
        <f>LEFT(N1407,SEARCH("/",N1407)-1)</f>
        <v>publishing</v>
      </c>
      <c r="R1407" t="str">
        <f>RIGHT(N1407,LEN(N1407)-SEARCH("/",N1407))</f>
        <v>translations</v>
      </c>
      <c r="S1407" s="10">
        <f>(((J1407 /60)/60)/24)+DATE(1970,1,1)</f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IF(L1408&gt;0, E1408/L1408, "No Backers")</f>
        <v>5</v>
      </c>
      <c r="Q1408" t="str">
        <f>LEFT(N1408,SEARCH("/",N1408)-1)</f>
        <v>publishing</v>
      </c>
      <c r="R1408" t="str">
        <f>RIGHT(N1408,LEN(N1408)-SEARCH("/",N1408))</f>
        <v>translations</v>
      </c>
      <c r="S1408" s="10">
        <f>(((J1408 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IF(L1409&gt;0, E1409/L1409, "No Backers")</f>
        <v>7.5</v>
      </c>
      <c r="Q1409" t="str">
        <f>LEFT(N1409,SEARCH("/",N1409)-1)</f>
        <v>publishing</v>
      </c>
      <c r="R1409" t="str">
        <f>RIGHT(N1409,LEN(N1409)-SEARCH("/",N1409))</f>
        <v>translations</v>
      </c>
      <c r="S1409" s="10">
        <f>(((J1409 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IF(L1410&gt;0, E1410/L1410, "No Backers")</f>
        <v>12</v>
      </c>
      <c r="Q1410" t="str">
        <f>LEFT(N1410,SEARCH("/",N1410)-1)</f>
        <v>publishing</v>
      </c>
      <c r="R1410" t="str">
        <f>RIGHT(N1410,LEN(N1410)-SEARCH("/",N1410))</f>
        <v>translations</v>
      </c>
      <c r="S1410" s="10">
        <f>(((J1410 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str">
        <f>IF(L1411&gt;0, E1411/L1411, "No Backers")</f>
        <v>No Backers</v>
      </c>
      <c r="Q1411" t="str">
        <f>LEFT(N1411,SEARCH("/",N1411)-1)</f>
        <v>publishing</v>
      </c>
      <c r="R1411" t="str">
        <f>RIGHT(N1411,LEN(N1411)-SEARCH("/",N1411))</f>
        <v>translations</v>
      </c>
      <c r="S1411" s="10">
        <f>(((J1411 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IF(L1412&gt;0, E1412/L1412, "No Backers")</f>
        <v>1</v>
      </c>
      <c r="Q1412" t="str">
        <f>LEFT(N1412,SEARCH("/",N1412)-1)</f>
        <v>publishing</v>
      </c>
      <c r="R1412" t="str">
        <f>RIGHT(N1412,LEN(N1412)-SEARCH("/",N1412))</f>
        <v>translations</v>
      </c>
      <c r="S1412" s="10">
        <f>(((J1412 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IF(L1413&gt;0, E1413/L1413, "No Backers")</f>
        <v>2.3333333333333335</v>
      </c>
      <c r="Q1413" t="str">
        <f>LEFT(N1413,SEARCH("/",N1413)-1)</f>
        <v>publishing</v>
      </c>
      <c r="R1413" t="str">
        <f>RIGHT(N1413,LEN(N1413)-SEARCH("/",N1413))</f>
        <v>translations</v>
      </c>
      <c r="S1413" s="10">
        <f>(((J1413 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IF(L1414&gt;0, E1414/L1414, "No Backers")</f>
        <v>24.615384615384617</v>
      </c>
      <c r="Q1414" t="str">
        <f>LEFT(N1414,SEARCH("/",N1414)-1)</f>
        <v>publishing</v>
      </c>
      <c r="R1414" t="str">
        <f>RIGHT(N1414,LEN(N1414)-SEARCH("/",N1414))</f>
        <v>translations</v>
      </c>
      <c r="S1414" s="10">
        <f>(((J1414 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IF(L1415&gt;0, E1415/L1415, "No Backers")</f>
        <v>100</v>
      </c>
      <c r="Q1415" t="str">
        <f>LEFT(N1415,SEARCH("/",N1415)-1)</f>
        <v>publishing</v>
      </c>
      <c r="R1415" t="str">
        <f>RIGHT(N1415,LEN(N1415)-SEARCH("/",N1415))</f>
        <v>translations</v>
      </c>
      <c r="S1415" s="10">
        <f>(((J1415 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IF(L1416&gt;0, E1416/L1416, "No Backers")</f>
        <v>1</v>
      </c>
      <c r="Q1416" t="str">
        <f>LEFT(N1416,SEARCH("/",N1416)-1)</f>
        <v>publishing</v>
      </c>
      <c r="R1416" t="str">
        <f>RIGHT(N1416,LEN(N1416)-SEARCH("/",N1416))</f>
        <v>translations</v>
      </c>
      <c r="S1416" s="10">
        <f>(((J1416 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IF(L1417&gt;0, E1417/L1417, "No Backers")</f>
        <v>88.888888888888886</v>
      </c>
      <c r="Q1417" t="str">
        <f>LEFT(N1417,SEARCH("/",N1417)-1)</f>
        <v>publishing</v>
      </c>
      <c r="R1417" t="str">
        <f>RIGHT(N1417,LEN(N1417)-SEARCH("/",N1417))</f>
        <v>translations</v>
      </c>
      <c r="S1417" s="10">
        <f>(((J1417 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str">
        <f>IF(L1418&gt;0, E1418/L1418, "No Backers")</f>
        <v>No Backers</v>
      </c>
      <c r="Q1418" t="str">
        <f>LEFT(N1418,SEARCH("/",N1418)-1)</f>
        <v>publishing</v>
      </c>
      <c r="R1418" t="str">
        <f>RIGHT(N1418,LEN(N1418)-SEARCH("/",N1418))</f>
        <v>translations</v>
      </c>
      <c r="S1418" s="10">
        <f>(((J1418 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IF(L1419&gt;0, E1419/L1419, "No Backers")</f>
        <v>27.5</v>
      </c>
      <c r="Q1419" t="str">
        <f>LEFT(N1419,SEARCH("/",N1419)-1)</f>
        <v>publishing</v>
      </c>
      <c r="R1419" t="str">
        <f>RIGHT(N1419,LEN(N1419)-SEARCH("/",N1419))</f>
        <v>translations</v>
      </c>
      <c r="S1419" s="10">
        <f>(((J1419 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IF(L1420&gt;0, E1420/L1420, "No Backers")</f>
        <v>6</v>
      </c>
      <c r="Q1420" t="str">
        <f>LEFT(N1420,SEARCH("/",N1420)-1)</f>
        <v>publishing</v>
      </c>
      <c r="R1420" t="str">
        <f>RIGHT(N1420,LEN(N1420)-SEARCH("/",N1420))</f>
        <v>translations</v>
      </c>
      <c r="S1420" s="10">
        <f>(((J1420 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IF(L1421&gt;0, E1421/L1421, "No Backers")</f>
        <v>44.5</v>
      </c>
      <c r="Q1421" t="str">
        <f>LEFT(N1421,SEARCH("/",N1421)-1)</f>
        <v>publishing</v>
      </c>
      <c r="R1421" t="str">
        <f>RIGHT(N1421,LEN(N1421)-SEARCH("/",N1421))</f>
        <v>translations</v>
      </c>
      <c r="S1421" s="10">
        <f>(((J1421 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IF(L1422&gt;0, E1422/L1422, "No Backers")</f>
        <v>1</v>
      </c>
      <c r="Q1422" t="str">
        <f>LEFT(N1422,SEARCH("/",N1422)-1)</f>
        <v>publishing</v>
      </c>
      <c r="R1422" t="str">
        <f>RIGHT(N1422,LEN(N1422)-SEARCH("/",N1422))</f>
        <v>translations</v>
      </c>
      <c r="S1422" s="10">
        <f>(((J1422 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IF(L1423&gt;0, E1423/L1423, "No Backers")</f>
        <v>100</v>
      </c>
      <c r="Q1423" t="str">
        <f>LEFT(N1423,SEARCH("/",N1423)-1)</f>
        <v>publishing</v>
      </c>
      <c r="R1423" t="str">
        <f>RIGHT(N1423,LEN(N1423)-SEARCH("/",N1423))</f>
        <v>translations</v>
      </c>
      <c r="S1423" s="10">
        <f>(((J1423 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IF(L1424&gt;0, E1424/L1424, "No Backers")</f>
        <v>13</v>
      </c>
      <c r="Q1424" t="str">
        <f>LEFT(N1424,SEARCH("/",N1424)-1)</f>
        <v>publishing</v>
      </c>
      <c r="R1424" t="str">
        <f>RIGHT(N1424,LEN(N1424)-SEARCH("/",N1424))</f>
        <v>translations</v>
      </c>
      <c r="S1424" s="10">
        <f>(((J1424 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IF(L1425&gt;0, E1425/L1425, "No Backers")</f>
        <v>100</v>
      </c>
      <c r="Q1425" t="str">
        <f>LEFT(N1425,SEARCH("/",N1425)-1)</f>
        <v>publishing</v>
      </c>
      <c r="R1425" t="str">
        <f>RIGHT(N1425,LEN(N1425)-SEARCH("/",N1425))</f>
        <v>translations</v>
      </c>
      <c r="S1425" s="10">
        <f>(((J1425 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IF(L1426&gt;0, E1426/L1426, "No Backers")</f>
        <v>109.07142857142857</v>
      </c>
      <c r="Q1426" t="str">
        <f>LEFT(N1426,SEARCH("/",N1426)-1)</f>
        <v>publishing</v>
      </c>
      <c r="R1426" t="str">
        <f>RIGHT(N1426,LEN(N1426)-SEARCH("/",N1426))</f>
        <v>translations</v>
      </c>
      <c r="S1426" s="10">
        <f>(((J1426 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str">
        <f>IF(L1427&gt;0, E1427/L1427, "No Backers")</f>
        <v>No Backers</v>
      </c>
      <c r="Q1427" t="str">
        <f>LEFT(N1427,SEARCH("/",N1427)-1)</f>
        <v>publishing</v>
      </c>
      <c r="R1427" t="str">
        <f>RIGHT(N1427,LEN(N1427)-SEARCH("/",N1427))</f>
        <v>translations</v>
      </c>
      <c r="S1427" s="10">
        <f>(((J1427 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str">
        <f>IF(L1428&gt;0, E1428/L1428, "No Backers")</f>
        <v>No Backers</v>
      </c>
      <c r="Q1428" t="str">
        <f>LEFT(N1428,SEARCH("/",N1428)-1)</f>
        <v>publishing</v>
      </c>
      <c r="R1428" t="str">
        <f>RIGHT(N1428,LEN(N1428)-SEARCH("/",N1428))</f>
        <v>translations</v>
      </c>
      <c r="S1428" s="10">
        <f>(((J1428 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IF(L1429&gt;0, E1429/L1429, "No Backers")</f>
        <v>104.75</v>
      </c>
      <c r="Q1429" t="str">
        <f>LEFT(N1429,SEARCH("/",N1429)-1)</f>
        <v>publishing</v>
      </c>
      <c r="R1429" t="str">
        <f>RIGHT(N1429,LEN(N1429)-SEARCH("/",N1429))</f>
        <v>translations</v>
      </c>
      <c r="S1429" s="10">
        <f>(((J1429 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IF(L1430&gt;0, E1430/L1430, "No Backers")</f>
        <v>15</v>
      </c>
      <c r="Q1430" t="str">
        <f>LEFT(N1430,SEARCH("/",N1430)-1)</f>
        <v>publishing</v>
      </c>
      <c r="R1430" t="str">
        <f>RIGHT(N1430,LEN(N1430)-SEARCH("/",N1430))</f>
        <v>translations</v>
      </c>
      <c r="S1430" s="10">
        <f>(((J1430 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str">
        <f>IF(L1431&gt;0, E1431/L1431, "No Backers")</f>
        <v>No Backers</v>
      </c>
      <c r="Q1431" t="str">
        <f>LEFT(N1431,SEARCH("/",N1431)-1)</f>
        <v>publishing</v>
      </c>
      <c r="R1431" t="str">
        <f>RIGHT(N1431,LEN(N1431)-SEARCH("/",N1431))</f>
        <v>translations</v>
      </c>
      <c r="S1431" s="10">
        <f>(((J1431 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IF(L1432&gt;0, E1432/L1432, "No Backers")</f>
        <v>80.599999999999994</v>
      </c>
      <c r="Q1432" t="str">
        <f>LEFT(N1432,SEARCH("/",N1432)-1)</f>
        <v>publishing</v>
      </c>
      <c r="R1432" t="str">
        <f>RIGHT(N1432,LEN(N1432)-SEARCH("/",N1432))</f>
        <v>translations</v>
      </c>
      <c r="S1432" s="10">
        <f>(((J1432 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IF(L1433&gt;0, E1433/L1433, "No Backers")</f>
        <v>115.55319148936171</v>
      </c>
      <c r="Q1433" t="str">
        <f>LEFT(N1433,SEARCH("/",N1433)-1)</f>
        <v>publishing</v>
      </c>
      <c r="R1433" t="str">
        <f>RIGHT(N1433,LEN(N1433)-SEARCH("/",N1433))</f>
        <v>translations</v>
      </c>
      <c r="S1433" s="10">
        <f>(((J1433 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str">
        <f>IF(L1434&gt;0, E1434/L1434, "No Backers")</f>
        <v>No Backers</v>
      </c>
      <c r="Q1434" t="str">
        <f>LEFT(N1434,SEARCH("/",N1434)-1)</f>
        <v>publishing</v>
      </c>
      <c r="R1434" t="str">
        <f>RIGHT(N1434,LEN(N1434)-SEARCH("/",N1434))</f>
        <v>translations</v>
      </c>
      <c r="S1434" s="10">
        <f>(((J1434 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IF(L1435&gt;0, E1435/L1435, "No Backers")</f>
        <v>80.5</v>
      </c>
      <c r="Q1435" t="str">
        <f>LEFT(N1435,SEARCH("/",N1435)-1)</f>
        <v>publishing</v>
      </c>
      <c r="R1435" t="str">
        <f>RIGHT(N1435,LEN(N1435)-SEARCH("/",N1435))</f>
        <v>translations</v>
      </c>
      <c r="S1435" s="10">
        <f>(((J1435 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IF(L1436&gt;0, E1436/L1436, "No Backers")</f>
        <v>744.5454545454545</v>
      </c>
      <c r="Q1436" t="str">
        <f>LEFT(N1436,SEARCH("/",N1436)-1)</f>
        <v>publishing</v>
      </c>
      <c r="R1436" t="str">
        <f>RIGHT(N1436,LEN(N1436)-SEARCH("/",N1436))</f>
        <v>translations</v>
      </c>
      <c r="S1436" s="10">
        <f>(((J1436 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IF(L1437&gt;0, E1437/L1437, "No Backers")</f>
        <v>7.5</v>
      </c>
      <c r="Q1437" t="str">
        <f>LEFT(N1437,SEARCH("/",N1437)-1)</f>
        <v>publishing</v>
      </c>
      <c r="R1437" t="str">
        <f>RIGHT(N1437,LEN(N1437)-SEARCH("/",N1437))</f>
        <v>translations</v>
      </c>
      <c r="S1437" s="10">
        <f>(((J1437 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IF(L1438&gt;0, E1438/L1438, "No Backers")</f>
        <v>38.5</v>
      </c>
      <c r="Q1438" t="str">
        <f>LEFT(N1438,SEARCH("/",N1438)-1)</f>
        <v>publishing</v>
      </c>
      <c r="R1438" t="str">
        <f>RIGHT(N1438,LEN(N1438)-SEARCH("/",N1438))</f>
        <v>translations</v>
      </c>
      <c r="S1438" s="10">
        <f>(((J1438 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IF(L1439&gt;0, E1439/L1439, "No Backers")</f>
        <v>36.68181818181818</v>
      </c>
      <c r="Q1439" t="str">
        <f>LEFT(N1439,SEARCH("/",N1439)-1)</f>
        <v>publishing</v>
      </c>
      <c r="R1439" t="str">
        <f>RIGHT(N1439,LEN(N1439)-SEARCH("/",N1439))</f>
        <v>translations</v>
      </c>
      <c r="S1439" s="10">
        <f>(((J1439 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IF(L1440&gt;0, E1440/L1440, "No Backers")</f>
        <v>75</v>
      </c>
      <c r="Q1440" t="str">
        <f>LEFT(N1440,SEARCH("/",N1440)-1)</f>
        <v>publishing</v>
      </c>
      <c r="R1440" t="str">
        <f>RIGHT(N1440,LEN(N1440)-SEARCH("/",N1440))</f>
        <v>translations</v>
      </c>
      <c r="S1440" s="10">
        <f>(((J1440 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IF(L1441&gt;0, E1441/L1441, "No Backers")</f>
        <v>30</v>
      </c>
      <c r="Q1441" t="str">
        <f>LEFT(N1441,SEARCH("/",N1441)-1)</f>
        <v>publishing</v>
      </c>
      <c r="R1441" t="str">
        <f>RIGHT(N1441,LEN(N1441)-SEARCH("/",N1441))</f>
        <v>translations</v>
      </c>
      <c r="S1441" s="10">
        <f>(((J1441 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IF(L1442&gt;0, E1442/L1442, "No Backers")</f>
        <v>1</v>
      </c>
      <c r="Q1442" t="str">
        <f>LEFT(N1442,SEARCH("/",N1442)-1)</f>
        <v>publishing</v>
      </c>
      <c r="R1442" t="str">
        <f>RIGHT(N1442,LEN(N1442)-SEARCH("/",N1442))</f>
        <v>translations</v>
      </c>
      <c r="S1442" s="10">
        <f>(((J1442 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IF(L1443&gt;0, E1443/L1443, "No Backers")</f>
        <v>673.33333333333337</v>
      </c>
      <c r="Q1443" t="str">
        <f>LEFT(N1443,SEARCH("/",N1443)-1)</f>
        <v>publishing</v>
      </c>
      <c r="R1443" t="str">
        <f>RIGHT(N1443,LEN(N1443)-SEARCH("/",N1443))</f>
        <v>translations</v>
      </c>
      <c r="S1443" s="10">
        <f>(((J1443 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str">
        <f>IF(L1444&gt;0, E1444/L1444, "No Backers")</f>
        <v>No Backers</v>
      </c>
      <c r="Q1444" t="str">
        <f>LEFT(N1444,SEARCH("/",N1444)-1)</f>
        <v>publishing</v>
      </c>
      <c r="R1444" t="str">
        <f>RIGHT(N1444,LEN(N1444)-SEARCH("/",N1444))</f>
        <v>translations</v>
      </c>
      <c r="S1444" s="10">
        <f>(((J1444 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str">
        <f>IF(L1445&gt;0, E1445/L1445, "No Backers")</f>
        <v>No Backers</v>
      </c>
      <c r="Q1445" t="str">
        <f>LEFT(N1445,SEARCH("/",N1445)-1)</f>
        <v>publishing</v>
      </c>
      <c r="R1445" t="str">
        <f>RIGHT(N1445,LEN(N1445)-SEARCH("/",N1445))</f>
        <v>translations</v>
      </c>
      <c r="S1445" s="10">
        <f>(((J1445 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str">
        <f>IF(L1446&gt;0, E1446/L1446, "No Backers")</f>
        <v>No Backers</v>
      </c>
      <c r="Q1446" t="str">
        <f>LEFT(N1446,SEARCH("/",N1446)-1)</f>
        <v>publishing</v>
      </c>
      <c r="R1446" t="str">
        <f>RIGHT(N1446,LEN(N1446)-SEARCH("/",N1446))</f>
        <v>translations</v>
      </c>
      <c r="S1446" s="10">
        <f>(((J1446 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str">
        <f>IF(L1447&gt;0, E1447/L1447, "No Backers")</f>
        <v>No Backers</v>
      </c>
      <c r="Q1447" t="str">
        <f>LEFT(N1447,SEARCH("/",N1447)-1)</f>
        <v>publishing</v>
      </c>
      <c r="R1447" t="str">
        <f>RIGHT(N1447,LEN(N1447)-SEARCH("/",N1447))</f>
        <v>translations</v>
      </c>
      <c r="S1447" s="10">
        <f>(((J1447 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str">
        <f>IF(L1448&gt;0, E1448/L1448, "No Backers")</f>
        <v>No Backers</v>
      </c>
      <c r="Q1448" t="str">
        <f>LEFT(N1448,SEARCH("/",N1448)-1)</f>
        <v>publishing</v>
      </c>
      <c r="R1448" t="str">
        <f>RIGHT(N1448,LEN(N1448)-SEARCH("/",N1448))</f>
        <v>translations</v>
      </c>
      <c r="S1448" s="10">
        <f>(((J1448 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IF(L1449&gt;0, E1449/L1449, "No Backers")</f>
        <v>25</v>
      </c>
      <c r="Q1449" t="str">
        <f>LEFT(N1449,SEARCH("/",N1449)-1)</f>
        <v>publishing</v>
      </c>
      <c r="R1449" t="str">
        <f>RIGHT(N1449,LEN(N1449)-SEARCH("/",N1449))</f>
        <v>translations</v>
      </c>
      <c r="S1449" s="10">
        <f>(((J1449 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str">
        <f>IF(L1450&gt;0, E1450/L1450, "No Backers")</f>
        <v>No Backers</v>
      </c>
      <c r="Q1450" t="str">
        <f>LEFT(N1450,SEARCH("/",N1450)-1)</f>
        <v>publishing</v>
      </c>
      <c r="R1450" t="str">
        <f>RIGHT(N1450,LEN(N1450)-SEARCH("/",N1450))</f>
        <v>translations</v>
      </c>
      <c r="S1450" s="10">
        <f>(((J1450 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str">
        <f>IF(L1451&gt;0, E1451/L1451, "No Backers")</f>
        <v>No Backers</v>
      </c>
      <c r="Q1451" t="str">
        <f>LEFT(N1451,SEARCH("/",N1451)-1)</f>
        <v>publishing</v>
      </c>
      <c r="R1451" t="str">
        <f>RIGHT(N1451,LEN(N1451)-SEARCH("/",N1451))</f>
        <v>translations</v>
      </c>
      <c r="S1451" s="10">
        <f>(((J1451 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IF(L1452&gt;0, E1452/L1452, "No Backers")</f>
        <v>1</v>
      </c>
      <c r="Q1452" t="str">
        <f>LEFT(N1452,SEARCH("/",N1452)-1)</f>
        <v>publishing</v>
      </c>
      <c r="R1452" t="str">
        <f>RIGHT(N1452,LEN(N1452)-SEARCH("/",N1452))</f>
        <v>translations</v>
      </c>
      <c r="S1452" s="10">
        <f>(((J1452 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IF(L1453&gt;0, E1453/L1453, "No Backers")</f>
        <v>1</v>
      </c>
      <c r="Q1453" t="str">
        <f>LEFT(N1453,SEARCH("/",N1453)-1)</f>
        <v>publishing</v>
      </c>
      <c r="R1453" t="str">
        <f>RIGHT(N1453,LEN(N1453)-SEARCH("/",N1453))</f>
        <v>translations</v>
      </c>
      <c r="S1453" s="10">
        <f>(((J1453 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str">
        <f>IF(L1454&gt;0, E1454/L1454, "No Backers")</f>
        <v>No Backers</v>
      </c>
      <c r="Q1454" t="str">
        <f>LEFT(N1454,SEARCH("/",N1454)-1)</f>
        <v>publishing</v>
      </c>
      <c r="R1454" t="str">
        <f>RIGHT(N1454,LEN(N1454)-SEARCH("/",N1454))</f>
        <v>translations</v>
      </c>
      <c r="S1454" s="10">
        <f>(((J1454 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str">
        <f>IF(L1455&gt;0, E1455/L1455, "No Backers")</f>
        <v>No Backers</v>
      </c>
      <c r="Q1455" t="str">
        <f>LEFT(N1455,SEARCH("/",N1455)-1)</f>
        <v>publishing</v>
      </c>
      <c r="R1455" t="str">
        <f>RIGHT(N1455,LEN(N1455)-SEARCH("/",N1455))</f>
        <v>translations</v>
      </c>
      <c r="S1455" s="10">
        <f>(((J1455 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IF(L1456&gt;0, E1456/L1456, "No Backers")</f>
        <v>15</v>
      </c>
      <c r="Q1456" t="str">
        <f>LEFT(N1456,SEARCH("/",N1456)-1)</f>
        <v>publishing</v>
      </c>
      <c r="R1456" t="str">
        <f>RIGHT(N1456,LEN(N1456)-SEARCH("/",N1456))</f>
        <v>translations</v>
      </c>
      <c r="S1456" s="10">
        <f>(((J1456 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IF(L1457&gt;0, E1457/L1457, "No Backers")</f>
        <v>225</v>
      </c>
      <c r="Q1457" t="str">
        <f>LEFT(N1457,SEARCH("/",N1457)-1)</f>
        <v>publishing</v>
      </c>
      <c r="R1457" t="str">
        <f>RIGHT(N1457,LEN(N1457)-SEARCH("/",N1457))</f>
        <v>translations</v>
      </c>
      <c r="S1457" s="10">
        <f>(((J1457 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IF(L1458&gt;0, E1458/L1458, "No Backers")</f>
        <v>48.333333333333336</v>
      </c>
      <c r="Q1458" t="str">
        <f>LEFT(N1458,SEARCH("/",N1458)-1)</f>
        <v>publishing</v>
      </c>
      <c r="R1458" t="str">
        <f>RIGHT(N1458,LEN(N1458)-SEARCH("/",N1458))</f>
        <v>translations</v>
      </c>
      <c r="S1458" s="10">
        <f>(((J1458 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str">
        <f>IF(L1459&gt;0, E1459/L1459, "No Backers")</f>
        <v>No Backers</v>
      </c>
      <c r="Q1459" t="str">
        <f>LEFT(N1459,SEARCH("/",N1459)-1)</f>
        <v>publishing</v>
      </c>
      <c r="R1459" t="str">
        <f>RIGHT(N1459,LEN(N1459)-SEARCH("/",N1459))</f>
        <v>translations</v>
      </c>
      <c r="S1459" s="10">
        <f>(((J1459 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str">
        <f>IF(L1460&gt;0, E1460/L1460, "No Backers")</f>
        <v>No Backers</v>
      </c>
      <c r="Q1460" t="str">
        <f>LEFT(N1460,SEARCH("/",N1460)-1)</f>
        <v>publishing</v>
      </c>
      <c r="R1460" t="str">
        <f>RIGHT(N1460,LEN(N1460)-SEARCH("/",N1460))</f>
        <v>translations</v>
      </c>
      <c r="S1460" s="10">
        <f>(((J1460 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str">
        <f>IF(L1461&gt;0, E1461/L1461, "No Backers")</f>
        <v>No Backers</v>
      </c>
      <c r="Q1461" t="str">
        <f>LEFT(N1461,SEARCH("/",N1461)-1)</f>
        <v>publishing</v>
      </c>
      <c r="R1461" t="str">
        <f>RIGHT(N1461,LEN(N1461)-SEARCH("/",N1461))</f>
        <v>translations</v>
      </c>
      <c r="S1461" s="10">
        <f>(((J1461 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str">
        <f>IF(L1462&gt;0, E1462/L1462, "No Backers")</f>
        <v>No Backers</v>
      </c>
      <c r="Q1462" t="str">
        <f>LEFT(N1462,SEARCH("/",N1462)-1)</f>
        <v>publishing</v>
      </c>
      <c r="R1462" t="str">
        <f>RIGHT(N1462,LEN(N1462)-SEARCH("/",N1462))</f>
        <v>translations</v>
      </c>
      <c r="S1462" s="10">
        <f>(((J1462 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IF(L1463&gt;0, E1463/L1463, "No Backers")</f>
        <v>44.66673529411765</v>
      </c>
      <c r="Q1463" t="str">
        <f>LEFT(N1463,SEARCH("/",N1463)-1)</f>
        <v>publishing</v>
      </c>
      <c r="R1463" t="str">
        <f>RIGHT(N1463,LEN(N1463)-SEARCH("/",N1463))</f>
        <v>radio &amp; podcasts</v>
      </c>
      <c r="S1463" s="10">
        <f>(((J1463 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IF(L1464&gt;0, E1464/L1464, "No Backers")</f>
        <v>28.937999999999999</v>
      </c>
      <c r="Q1464" t="str">
        <f>LEFT(N1464,SEARCH("/",N1464)-1)</f>
        <v>publishing</v>
      </c>
      <c r="R1464" t="str">
        <f>RIGHT(N1464,LEN(N1464)-SEARCH("/",N1464))</f>
        <v>radio &amp; podcasts</v>
      </c>
      <c r="S1464" s="10">
        <f>(((J1464 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IF(L1465&gt;0, E1465/L1465, "No Backers")</f>
        <v>35.44</v>
      </c>
      <c r="Q1465" t="str">
        <f>LEFT(N1465,SEARCH("/",N1465)-1)</f>
        <v>publishing</v>
      </c>
      <c r="R1465" t="str">
        <f>RIGHT(N1465,LEN(N1465)-SEARCH("/",N1465))</f>
        <v>radio &amp; podcasts</v>
      </c>
      <c r="S1465" s="10">
        <f>(((J1465 /60)/60)/24)+DATE(1970,1,1)</f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IF(L1466&gt;0, E1466/L1466, "No Backers")</f>
        <v>34.871794871794869</v>
      </c>
      <c r="Q1466" t="str">
        <f>LEFT(N1466,SEARCH("/",N1466)-1)</f>
        <v>publishing</v>
      </c>
      <c r="R1466" t="str">
        <f>RIGHT(N1466,LEN(N1466)-SEARCH("/",N1466))</f>
        <v>radio &amp; podcasts</v>
      </c>
      <c r="S1466" s="10">
        <f>(((J1466 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IF(L1467&gt;0, E1467/L1467, "No Backers")</f>
        <v>52.622732513451197</v>
      </c>
      <c r="Q1467" t="str">
        <f>LEFT(N1467,SEARCH("/",N1467)-1)</f>
        <v>publishing</v>
      </c>
      <c r="R1467" t="str">
        <f>RIGHT(N1467,LEN(N1467)-SEARCH("/",N1467))</f>
        <v>radio &amp; podcasts</v>
      </c>
      <c r="S1467" s="10">
        <f>(((J1467 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IF(L1468&gt;0, E1468/L1468, "No Backers")</f>
        <v>69.598266129032254</v>
      </c>
      <c r="Q1468" t="str">
        <f>LEFT(N1468,SEARCH("/",N1468)-1)</f>
        <v>publishing</v>
      </c>
      <c r="R1468" t="str">
        <f>RIGHT(N1468,LEN(N1468)-SEARCH("/",N1468))</f>
        <v>radio &amp; podcasts</v>
      </c>
      <c r="S1468" s="10">
        <f>(((J1468 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IF(L1469&gt;0, E1469/L1469, "No Backers")</f>
        <v>76.72</v>
      </c>
      <c r="Q1469" t="str">
        <f>LEFT(N1469,SEARCH("/",N1469)-1)</f>
        <v>publishing</v>
      </c>
      <c r="R1469" t="str">
        <f>RIGHT(N1469,LEN(N1469)-SEARCH("/",N1469))</f>
        <v>radio &amp; podcasts</v>
      </c>
      <c r="S1469" s="10">
        <f>(((J1469 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IF(L1470&gt;0, E1470/L1470, "No Backers")</f>
        <v>33.191126279863482</v>
      </c>
      <c r="Q1470" t="str">
        <f>LEFT(N1470,SEARCH("/",N1470)-1)</f>
        <v>publishing</v>
      </c>
      <c r="R1470" t="str">
        <f>RIGHT(N1470,LEN(N1470)-SEARCH("/",N1470))</f>
        <v>radio &amp; podcasts</v>
      </c>
      <c r="S1470" s="10">
        <f>(((J1470 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IF(L1471&gt;0, E1471/L1471, "No Backers")</f>
        <v>149.46417445482865</v>
      </c>
      <c r="Q1471" t="str">
        <f>LEFT(N1471,SEARCH("/",N1471)-1)</f>
        <v>publishing</v>
      </c>
      <c r="R1471" t="str">
        <f>RIGHT(N1471,LEN(N1471)-SEARCH("/",N1471))</f>
        <v>radio &amp; podcasts</v>
      </c>
      <c r="S1471" s="10">
        <f>(((J1471 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IF(L1472&gt;0, E1472/L1472, "No Backers")</f>
        <v>23.172839506172838</v>
      </c>
      <c r="Q1472" t="str">
        <f>LEFT(N1472,SEARCH("/",N1472)-1)</f>
        <v>publishing</v>
      </c>
      <c r="R1472" t="str">
        <f>RIGHT(N1472,LEN(N1472)-SEARCH("/",N1472))</f>
        <v>radio &amp; podcasts</v>
      </c>
      <c r="S1472" s="10">
        <f>(((J1472 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IF(L1473&gt;0, E1473/L1473, "No Backers")</f>
        <v>96.877551020408163</v>
      </c>
      <c r="Q1473" t="str">
        <f>LEFT(N1473,SEARCH("/",N1473)-1)</f>
        <v>publishing</v>
      </c>
      <c r="R1473" t="str">
        <f>RIGHT(N1473,LEN(N1473)-SEARCH("/",N1473))</f>
        <v>radio &amp; podcasts</v>
      </c>
      <c r="S1473" s="10">
        <f>(((J1473 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IF(L1474&gt;0, E1474/L1474, "No Backers")</f>
        <v>103.20238095238095</v>
      </c>
      <c r="Q1474" t="str">
        <f>LEFT(N1474,SEARCH("/",N1474)-1)</f>
        <v>publishing</v>
      </c>
      <c r="R1474" t="str">
        <f>RIGHT(N1474,LEN(N1474)-SEARCH("/",N1474))</f>
        <v>radio &amp; podcasts</v>
      </c>
      <c r="S1474" s="10">
        <f>(((J1474 /60)/60)/24)+DATE(1970,1,1)</f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IF(L1475&gt;0, E1475/L1475, "No Backers")</f>
        <v>38.462553191489363</v>
      </c>
      <c r="Q1475" t="str">
        <f>LEFT(N1475,SEARCH("/",N1475)-1)</f>
        <v>publishing</v>
      </c>
      <c r="R1475" t="str">
        <f>RIGHT(N1475,LEN(N1475)-SEARCH("/",N1475))</f>
        <v>radio &amp; podcasts</v>
      </c>
      <c r="S1475" s="10">
        <f>(((J1475 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IF(L1476&gt;0, E1476/L1476, "No Backers")</f>
        <v>44.315789473684212</v>
      </c>
      <c r="Q1476" t="str">
        <f>LEFT(N1476,SEARCH("/",N1476)-1)</f>
        <v>publishing</v>
      </c>
      <c r="R1476" t="str">
        <f>RIGHT(N1476,LEN(N1476)-SEARCH("/",N1476))</f>
        <v>radio &amp; podcasts</v>
      </c>
      <c r="S1476" s="10">
        <f>(((J1476 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IF(L1477&gt;0, E1477/L1477, "No Backers")</f>
        <v>64.173356009070289</v>
      </c>
      <c r="Q1477" t="str">
        <f>LEFT(N1477,SEARCH("/",N1477)-1)</f>
        <v>publishing</v>
      </c>
      <c r="R1477" t="str">
        <f>RIGHT(N1477,LEN(N1477)-SEARCH("/",N1477))</f>
        <v>radio &amp; podcasts</v>
      </c>
      <c r="S1477" s="10">
        <f>(((J1477 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IF(L1478&gt;0, E1478/L1478, "No Backers")</f>
        <v>43.333275109170302</v>
      </c>
      <c r="Q1478" t="str">
        <f>LEFT(N1478,SEARCH("/",N1478)-1)</f>
        <v>publishing</v>
      </c>
      <c r="R1478" t="str">
        <f>RIGHT(N1478,LEN(N1478)-SEARCH("/",N1478))</f>
        <v>radio &amp; podcasts</v>
      </c>
      <c r="S1478" s="10">
        <f>(((J1478 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IF(L1479&gt;0, E1479/L1479, "No Backers")</f>
        <v>90.495934959349597</v>
      </c>
      <c r="Q1479" t="str">
        <f>LEFT(N1479,SEARCH("/",N1479)-1)</f>
        <v>publishing</v>
      </c>
      <c r="R1479" t="str">
        <f>RIGHT(N1479,LEN(N1479)-SEARCH("/",N1479))</f>
        <v>radio &amp; podcasts</v>
      </c>
      <c r="S1479" s="10">
        <f>(((J1479 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IF(L1480&gt;0, E1480/L1480, "No Backers")</f>
        <v>29.187190495010373</v>
      </c>
      <c r="Q1480" t="str">
        <f>LEFT(N1480,SEARCH("/",N1480)-1)</f>
        <v>publishing</v>
      </c>
      <c r="R1480" t="str">
        <f>RIGHT(N1480,LEN(N1480)-SEARCH("/",N1480))</f>
        <v>radio &amp; podcasts</v>
      </c>
      <c r="S1480" s="10">
        <f>(((J1480 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IF(L1481&gt;0, E1481/L1481, "No Backers")</f>
        <v>30.95774647887324</v>
      </c>
      <c r="Q1481" t="str">
        <f>LEFT(N1481,SEARCH("/",N1481)-1)</f>
        <v>publishing</v>
      </c>
      <c r="R1481" t="str">
        <f>RIGHT(N1481,LEN(N1481)-SEARCH("/",N1481))</f>
        <v>radio &amp; podcasts</v>
      </c>
      <c r="S1481" s="10">
        <f>(((J1481 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IF(L1482&gt;0, E1482/L1482, "No Backers")</f>
        <v>92.157795275590544</v>
      </c>
      <c r="Q1482" t="str">
        <f>LEFT(N1482,SEARCH("/",N1482)-1)</f>
        <v>publishing</v>
      </c>
      <c r="R1482" t="str">
        <f>RIGHT(N1482,LEN(N1482)-SEARCH("/",N1482))</f>
        <v>radio &amp; podcasts</v>
      </c>
      <c r="S1482" s="10">
        <f>(((J1482 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IF(L1483&gt;0, E1483/L1483, "No Backers")</f>
        <v>17.5</v>
      </c>
      <c r="Q1483" t="str">
        <f>LEFT(N1483,SEARCH("/",N1483)-1)</f>
        <v>publishing</v>
      </c>
      <c r="R1483" t="str">
        <f>RIGHT(N1483,LEN(N1483)-SEARCH("/",N1483))</f>
        <v>fiction</v>
      </c>
      <c r="S1483" s="10">
        <f>(((J1483 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IF(L1484&gt;0, E1484/L1484, "No Backers")</f>
        <v>5</v>
      </c>
      <c r="Q1484" t="str">
        <f>LEFT(N1484,SEARCH("/",N1484)-1)</f>
        <v>publishing</v>
      </c>
      <c r="R1484" t="str">
        <f>RIGHT(N1484,LEN(N1484)-SEARCH("/",N1484))</f>
        <v>fiction</v>
      </c>
      <c r="S1484" s="10">
        <f>(((J1484 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IF(L1485&gt;0, E1485/L1485, "No Backers")</f>
        <v>25</v>
      </c>
      <c r="Q1485" t="str">
        <f>LEFT(N1485,SEARCH("/",N1485)-1)</f>
        <v>publishing</v>
      </c>
      <c r="R1485" t="str">
        <f>RIGHT(N1485,LEN(N1485)-SEARCH("/",N1485))</f>
        <v>fiction</v>
      </c>
      <c r="S1485" s="10">
        <f>(((J1485 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str">
        <f>IF(L1486&gt;0, E1486/L1486, "No Backers")</f>
        <v>No Backers</v>
      </c>
      <c r="Q1486" t="str">
        <f>LEFT(N1486,SEARCH("/",N1486)-1)</f>
        <v>publishing</v>
      </c>
      <c r="R1486" t="str">
        <f>RIGHT(N1486,LEN(N1486)-SEARCH("/",N1486))</f>
        <v>fiction</v>
      </c>
      <c r="S1486" s="10">
        <f>(((J1486 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IF(L1487&gt;0, E1487/L1487, "No Backers")</f>
        <v>50</v>
      </c>
      <c r="Q1487" t="str">
        <f>LEFT(N1487,SEARCH("/",N1487)-1)</f>
        <v>publishing</v>
      </c>
      <c r="R1487" t="str">
        <f>RIGHT(N1487,LEN(N1487)-SEARCH("/",N1487))</f>
        <v>fiction</v>
      </c>
      <c r="S1487" s="10">
        <f>(((J1487 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IF(L1488&gt;0, E1488/L1488, "No Backers")</f>
        <v>16</v>
      </c>
      <c r="Q1488" t="str">
        <f>LEFT(N1488,SEARCH("/",N1488)-1)</f>
        <v>publishing</v>
      </c>
      <c r="R1488" t="str">
        <f>RIGHT(N1488,LEN(N1488)-SEARCH("/",N1488))</f>
        <v>fiction</v>
      </c>
      <c r="S1488" s="10">
        <f>(((J1488 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str">
        <f>IF(L1489&gt;0, E1489/L1489, "No Backers")</f>
        <v>No Backers</v>
      </c>
      <c r="Q1489" t="str">
        <f>LEFT(N1489,SEARCH("/",N1489)-1)</f>
        <v>publishing</v>
      </c>
      <c r="R1489" t="str">
        <f>RIGHT(N1489,LEN(N1489)-SEARCH("/",N1489))</f>
        <v>fiction</v>
      </c>
      <c r="S1489" s="10">
        <f>(((J1489 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IF(L1490&gt;0, E1490/L1490, "No Backers")</f>
        <v>60</v>
      </c>
      <c r="Q1490" t="str">
        <f>LEFT(N1490,SEARCH("/",N1490)-1)</f>
        <v>publishing</v>
      </c>
      <c r="R1490" t="str">
        <f>RIGHT(N1490,LEN(N1490)-SEARCH("/",N1490))</f>
        <v>fiction</v>
      </c>
      <c r="S1490" s="10">
        <f>(((J1490 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str">
        <f>IF(L1491&gt;0, E1491/L1491, "No Backers")</f>
        <v>No Backers</v>
      </c>
      <c r="Q1491" t="str">
        <f>LEFT(N1491,SEARCH("/",N1491)-1)</f>
        <v>publishing</v>
      </c>
      <c r="R1491" t="str">
        <f>RIGHT(N1491,LEN(N1491)-SEARCH("/",N1491))</f>
        <v>fiction</v>
      </c>
      <c r="S1491" s="10">
        <f>(((J1491 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IF(L1492&gt;0, E1492/L1492, "No Backers")</f>
        <v>47.10526315789474</v>
      </c>
      <c r="Q1492" t="str">
        <f>LEFT(N1492,SEARCH("/",N1492)-1)</f>
        <v>publishing</v>
      </c>
      <c r="R1492" t="str">
        <f>RIGHT(N1492,LEN(N1492)-SEARCH("/",N1492))</f>
        <v>fiction</v>
      </c>
      <c r="S1492" s="10">
        <f>(((J1492 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IF(L1493&gt;0, E1493/L1493, "No Backers")</f>
        <v>100</v>
      </c>
      <c r="Q1493" t="str">
        <f>LEFT(N1493,SEARCH("/",N1493)-1)</f>
        <v>publishing</v>
      </c>
      <c r="R1493" t="str">
        <f>RIGHT(N1493,LEN(N1493)-SEARCH("/",N1493))</f>
        <v>fiction</v>
      </c>
      <c r="S1493" s="10">
        <f>(((J1493 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IF(L1494&gt;0, E1494/L1494, "No Backers")</f>
        <v>15</v>
      </c>
      <c r="Q1494" t="str">
        <f>LEFT(N1494,SEARCH("/",N1494)-1)</f>
        <v>publishing</v>
      </c>
      <c r="R1494" t="str">
        <f>RIGHT(N1494,LEN(N1494)-SEARCH("/",N1494))</f>
        <v>fiction</v>
      </c>
      <c r="S1494" s="10">
        <f>(((J1494 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str">
        <f>IF(L1495&gt;0, E1495/L1495, "No Backers")</f>
        <v>No Backers</v>
      </c>
      <c r="Q1495" t="str">
        <f>LEFT(N1495,SEARCH("/",N1495)-1)</f>
        <v>publishing</v>
      </c>
      <c r="R1495" t="str">
        <f>RIGHT(N1495,LEN(N1495)-SEARCH("/",N1495))</f>
        <v>fiction</v>
      </c>
      <c r="S1495" s="10">
        <f>(((J1495 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IF(L1496&gt;0, E1496/L1496, "No Backers")</f>
        <v>40.454545454545453</v>
      </c>
      <c r="Q1496" t="str">
        <f>LEFT(N1496,SEARCH("/",N1496)-1)</f>
        <v>publishing</v>
      </c>
      <c r="R1496" t="str">
        <f>RIGHT(N1496,LEN(N1496)-SEARCH("/",N1496))</f>
        <v>fiction</v>
      </c>
      <c r="S1496" s="10">
        <f>(((J1496 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str">
        <f>IF(L1497&gt;0, E1497/L1497, "No Backers")</f>
        <v>No Backers</v>
      </c>
      <c r="Q1497" t="str">
        <f>LEFT(N1497,SEARCH("/",N1497)-1)</f>
        <v>publishing</v>
      </c>
      <c r="R1497" t="str">
        <f>RIGHT(N1497,LEN(N1497)-SEARCH("/",N1497))</f>
        <v>fiction</v>
      </c>
      <c r="S1497" s="10">
        <f>(((J1497 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str">
        <f>IF(L1498&gt;0, E1498/L1498, "No Backers")</f>
        <v>No Backers</v>
      </c>
      <c r="Q1498" t="str">
        <f>LEFT(N1498,SEARCH("/",N1498)-1)</f>
        <v>publishing</v>
      </c>
      <c r="R1498" t="str">
        <f>RIGHT(N1498,LEN(N1498)-SEARCH("/",N1498))</f>
        <v>fiction</v>
      </c>
      <c r="S1498" s="10">
        <f>(((J1498 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IF(L1499&gt;0, E1499/L1499, "No Backers")</f>
        <v>1</v>
      </c>
      <c r="Q1499" t="str">
        <f>LEFT(N1499,SEARCH("/",N1499)-1)</f>
        <v>publishing</v>
      </c>
      <c r="R1499" t="str">
        <f>RIGHT(N1499,LEN(N1499)-SEARCH("/",N1499))</f>
        <v>fiction</v>
      </c>
      <c r="S1499" s="10">
        <f>(((J1499 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IF(L1500&gt;0, E1500/L1500, "No Backers")</f>
        <v>19</v>
      </c>
      <c r="Q1500" t="str">
        <f>LEFT(N1500,SEARCH("/",N1500)-1)</f>
        <v>publishing</v>
      </c>
      <c r="R1500" t="str">
        <f>RIGHT(N1500,LEN(N1500)-SEARCH("/",N1500))</f>
        <v>fiction</v>
      </c>
      <c r="S1500" s="10">
        <f>(((J1500 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IF(L1501&gt;0, E1501/L1501, "No Backers")</f>
        <v>5</v>
      </c>
      <c r="Q1501" t="str">
        <f>LEFT(N1501,SEARCH("/",N1501)-1)</f>
        <v>publishing</v>
      </c>
      <c r="R1501" t="str">
        <f>RIGHT(N1501,LEN(N1501)-SEARCH("/",N1501))</f>
        <v>fiction</v>
      </c>
      <c r="S1501" s="10">
        <f>(((J1501 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IF(L1502&gt;0, E1502/L1502, "No Backers")</f>
        <v>46.733333333333334</v>
      </c>
      <c r="Q1502" t="str">
        <f>LEFT(N1502,SEARCH("/",N1502)-1)</f>
        <v>publishing</v>
      </c>
      <c r="R1502" t="str">
        <f>RIGHT(N1502,LEN(N1502)-SEARCH("/",N1502))</f>
        <v>fiction</v>
      </c>
      <c r="S1502" s="10">
        <f>(((J1502 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IF(L1503&gt;0, E1503/L1503, "No Backers")</f>
        <v>97.731073446327684</v>
      </c>
      <c r="Q1503" t="str">
        <f>LEFT(N1503,SEARCH("/",N1503)-1)</f>
        <v>photography</v>
      </c>
      <c r="R1503" t="str">
        <f>RIGHT(N1503,LEN(N1503)-SEARCH("/",N1503))</f>
        <v>photobooks</v>
      </c>
      <c r="S1503" s="10">
        <f>(((J1503 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IF(L1504&gt;0, E1504/L1504, "No Backers")</f>
        <v>67.835866261398181</v>
      </c>
      <c r="Q1504" t="str">
        <f>LEFT(N1504,SEARCH("/",N1504)-1)</f>
        <v>photography</v>
      </c>
      <c r="R1504" t="str">
        <f>RIGHT(N1504,LEN(N1504)-SEARCH("/",N1504))</f>
        <v>photobooks</v>
      </c>
      <c r="S1504" s="10">
        <f>(((J1504 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IF(L1505&gt;0, E1505/L1505, "No Backers")</f>
        <v>56.98492957746479</v>
      </c>
      <c r="Q1505" t="str">
        <f>LEFT(N1505,SEARCH("/",N1505)-1)</f>
        <v>photography</v>
      </c>
      <c r="R1505" t="str">
        <f>RIGHT(N1505,LEN(N1505)-SEARCH("/",N1505))</f>
        <v>photobooks</v>
      </c>
      <c r="S1505" s="10">
        <f>(((J1505 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IF(L1506&gt;0, E1506/L1506, "No Backers")</f>
        <v>67.159851301115239</v>
      </c>
      <c r="Q1506" t="str">
        <f>LEFT(N1506,SEARCH("/",N1506)-1)</f>
        <v>photography</v>
      </c>
      <c r="R1506" t="str">
        <f>RIGHT(N1506,LEN(N1506)-SEARCH("/",N1506))</f>
        <v>photobooks</v>
      </c>
      <c r="S1506" s="10">
        <f>(((J1506 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IF(L1507&gt;0, E1507/L1507, "No Backers")</f>
        <v>48.037681159420288</v>
      </c>
      <c r="Q1507" t="str">
        <f>LEFT(N1507,SEARCH("/",N1507)-1)</f>
        <v>photography</v>
      </c>
      <c r="R1507" t="str">
        <f>RIGHT(N1507,LEN(N1507)-SEARCH("/",N1507))</f>
        <v>photobooks</v>
      </c>
      <c r="S1507" s="10">
        <f>(((J1507 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IF(L1508&gt;0, E1508/L1508, "No Backers")</f>
        <v>38.860465116279073</v>
      </c>
      <c r="Q1508" t="str">
        <f>LEFT(N1508,SEARCH("/",N1508)-1)</f>
        <v>photography</v>
      </c>
      <c r="R1508" t="str">
        <f>RIGHT(N1508,LEN(N1508)-SEARCH("/",N1508))</f>
        <v>photobooks</v>
      </c>
      <c r="S1508" s="10">
        <f>(((J1508 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IF(L1509&gt;0, E1509/L1509, "No Backers")</f>
        <v>78.181818181818187</v>
      </c>
      <c r="Q1509" t="str">
        <f>LEFT(N1509,SEARCH("/",N1509)-1)</f>
        <v>photography</v>
      </c>
      <c r="R1509" t="str">
        <f>RIGHT(N1509,LEN(N1509)-SEARCH("/",N1509))</f>
        <v>photobooks</v>
      </c>
      <c r="S1509" s="10">
        <f>(((J1509 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IF(L1510&gt;0, E1510/L1510, "No Backers")</f>
        <v>97.113744075829388</v>
      </c>
      <c r="Q1510" t="str">
        <f>LEFT(N1510,SEARCH("/",N1510)-1)</f>
        <v>photography</v>
      </c>
      <c r="R1510" t="str">
        <f>RIGHT(N1510,LEN(N1510)-SEARCH("/",N1510))</f>
        <v>photobooks</v>
      </c>
      <c r="S1510" s="10">
        <f>(((J1510 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IF(L1511&gt;0, E1511/L1511, "No Backers")</f>
        <v>110.39397959183674</v>
      </c>
      <c r="Q1511" t="str">
        <f>LEFT(N1511,SEARCH("/",N1511)-1)</f>
        <v>photography</v>
      </c>
      <c r="R1511" t="str">
        <f>RIGHT(N1511,LEN(N1511)-SEARCH("/",N1511))</f>
        <v>photobooks</v>
      </c>
      <c r="S1511" s="10">
        <f>(((J1511 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IF(L1512&gt;0, E1512/L1512, "No Backers")</f>
        <v>39.91506172839506</v>
      </c>
      <c r="Q1512" t="str">
        <f>LEFT(N1512,SEARCH("/",N1512)-1)</f>
        <v>photography</v>
      </c>
      <c r="R1512" t="str">
        <f>RIGHT(N1512,LEN(N1512)-SEARCH("/",N1512))</f>
        <v>photobooks</v>
      </c>
      <c r="S1512" s="10">
        <f>(((J1512 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IF(L1513&gt;0, E1513/L1513, "No Backers")</f>
        <v>75.975728155339809</v>
      </c>
      <c r="Q1513" t="str">
        <f>LEFT(N1513,SEARCH("/",N1513)-1)</f>
        <v>photography</v>
      </c>
      <c r="R1513" t="str">
        <f>RIGHT(N1513,LEN(N1513)-SEARCH("/",N1513))</f>
        <v>photobooks</v>
      </c>
      <c r="S1513" s="10">
        <f>(((J1513 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IF(L1514&gt;0, E1514/L1514, "No Backers")</f>
        <v>58.379104477611939</v>
      </c>
      <c r="Q1514" t="str">
        <f>LEFT(N1514,SEARCH("/",N1514)-1)</f>
        <v>photography</v>
      </c>
      <c r="R1514" t="str">
        <f>RIGHT(N1514,LEN(N1514)-SEARCH("/",N1514))</f>
        <v>photobooks</v>
      </c>
      <c r="S1514" s="10">
        <f>(((J1514 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IF(L1515&gt;0, E1515/L1515, "No Backers")</f>
        <v>55.82093023255814</v>
      </c>
      <c r="Q1515" t="str">
        <f>LEFT(N1515,SEARCH("/",N1515)-1)</f>
        <v>photography</v>
      </c>
      <c r="R1515" t="str">
        <f>RIGHT(N1515,LEN(N1515)-SEARCH("/",N1515))</f>
        <v>photobooks</v>
      </c>
      <c r="S1515" s="10">
        <f>(((J1515 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IF(L1516&gt;0, E1516/L1516, "No Backers")</f>
        <v>151.24431818181819</v>
      </c>
      <c r="Q1516" t="str">
        <f>LEFT(N1516,SEARCH("/",N1516)-1)</f>
        <v>photography</v>
      </c>
      <c r="R1516" t="str">
        <f>RIGHT(N1516,LEN(N1516)-SEARCH("/",N1516))</f>
        <v>photobooks</v>
      </c>
      <c r="S1516" s="10">
        <f>(((J1516 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IF(L1517&gt;0, E1517/L1517, "No Backers")</f>
        <v>849.67027027027029</v>
      </c>
      <c r="Q1517" t="str">
        <f>LEFT(N1517,SEARCH("/",N1517)-1)</f>
        <v>photography</v>
      </c>
      <c r="R1517" t="str">
        <f>RIGHT(N1517,LEN(N1517)-SEARCH("/",N1517))</f>
        <v>photobooks</v>
      </c>
      <c r="S1517" s="10">
        <f>(((J1517 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IF(L1518&gt;0, E1518/L1518, "No Backers")</f>
        <v>159.24137931034483</v>
      </c>
      <c r="Q1518" t="str">
        <f>LEFT(N1518,SEARCH("/",N1518)-1)</f>
        <v>photography</v>
      </c>
      <c r="R1518" t="str">
        <f>RIGHT(N1518,LEN(N1518)-SEARCH("/",N1518))</f>
        <v>photobooks</v>
      </c>
      <c r="S1518" s="10">
        <f>(((J1518 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IF(L1519&gt;0, E1519/L1519, "No Backers")</f>
        <v>39.507317073170732</v>
      </c>
      <c r="Q1519" t="str">
        <f>LEFT(N1519,SEARCH("/",N1519)-1)</f>
        <v>photography</v>
      </c>
      <c r="R1519" t="str">
        <f>RIGHT(N1519,LEN(N1519)-SEARCH("/",N1519))</f>
        <v>photobooks</v>
      </c>
      <c r="S1519" s="10">
        <f>(((J1519 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IF(L1520&gt;0, E1520/L1520, "No Backers")</f>
        <v>130.52966101694915</v>
      </c>
      <c r="Q1520" t="str">
        <f>LEFT(N1520,SEARCH("/",N1520)-1)</f>
        <v>photography</v>
      </c>
      <c r="R1520" t="str">
        <f>RIGHT(N1520,LEN(N1520)-SEARCH("/",N1520))</f>
        <v>photobooks</v>
      </c>
      <c r="S1520" s="10">
        <f>(((J1520 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IF(L1521&gt;0, E1521/L1521, "No Backers")</f>
        <v>64.156896551724131</v>
      </c>
      <c r="Q1521" t="str">
        <f>LEFT(N1521,SEARCH("/",N1521)-1)</f>
        <v>photography</v>
      </c>
      <c r="R1521" t="str">
        <f>RIGHT(N1521,LEN(N1521)-SEARCH("/",N1521))</f>
        <v>photobooks</v>
      </c>
      <c r="S1521" s="10">
        <f>(((J1521 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IF(L1522&gt;0, E1522/L1522, "No Backers")</f>
        <v>111.52694610778443</v>
      </c>
      <c r="Q1522" t="str">
        <f>LEFT(N1522,SEARCH("/",N1522)-1)</f>
        <v>photography</v>
      </c>
      <c r="R1522" t="str">
        <f>RIGHT(N1522,LEN(N1522)-SEARCH("/",N1522))</f>
        <v>photobooks</v>
      </c>
      <c r="S1522" s="10">
        <f>(((J1522 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IF(L1523&gt;0, E1523/L1523, "No Backers")</f>
        <v>170.44680851063831</v>
      </c>
      <c r="Q1523" t="str">
        <f>LEFT(N1523,SEARCH("/",N1523)-1)</f>
        <v>photography</v>
      </c>
      <c r="R1523" t="str">
        <f>RIGHT(N1523,LEN(N1523)-SEARCH("/",N1523))</f>
        <v>photobooks</v>
      </c>
      <c r="S1523" s="10">
        <f>(((J1523 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IF(L1524&gt;0, E1524/L1524, "No Backers")</f>
        <v>133.7391592920354</v>
      </c>
      <c r="Q1524" t="str">
        <f>LEFT(N1524,SEARCH("/",N1524)-1)</f>
        <v>photography</v>
      </c>
      <c r="R1524" t="str">
        <f>RIGHT(N1524,LEN(N1524)-SEARCH("/",N1524))</f>
        <v>photobooks</v>
      </c>
      <c r="S1524" s="10">
        <f>(((J1524 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IF(L1525&gt;0, E1525/L1525, "No Backers")</f>
        <v>95.834024896265561</v>
      </c>
      <c r="Q1525" t="str">
        <f>LEFT(N1525,SEARCH("/",N1525)-1)</f>
        <v>photography</v>
      </c>
      <c r="R1525" t="str">
        <f>RIGHT(N1525,LEN(N1525)-SEARCH("/",N1525))</f>
        <v>photobooks</v>
      </c>
      <c r="S1525" s="10">
        <f>(((J1525 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IF(L1526&gt;0, E1526/L1526, "No Backers")</f>
        <v>221.78571428571428</v>
      </c>
      <c r="Q1526" t="str">
        <f>LEFT(N1526,SEARCH("/",N1526)-1)</f>
        <v>photography</v>
      </c>
      <c r="R1526" t="str">
        <f>RIGHT(N1526,LEN(N1526)-SEARCH("/",N1526))</f>
        <v>photobooks</v>
      </c>
      <c r="S1526" s="10">
        <f>(((J1526 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IF(L1527&gt;0, E1527/L1527, "No Backers")</f>
        <v>32.315357142857138</v>
      </c>
      <c r="Q1527" t="str">
        <f>LEFT(N1527,SEARCH("/",N1527)-1)</f>
        <v>photography</v>
      </c>
      <c r="R1527" t="str">
        <f>RIGHT(N1527,LEN(N1527)-SEARCH("/",N1527))</f>
        <v>photobooks</v>
      </c>
      <c r="S1527" s="10">
        <f>(((J1527 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IF(L1528&gt;0, E1528/L1528, "No Backers")</f>
        <v>98.839285714285708</v>
      </c>
      <c r="Q1528" t="str">
        <f>LEFT(N1528,SEARCH("/",N1528)-1)</f>
        <v>photography</v>
      </c>
      <c r="R1528" t="str">
        <f>RIGHT(N1528,LEN(N1528)-SEARCH("/",N1528))</f>
        <v>photobooks</v>
      </c>
      <c r="S1528" s="10">
        <f>(((J1528 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IF(L1529&gt;0, E1529/L1529, "No Backers")</f>
        <v>55.222142857142863</v>
      </c>
      <c r="Q1529" t="str">
        <f>LEFT(N1529,SEARCH("/",N1529)-1)</f>
        <v>photography</v>
      </c>
      <c r="R1529" t="str">
        <f>RIGHT(N1529,LEN(N1529)-SEARCH("/",N1529))</f>
        <v>photobooks</v>
      </c>
      <c r="S1529" s="10">
        <f>(((J1529 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IF(L1530&gt;0, E1530/L1530, "No Backers")</f>
        <v>52.793750000000003</v>
      </c>
      <c r="Q1530" t="str">
        <f>LEFT(N1530,SEARCH("/",N1530)-1)</f>
        <v>photography</v>
      </c>
      <c r="R1530" t="str">
        <f>RIGHT(N1530,LEN(N1530)-SEARCH("/",N1530))</f>
        <v>photobooks</v>
      </c>
      <c r="S1530" s="10">
        <f>(((J1530 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IF(L1531&gt;0, E1531/L1531, "No Backers")</f>
        <v>135.66666666666666</v>
      </c>
      <c r="Q1531" t="str">
        <f>LEFT(N1531,SEARCH("/",N1531)-1)</f>
        <v>photography</v>
      </c>
      <c r="R1531" t="str">
        <f>RIGHT(N1531,LEN(N1531)-SEARCH("/",N1531))</f>
        <v>photobooks</v>
      </c>
      <c r="S1531" s="10">
        <f>(((J1531 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IF(L1532&gt;0, E1532/L1532, "No Backers")</f>
        <v>53.991990846681922</v>
      </c>
      <c r="Q1532" t="str">
        <f>LEFT(N1532,SEARCH("/",N1532)-1)</f>
        <v>photography</v>
      </c>
      <c r="R1532" t="str">
        <f>RIGHT(N1532,LEN(N1532)-SEARCH("/",N1532))</f>
        <v>photobooks</v>
      </c>
      <c r="S1532" s="10">
        <f>(((J1532 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IF(L1533&gt;0, E1533/L1533, "No Backers")</f>
        <v>56.643835616438359</v>
      </c>
      <c r="Q1533" t="str">
        <f>LEFT(N1533,SEARCH("/",N1533)-1)</f>
        <v>photography</v>
      </c>
      <c r="R1533" t="str">
        <f>RIGHT(N1533,LEN(N1533)-SEARCH("/",N1533))</f>
        <v>photobooks</v>
      </c>
      <c r="S1533" s="10">
        <f>(((J1533 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IF(L1534&gt;0, E1534/L1534, "No Backers")</f>
        <v>82.316326530612244</v>
      </c>
      <c r="Q1534" t="str">
        <f>LEFT(N1534,SEARCH("/",N1534)-1)</f>
        <v>photography</v>
      </c>
      <c r="R1534" t="str">
        <f>RIGHT(N1534,LEN(N1534)-SEARCH("/",N1534))</f>
        <v>photobooks</v>
      </c>
      <c r="S1534" s="10">
        <f>(((J1534 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IF(L1535&gt;0, E1535/L1535, "No Backers")</f>
        <v>88.26081081081081</v>
      </c>
      <c r="Q1535" t="str">
        <f>LEFT(N1535,SEARCH("/",N1535)-1)</f>
        <v>photography</v>
      </c>
      <c r="R1535" t="str">
        <f>RIGHT(N1535,LEN(N1535)-SEARCH("/",N1535))</f>
        <v>photobooks</v>
      </c>
      <c r="S1535" s="10">
        <f>(((J1535 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IF(L1536&gt;0, E1536/L1536, "No Backers")</f>
        <v>84.905149051490511</v>
      </c>
      <c r="Q1536" t="str">
        <f>LEFT(N1536,SEARCH("/",N1536)-1)</f>
        <v>photography</v>
      </c>
      <c r="R1536" t="str">
        <f>RIGHT(N1536,LEN(N1536)-SEARCH("/",N1536))</f>
        <v>photobooks</v>
      </c>
      <c r="S1536" s="10">
        <f>(((J1536 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IF(L1537&gt;0, E1537/L1537, "No Backers")</f>
        <v>48.154545454545456</v>
      </c>
      <c r="Q1537" t="str">
        <f>LEFT(N1537,SEARCH("/",N1537)-1)</f>
        <v>photography</v>
      </c>
      <c r="R1537" t="str">
        <f>RIGHT(N1537,LEN(N1537)-SEARCH("/",N1537))</f>
        <v>photobooks</v>
      </c>
      <c r="S1537" s="10">
        <f>(((J1537 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IF(L1538&gt;0, E1538/L1538, "No Backers")</f>
        <v>66.015406593406595</v>
      </c>
      <c r="Q1538" t="str">
        <f>LEFT(N1538,SEARCH("/",N1538)-1)</f>
        <v>photography</v>
      </c>
      <c r="R1538" t="str">
        <f>RIGHT(N1538,LEN(N1538)-SEARCH("/",N1538))</f>
        <v>photobooks</v>
      </c>
      <c r="S1538" s="10">
        <f>(((J1538 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IF(L1539&gt;0, E1539/L1539, "No Backers")</f>
        <v>96.375</v>
      </c>
      <c r="Q1539" t="str">
        <f>LEFT(N1539,SEARCH("/",N1539)-1)</f>
        <v>photography</v>
      </c>
      <c r="R1539" t="str">
        <f>RIGHT(N1539,LEN(N1539)-SEARCH("/",N1539))</f>
        <v>photobooks</v>
      </c>
      <c r="S1539" s="10">
        <f>(((J1539 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IF(L1540&gt;0, E1540/L1540, "No Backers")</f>
        <v>156.17391304347825</v>
      </c>
      <c r="Q1540" t="str">
        <f>LEFT(N1540,SEARCH("/",N1540)-1)</f>
        <v>photography</v>
      </c>
      <c r="R1540" t="str">
        <f>RIGHT(N1540,LEN(N1540)-SEARCH("/",N1540))</f>
        <v>photobooks</v>
      </c>
      <c r="S1540" s="10">
        <f>(((J1540 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IF(L1541&gt;0, E1541/L1541, "No Backers")</f>
        <v>95.764859154929582</v>
      </c>
      <c r="Q1541" t="str">
        <f>LEFT(N1541,SEARCH("/",N1541)-1)</f>
        <v>photography</v>
      </c>
      <c r="R1541" t="str">
        <f>RIGHT(N1541,LEN(N1541)-SEARCH("/",N1541))</f>
        <v>photobooks</v>
      </c>
      <c r="S1541" s="10">
        <f>(((J1541 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IF(L1542&gt;0, E1542/L1542, "No Backers")</f>
        <v>180.40816326530611</v>
      </c>
      <c r="Q1542" t="str">
        <f>LEFT(N1542,SEARCH("/",N1542)-1)</f>
        <v>photography</v>
      </c>
      <c r="R1542" t="str">
        <f>RIGHT(N1542,LEN(N1542)-SEARCH("/",N1542))</f>
        <v>photobooks</v>
      </c>
      <c r="S1542" s="10">
        <f>(((J1542 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IF(L1543&gt;0, E1543/L1543, "No Backers")</f>
        <v>3</v>
      </c>
      <c r="Q1543" t="str">
        <f>LEFT(N1543,SEARCH("/",N1543)-1)</f>
        <v>photography</v>
      </c>
      <c r="R1543" t="str">
        <f>RIGHT(N1543,LEN(N1543)-SEARCH("/",N1543))</f>
        <v>nature</v>
      </c>
      <c r="S1543" s="10">
        <f>(((J1543 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IF(L1544&gt;0, E1544/L1544, "No Backers")</f>
        <v>20</v>
      </c>
      <c r="Q1544" t="str">
        <f>LEFT(N1544,SEARCH("/",N1544)-1)</f>
        <v>photography</v>
      </c>
      <c r="R1544" t="str">
        <f>RIGHT(N1544,LEN(N1544)-SEARCH("/",N1544))</f>
        <v>nature</v>
      </c>
      <c r="S1544" s="10">
        <f>(((J1544 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IF(L1545&gt;0, E1545/L1545, "No Backers")</f>
        <v>10</v>
      </c>
      <c r="Q1545" t="str">
        <f>LEFT(N1545,SEARCH("/",N1545)-1)</f>
        <v>photography</v>
      </c>
      <c r="R1545" t="str">
        <f>RIGHT(N1545,LEN(N1545)-SEARCH("/",N1545))</f>
        <v>nature</v>
      </c>
      <c r="S1545" s="10">
        <f>(((J1545 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str">
        <f>IF(L1546&gt;0, E1546/L1546, "No Backers")</f>
        <v>No Backers</v>
      </c>
      <c r="Q1546" t="str">
        <f>LEFT(N1546,SEARCH("/",N1546)-1)</f>
        <v>photography</v>
      </c>
      <c r="R1546" t="str">
        <f>RIGHT(N1546,LEN(N1546)-SEARCH("/",N1546))</f>
        <v>nature</v>
      </c>
      <c r="S1546" s="10">
        <f>(((J1546 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IF(L1547&gt;0, E1547/L1547, "No Backers")</f>
        <v>1</v>
      </c>
      <c r="Q1547" t="str">
        <f>LEFT(N1547,SEARCH("/",N1547)-1)</f>
        <v>photography</v>
      </c>
      <c r="R1547" t="str">
        <f>RIGHT(N1547,LEN(N1547)-SEARCH("/",N1547))</f>
        <v>nature</v>
      </c>
      <c r="S1547" s="10">
        <f>(((J1547 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IF(L1548&gt;0, E1548/L1548, "No Backers")</f>
        <v>26.272727272727273</v>
      </c>
      <c r="Q1548" t="str">
        <f>LEFT(N1548,SEARCH("/",N1548)-1)</f>
        <v>photography</v>
      </c>
      <c r="R1548" t="str">
        <f>RIGHT(N1548,LEN(N1548)-SEARCH("/",N1548))</f>
        <v>nature</v>
      </c>
      <c r="S1548" s="10">
        <f>(((J1548 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str">
        <f>IF(L1549&gt;0, E1549/L1549, "No Backers")</f>
        <v>No Backers</v>
      </c>
      <c r="Q1549" t="str">
        <f>LEFT(N1549,SEARCH("/",N1549)-1)</f>
        <v>photography</v>
      </c>
      <c r="R1549" t="str">
        <f>RIGHT(N1549,LEN(N1549)-SEARCH("/",N1549))</f>
        <v>nature</v>
      </c>
      <c r="S1549" s="10">
        <f>(((J1549 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IF(L1550&gt;0, E1550/L1550, "No Backers")</f>
        <v>60</v>
      </c>
      <c r="Q1550" t="str">
        <f>LEFT(N1550,SEARCH("/",N1550)-1)</f>
        <v>photography</v>
      </c>
      <c r="R1550" t="str">
        <f>RIGHT(N1550,LEN(N1550)-SEARCH("/",N1550))</f>
        <v>nature</v>
      </c>
      <c r="S1550" s="10">
        <f>(((J1550 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IF(L1551&gt;0, E1551/L1551, "No Backers")</f>
        <v>28.333333333333332</v>
      </c>
      <c r="Q1551" t="str">
        <f>LEFT(N1551,SEARCH("/",N1551)-1)</f>
        <v>photography</v>
      </c>
      <c r="R1551" t="str">
        <f>RIGHT(N1551,LEN(N1551)-SEARCH("/",N1551))</f>
        <v>nature</v>
      </c>
      <c r="S1551" s="10">
        <f>(((J1551 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IF(L1552&gt;0, E1552/L1552, "No Backers")</f>
        <v>14.428571428571429</v>
      </c>
      <c r="Q1552" t="str">
        <f>LEFT(N1552,SEARCH("/",N1552)-1)</f>
        <v>photography</v>
      </c>
      <c r="R1552" t="str">
        <f>RIGHT(N1552,LEN(N1552)-SEARCH("/",N1552))</f>
        <v>nature</v>
      </c>
      <c r="S1552" s="10">
        <f>(((J1552 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str">
        <f>IF(L1553&gt;0, E1553/L1553, "No Backers")</f>
        <v>No Backers</v>
      </c>
      <c r="Q1553" t="str">
        <f>LEFT(N1553,SEARCH("/",N1553)-1)</f>
        <v>photography</v>
      </c>
      <c r="R1553" t="str">
        <f>RIGHT(N1553,LEN(N1553)-SEARCH("/",N1553))</f>
        <v>nature</v>
      </c>
      <c r="S1553" s="10">
        <f>(((J1553 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IF(L1554&gt;0, E1554/L1554, "No Backers")</f>
        <v>132.1875</v>
      </c>
      <c r="Q1554" t="str">
        <f>LEFT(N1554,SEARCH("/",N1554)-1)</f>
        <v>photography</v>
      </c>
      <c r="R1554" t="str">
        <f>RIGHT(N1554,LEN(N1554)-SEARCH("/",N1554))</f>
        <v>nature</v>
      </c>
      <c r="S1554" s="10">
        <f>(((J1554 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str">
        <f>IF(L1555&gt;0, E1555/L1555, "No Backers")</f>
        <v>No Backers</v>
      </c>
      <c r="Q1555" t="str">
        <f>LEFT(N1555,SEARCH("/",N1555)-1)</f>
        <v>photography</v>
      </c>
      <c r="R1555" t="str">
        <f>RIGHT(N1555,LEN(N1555)-SEARCH("/",N1555))</f>
        <v>nature</v>
      </c>
      <c r="S1555" s="10">
        <f>(((J1555 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str">
        <f>IF(L1556&gt;0, E1556/L1556, "No Backers")</f>
        <v>No Backers</v>
      </c>
      <c r="Q1556" t="str">
        <f>LEFT(N1556,SEARCH("/",N1556)-1)</f>
        <v>photography</v>
      </c>
      <c r="R1556" t="str">
        <f>RIGHT(N1556,LEN(N1556)-SEARCH("/",N1556))</f>
        <v>nature</v>
      </c>
      <c r="S1556" s="10">
        <f>(((J1556 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str">
        <f>IF(L1557&gt;0, E1557/L1557, "No Backers")</f>
        <v>No Backers</v>
      </c>
      <c r="Q1557" t="str">
        <f>LEFT(N1557,SEARCH("/",N1557)-1)</f>
        <v>photography</v>
      </c>
      <c r="R1557" t="str">
        <f>RIGHT(N1557,LEN(N1557)-SEARCH("/",N1557))</f>
        <v>nature</v>
      </c>
      <c r="S1557" s="10">
        <f>(((J1557 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IF(L1558&gt;0, E1558/L1558, "No Backers")</f>
        <v>56.416666666666664</v>
      </c>
      <c r="Q1558" t="str">
        <f>LEFT(N1558,SEARCH("/",N1558)-1)</f>
        <v>photography</v>
      </c>
      <c r="R1558" t="str">
        <f>RIGHT(N1558,LEN(N1558)-SEARCH("/",N1558))</f>
        <v>nature</v>
      </c>
      <c r="S1558" s="10">
        <f>(((J1558 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IF(L1559&gt;0, E1559/L1559, "No Backers")</f>
        <v>100</v>
      </c>
      <c r="Q1559" t="str">
        <f>LEFT(N1559,SEARCH("/",N1559)-1)</f>
        <v>photography</v>
      </c>
      <c r="R1559" t="str">
        <f>RIGHT(N1559,LEN(N1559)-SEARCH("/",N1559))</f>
        <v>nature</v>
      </c>
      <c r="S1559" s="10">
        <f>(((J1559 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IF(L1560&gt;0, E1560/L1560, "No Backers")</f>
        <v>11.666666666666666</v>
      </c>
      <c r="Q1560" t="str">
        <f>LEFT(N1560,SEARCH("/",N1560)-1)</f>
        <v>photography</v>
      </c>
      <c r="R1560" t="str">
        <f>RIGHT(N1560,LEN(N1560)-SEARCH("/",N1560))</f>
        <v>nature</v>
      </c>
      <c r="S1560" s="10">
        <f>(((J1560 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IF(L1561&gt;0, E1561/L1561, "No Backers")</f>
        <v>50</v>
      </c>
      <c r="Q1561" t="str">
        <f>LEFT(N1561,SEARCH("/",N1561)-1)</f>
        <v>photography</v>
      </c>
      <c r="R1561" t="str">
        <f>RIGHT(N1561,LEN(N1561)-SEARCH("/",N1561))</f>
        <v>nature</v>
      </c>
      <c r="S1561" s="10">
        <f>(((J1561 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IF(L1562&gt;0, E1562/L1562, "No Backers")</f>
        <v>23.5</v>
      </c>
      <c r="Q1562" t="str">
        <f>LEFT(N1562,SEARCH("/",N1562)-1)</f>
        <v>photography</v>
      </c>
      <c r="R1562" t="str">
        <f>RIGHT(N1562,LEN(N1562)-SEARCH("/",N1562))</f>
        <v>nature</v>
      </c>
      <c r="S1562" s="10">
        <f>(((J1562 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IF(L1563&gt;0, E1563/L1563, "No Backers")</f>
        <v>67</v>
      </c>
      <c r="Q1563" t="str">
        <f>LEFT(N1563,SEARCH("/",N1563)-1)</f>
        <v>publishing</v>
      </c>
      <c r="R1563" t="str">
        <f>RIGHT(N1563,LEN(N1563)-SEARCH("/",N1563))</f>
        <v>art books</v>
      </c>
      <c r="S1563" s="10">
        <f>(((J1563 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str">
        <f>IF(L1564&gt;0, E1564/L1564, "No Backers")</f>
        <v>No Backers</v>
      </c>
      <c r="Q1564" t="str">
        <f>LEFT(N1564,SEARCH("/",N1564)-1)</f>
        <v>publishing</v>
      </c>
      <c r="R1564" t="str">
        <f>RIGHT(N1564,LEN(N1564)-SEARCH("/",N1564))</f>
        <v>art books</v>
      </c>
      <c r="S1564" s="10">
        <f>(((J1564 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IF(L1565&gt;0, E1565/L1565, "No Backers")</f>
        <v>42.5</v>
      </c>
      <c r="Q1565" t="str">
        <f>LEFT(N1565,SEARCH("/",N1565)-1)</f>
        <v>publishing</v>
      </c>
      <c r="R1565" t="str">
        <f>RIGHT(N1565,LEN(N1565)-SEARCH("/",N1565))</f>
        <v>art books</v>
      </c>
      <c r="S1565" s="10">
        <f>(((J1565 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IF(L1566&gt;0, E1566/L1566, "No Backers")</f>
        <v>10</v>
      </c>
      <c r="Q1566" t="str">
        <f>LEFT(N1566,SEARCH("/",N1566)-1)</f>
        <v>publishing</v>
      </c>
      <c r="R1566" t="str">
        <f>RIGHT(N1566,LEN(N1566)-SEARCH("/",N1566))</f>
        <v>art books</v>
      </c>
      <c r="S1566" s="10">
        <f>(((J1566 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IF(L1567&gt;0, E1567/L1567, "No Backers")</f>
        <v>100</v>
      </c>
      <c r="Q1567" t="str">
        <f>LEFT(N1567,SEARCH("/",N1567)-1)</f>
        <v>publishing</v>
      </c>
      <c r="R1567" t="str">
        <f>RIGHT(N1567,LEN(N1567)-SEARCH("/",N1567))</f>
        <v>art books</v>
      </c>
      <c r="S1567" s="10">
        <f>(((J1567 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IF(L1568&gt;0, E1568/L1568, "No Backers")</f>
        <v>108.05084745762711</v>
      </c>
      <c r="Q1568" t="str">
        <f>LEFT(N1568,SEARCH("/",N1568)-1)</f>
        <v>publishing</v>
      </c>
      <c r="R1568" t="str">
        <f>RIGHT(N1568,LEN(N1568)-SEARCH("/",N1568))</f>
        <v>art books</v>
      </c>
      <c r="S1568" s="10">
        <f>(((J1568 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IF(L1569&gt;0, E1569/L1569, "No Backers")</f>
        <v>26.923076923076923</v>
      </c>
      <c r="Q1569" t="str">
        <f>LEFT(N1569,SEARCH("/",N1569)-1)</f>
        <v>publishing</v>
      </c>
      <c r="R1569" t="str">
        <f>RIGHT(N1569,LEN(N1569)-SEARCH("/",N1569))</f>
        <v>art books</v>
      </c>
      <c r="S1569" s="10">
        <f>(((J1569 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IF(L1570&gt;0, E1570/L1570, "No Backers")</f>
        <v>155</v>
      </c>
      <c r="Q1570" t="str">
        <f>LEFT(N1570,SEARCH("/",N1570)-1)</f>
        <v>publishing</v>
      </c>
      <c r="R1570" t="str">
        <f>RIGHT(N1570,LEN(N1570)-SEARCH("/",N1570))</f>
        <v>art books</v>
      </c>
      <c r="S1570" s="10">
        <f>(((J1570 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str">
        <f>IF(L1571&gt;0, E1571/L1571, "No Backers")</f>
        <v>No Backers</v>
      </c>
      <c r="Q1571" t="str">
        <f>LEFT(N1571,SEARCH("/",N1571)-1)</f>
        <v>publishing</v>
      </c>
      <c r="R1571" t="str">
        <f>RIGHT(N1571,LEN(N1571)-SEARCH("/",N1571))</f>
        <v>art books</v>
      </c>
      <c r="S1571" s="10">
        <f>(((J1571 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IF(L1572&gt;0, E1572/L1572, "No Backers")</f>
        <v>47.769230769230766</v>
      </c>
      <c r="Q1572" t="str">
        <f>LEFT(N1572,SEARCH("/",N1572)-1)</f>
        <v>publishing</v>
      </c>
      <c r="R1572" t="str">
        <f>RIGHT(N1572,LEN(N1572)-SEARCH("/",N1572))</f>
        <v>art books</v>
      </c>
      <c r="S1572" s="10">
        <f>(((J1572 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IF(L1573&gt;0, E1573/L1573, "No Backers")</f>
        <v>20</v>
      </c>
      <c r="Q1573" t="str">
        <f>LEFT(N1573,SEARCH("/",N1573)-1)</f>
        <v>publishing</v>
      </c>
      <c r="R1573" t="str">
        <f>RIGHT(N1573,LEN(N1573)-SEARCH("/",N1573))</f>
        <v>art books</v>
      </c>
      <c r="S1573" s="10">
        <f>(((J1573 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IF(L1574&gt;0, E1574/L1574, "No Backers")</f>
        <v>41.666666666666664</v>
      </c>
      <c r="Q1574" t="str">
        <f>LEFT(N1574,SEARCH("/",N1574)-1)</f>
        <v>publishing</v>
      </c>
      <c r="R1574" t="str">
        <f>RIGHT(N1574,LEN(N1574)-SEARCH("/",N1574))</f>
        <v>art books</v>
      </c>
      <c r="S1574" s="10">
        <f>(((J1574 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IF(L1575&gt;0, E1575/L1575, "No Backers")</f>
        <v>74.333333333333329</v>
      </c>
      <c r="Q1575" t="str">
        <f>LEFT(N1575,SEARCH("/",N1575)-1)</f>
        <v>publishing</v>
      </c>
      <c r="R1575" t="str">
        <f>RIGHT(N1575,LEN(N1575)-SEARCH("/",N1575))</f>
        <v>art books</v>
      </c>
      <c r="S1575" s="10">
        <f>(((J1575 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IF(L1576&gt;0, E1576/L1576, "No Backers")</f>
        <v>84.333333333333329</v>
      </c>
      <c r="Q1576" t="str">
        <f>LEFT(N1576,SEARCH("/",N1576)-1)</f>
        <v>publishing</v>
      </c>
      <c r="R1576" t="str">
        <f>RIGHT(N1576,LEN(N1576)-SEARCH("/",N1576))</f>
        <v>art books</v>
      </c>
      <c r="S1576" s="10">
        <f>(((J1576 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IF(L1577&gt;0, E1577/L1577, "No Backers")</f>
        <v>65.457142857142856</v>
      </c>
      <c r="Q1577" t="str">
        <f>LEFT(N1577,SEARCH("/",N1577)-1)</f>
        <v>publishing</v>
      </c>
      <c r="R1577" t="str">
        <f>RIGHT(N1577,LEN(N1577)-SEARCH("/",N1577))</f>
        <v>art books</v>
      </c>
      <c r="S1577" s="10">
        <f>(((J1577 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IF(L1578&gt;0, E1578/L1578, "No Backers")</f>
        <v>65</v>
      </c>
      <c r="Q1578" t="str">
        <f>LEFT(N1578,SEARCH("/",N1578)-1)</f>
        <v>publishing</v>
      </c>
      <c r="R1578" t="str">
        <f>RIGHT(N1578,LEN(N1578)-SEARCH("/",N1578))</f>
        <v>art books</v>
      </c>
      <c r="S1578" s="10">
        <f>(((J1578 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IF(L1579&gt;0, E1579/L1579, "No Backers")</f>
        <v>27.5</v>
      </c>
      <c r="Q1579" t="str">
        <f>LEFT(N1579,SEARCH("/",N1579)-1)</f>
        <v>publishing</v>
      </c>
      <c r="R1579" t="str">
        <f>RIGHT(N1579,LEN(N1579)-SEARCH("/",N1579))</f>
        <v>art books</v>
      </c>
      <c r="S1579" s="10">
        <f>(((J1579 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IF(L1580&gt;0, E1580/L1580, "No Backers")</f>
        <v>51.25</v>
      </c>
      <c r="Q1580" t="str">
        <f>LEFT(N1580,SEARCH("/",N1580)-1)</f>
        <v>publishing</v>
      </c>
      <c r="R1580" t="str">
        <f>RIGHT(N1580,LEN(N1580)-SEARCH("/",N1580))</f>
        <v>art books</v>
      </c>
      <c r="S1580" s="10">
        <f>(((J1580 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IF(L1581&gt;0, E1581/L1581, "No Backers")</f>
        <v>14</v>
      </c>
      <c r="Q1581" t="str">
        <f>LEFT(N1581,SEARCH("/",N1581)-1)</f>
        <v>publishing</v>
      </c>
      <c r="R1581" t="str">
        <f>RIGHT(N1581,LEN(N1581)-SEARCH("/",N1581))</f>
        <v>art books</v>
      </c>
      <c r="S1581" s="10">
        <f>(((J1581 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str">
        <f>IF(L1582&gt;0, E1582/L1582, "No Backers")</f>
        <v>No Backers</v>
      </c>
      <c r="Q1582" t="str">
        <f>LEFT(N1582,SEARCH("/",N1582)-1)</f>
        <v>publishing</v>
      </c>
      <c r="R1582" t="str">
        <f>RIGHT(N1582,LEN(N1582)-SEARCH("/",N1582))</f>
        <v>art books</v>
      </c>
      <c r="S1582" s="10">
        <f>(((J1582 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IF(L1583&gt;0, E1583/L1583, "No Backers")</f>
        <v>5</v>
      </c>
      <c r="Q1583" t="str">
        <f>LEFT(N1583,SEARCH("/",N1583)-1)</f>
        <v>photography</v>
      </c>
      <c r="R1583" t="str">
        <f>RIGHT(N1583,LEN(N1583)-SEARCH("/",N1583))</f>
        <v>places</v>
      </c>
      <c r="S1583" s="10">
        <f>(((J1583 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IF(L1584&gt;0, E1584/L1584, "No Backers")</f>
        <v>31</v>
      </c>
      <c r="Q1584" t="str">
        <f>LEFT(N1584,SEARCH("/",N1584)-1)</f>
        <v>photography</v>
      </c>
      <c r="R1584" t="str">
        <f>RIGHT(N1584,LEN(N1584)-SEARCH("/",N1584))</f>
        <v>places</v>
      </c>
      <c r="S1584" s="10">
        <f>(((J1584 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IF(L1585&gt;0, E1585/L1585, "No Backers")</f>
        <v>15</v>
      </c>
      <c r="Q1585" t="str">
        <f>LEFT(N1585,SEARCH("/",N1585)-1)</f>
        <v>photography</v>
      </c>
      <c r="R1585" t="str">
        <f>RIGHT(N1585,LEN(N1585)-SEARCH("/",N1585))</f>
        <v>places</v>
      </c>
      <c r="S1585" s="10">
        <f>(((J1585 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str">
        <f>IF(L1586&gt;0, E1586/L1586, "No Backers")</f>
        <v>No Backers</v>
      </c>
      <c r="Q1586" t="str">
        <f>LEFT(N1586,SEARCH("/",N1586)-1)</f>
        <v>photography</v>
      </c>
      <c r="R1586" t="str">
        <f>RIGHT(N1586,LEN(N1586)-SEARCH("/",N1586))</f>
        <v>places</v>
      </c>
      <c r="S1586" s="10">
        <f>(((J1586 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IF(L1587&gt;0, E1587/L1587, "No Backers")</f>
        <v>131.66666666666666</v>
      </c>
      <c r="Q1587" t="str">
        <f>LEFT(N1587,SEARCH("/",N1587)-1)</f>
        <v>photography</v>
      </c>
      <c r="R1587" t="str">
        <f>RIGHT(N1587,LEN(N1587)-SEARCH("/",N1587))</f>
        <v>places</v>
      </c>
      <c r="S1587" s="10">
        <f>(((J1587 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str">
        <f>IF(L1588&gt;0, E1588/L1588, "No Backers")</f>
        <v>No Backers</v>
      </c>
      <c r="Q1588" t="str">
        <f>LEFT(N1588,SEARCH("/",N1588)-1)</f>
        <v>photography</v>
      </c>
      <c r="R1588" t="str">
        <f>RIGHT(N1588,LEN(N1588)-SEARCH("/",N1588))</f>
        <v>places</v>
      </c>
      <c r="S1588" s="10">
        <f>(((J1588 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IF(L1589&gt;0, E1589/L1589, "No Backers")</f>
        <v>1</v>
      </c>
      <c r="Q1589" t="str">
        <f>LEFT(N1589,SEARCH("/",N1589)-1)</f>
        <v>photography</v>
      </c>
      <c r="R1589" t="str">
        <f>RIGHT(N1589,LEN(N1589)-SEARCH("/",N1589))</f>
        <v>places</v>
      </c>
      <c r="S1589" s="10">
        <f>(((J1589 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str">
        <f>IF(L1590&gt;0, E1590/L1590, "No Backers")</f>
        <v>No Backers</v>
      </c>
      <c r="Q1590" t="str">
        <f>LEFT(N1590,SEARCH("/",N1590)-1)</f>
        <v>photography</v>
      </c>
      <c r="R1590" t="str">
        <f>RIGHT(N1590,LEN(N1590)-SEARCH("/",N1590))</f>
        <v>places</v>
      </c>
      <c r="S1590" s="10">
        <f>(((J1590 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str">
        <f>IF(L1591&gt;0, E1591/L1591, "No Backers")</f>
        <v>No Backers</v>
      </c>
      <c r="Q1591" t="str">
        <f>LEFT(N1591,SEARCH("/",N1591)-1)</f>
        <v>photography</v>
      </c>
      <c r="R1591" t="str">
        <f>RIGHT(N1591,LEN(N1591)-SEARCH("/",N1591))</f>
        <v>places</v>
      </c>
      <c r="S1591" s="10">
        <f>(((J1591 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IF(L1592&gt;0, E1592/L1592, "No Backers")</f>
        <v>510</v>
      </c>
      <c r="Q1592" t="str">
        <f>LEFT(N1592,SEARCH("/",N1592)-1)</f>
        <v>photography</v>
      </c>
      <c r="R1592" t="str">
        <f>RIGHT(N1592,LEN(N1592)-SEARCH("/",N1592))</f>
        <v>places</v>
      </c>
      <c r="S1592" s="10">
        <f>(((J1592 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IF(L1593&gt;0, E1593/L1593, "No Backers")</f>
        <v>44.478260869565219</v>
      </c>
      <c r="Q1593" t="str">
        <f>LEFT(N1593,SEARCH("/",N1593)-1)</f>
        <v>photography</v>
      </c>
      <c r="R1593" t="str">
        <f>RIGHT(N1593,LEN(N1593)-SEARCH("/",N1593))</f>
        <v>places</v>
      </c>
      <c r="S1593" s="10">
        <f>(((J1593 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str">
        <f>IF(L1594&gt;0, E1594/L1594, "No Backers")</f>
        <v>No Backers</v>
      </c>
      <c r="Q1594" t="str">
        <f>LEFT(N1594,SEARCH("/",N1594)-1)</f>
        <v>photography</v>
      </c>
      <c r="R1594" t="str">
        <f>RIGHT(N1594,LEN(N1594)-SEARCH("/",N1594))</f>
        <v>places</v>
      </c>
      <c r="S1594" s="10">
        <f>(((J1594 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IF(L1595&gt;0, E1595/L1595, "No Backers")</f>
        <v>1</v>
      </c>
      <c r="Q1595" t="str">
        <f>LEFT(N1595,SEARCH("/",N1595)-1)</f>
        <v>photography</v>
      </c>
      <c r="R1595" t="str">
        <f>RIGHT(N1595,LEN(N1595)-SEARCH("/",N1595))</f>
        <v>places</v>
      </c>
      <c r="S1595" s="10">
        <f>(((J1595 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IF(L1596&gt;0, E1596/L1596, "No Backers")</f>
        <v>20.5</v>
      </c>
      <c r="Q1596" t="str">
        <f>LEFT(N1596,SEARCH("/",N1596)-1)</f>
        <v>photography</v>
      </c>
      <c r="R1596" t="str">
        <f>RIGHT(N1596,LEN(N1596)-SEARCH("/",N1596))</f>
        <v>places</v>
      </c>
      <c r="S1596" s="10">
        <f>(((J1596 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IF(L1597&gt;0, E1597/L1597, "No Backers")</f>
        <v>40</v>
      </c>
      <c r="Q1597" t="str">
        <f>LEFT(N1597,SEARCH("/",N1597)-1)</f>
        <v>photography</v>
      </c>
      <c r="R1597" t="str">
        <f>RIGHT(N1597,LEN(N1597)-SEARCH("/",N1597))</f>
        <v>places</v>
      </c>
      <c r="S1597" s="10">
        <f>(((J1597 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IF(L1598&gt;0, E1598/L1598, "No Backers")</f>
        <v>25</v>
      </c>
      <c r="Q1598" t="str">
        <f>LEFT(N1598,SEARCH("/",N1598)-1)</f>
        <v>photography</v>
      </c>
      <c r="R1598" t="str">
        <f>RIGHT(N1598,LEN(N1598)-SEARCH("/",N1598))</f>
        <v>places</v>
      </c>
      <c r="S1598" s="10">
        <f>(((J1598 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str">
        <f>IF(L1599&gt;0, E1599/L1599, "No Backers")</f>
        <v>No Backers</v>
      </c>
      <c r="Q1599" t="str">
        <f>LEFT(N1599,SEARCH("/",N1599)-1)</f>
        <v>photography</v>
      </c>
      <c r="R1599" t="str">
        <f>RIGHT(N1599,LEN(N1599)-SEARCH("/",N1599))</f>
        <v>places</v>
      </c>
      <c r="S1599" s="10">
        <f>(((J1599 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IF(L1600&gt;0, E1600/L1600, "No Backers")</f>
        <v>1</v>
      </c>
      <c r="Q1600" t="str">
        <f>LEFT(N1600,SEARCH("/",N1600)-1)</f>
        <v>photography</v>
      </c>
      <c r="R1600" t="str">
        <f>RIGHT(N1600,LEN(N1600)-SEARCH("/",N1600))</f>
        <v>places</v>
      </c>
      <c r="S1600" s="10">
        <f>(((J1600 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str">
        <f>IF(L1601&gt;0, E1601/L1601, "No Backers")</f>
        <v>No Backers</v>
      </c>
      <c r="Q1601" t="str">
        <f>LEFT(N1601,SEARCH("/",N1601)-1)</f>
        <v>photography</v>
      </c>
      <c r="R1601" t="str">
        <f>RIGHT(N1601,LEN(N1601)-SEARCH("/",N1601))</f>
        <v>places</v>
      </c>
      <c r="S1601" s="10">
        <f>(((J1601 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IF(L1602&gt;0, E1602/L1602, "No Backers")</f>
        <v>40.777777777777779</v>
      </c>
      <c r="Q1602" t="str">
        <f>LEFT(N1602,SEARCH("/",N1602)-1)</f>
        <v>photography</v>
      </c>
      <c r="R1602" t="str">
        <f>RIGHT(N1602,LEN(N1602)-SEARCH("/",N1602))</f>
        <v>places</v>
      </c>
      <c r="S1602" s="10">
        <f>(((J1602 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IF(L1603&gt;0, E1603/L1603, "No Backers")</f>
        <v>48.325535714285714</v>
      </c>
      <c r="Q1603" t="str">
        <f>LEFT(N1603,SEARCH("/",N1603)-1)</f>
        <v>music</v>
      </c>
      <c r="R1603" t="str">
        <f>RIGHT(N1603,LEN(N1603)-SEARCH("/",N1603))</f>
        <v>rock</v>
      </c>
      <c r="S1603" s="10">
        <f>(((J1603 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IF(L1604&gt;0, E1604/L1604, "No Backers")</f>
        <v>46.953125</v>
      </c>
      <c r="Q1604" t="str">
        <f>LEFT(N1604,SEARCH("/",N1604)-1)</f>
        <v>music</v>
      </c>
      <c r="R1604" t="str">
        <f>RIGHT(N1604,LEN(N1604)-SEARCH("/",N1604))</f>
        <v>rock</v>
      </c>
      <c r="S1604" s="10">
        <f>(((J1604 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IF(L1605&gt;0, E1605/L1605, "No Backers")</f>
        <v>66.688666666666663</v>
      </c>
      <c r="Q1605" t="str">
        <f>LEFT(N1605,SEARCH("/",N1605)-1)</f>
        <v>music</v>
      </c>
      <c r="R1605" t="str">
        <f>RIGHT(N1605,LEN(N1605)-SEARCH("/",N1605))</f>
        <v>rock</v>
      </c>
      <c r="S1605" s="10">
        <f>(((J1605 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IF(L1606&gt;0, E1606/L1606, "No Backers")</f>
        <v>48.842857142857142</v>
      </c>
      <c r="Q1606" t="str">
        <f>LEFT(N1606,SEARCH("/",N1606)-1)</f>
        <v>music</v>
      </c>
      <c r="R1606" t="str">
        <f>RIGHT(N1606,LEN(N1606)-SEARCH("/",N1606))</f>
        <v>rock</v>
      </c>
      <c r="S1606" s="10">
        <f>(((J1606 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IF(L1607&gt;0, E1607/L1607, "No Backers")</f>
        <v>137.30909090909091</v>
      </c>
      <c r="Q1607" t="str">
        <f>LEFT(N1607,SEARCH("/",N1607)-1)</f>
        <v>music</v>
      </c>
      <c r="R1607" t="str">
        <f>RIGHT(N1607,LEN(N1607)-SEARCH("/",N1607))</f>
        <v>rock</v>
      </c>
      <c r="S1607" s="10">
        <f>(((J1607 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IF(L1608&gt;0, E1608/L1608, "No Backers")</f>
        <v>87.829673913043479</v>
      </c>
      <c r="Q1608" t="str">
        <f>LEFT(N1608,SEARCH("/",N1608)-1)</f>
        <v>music</v>
      </c>
      <c r="R1608" t="str">
        <f>RIGHT(N1608,LEN(N1608)-SEARCH("/",N1608))</f>
        <v>rock</v>
      </c>
      <c r="S1608" s="10">
        <f>(((J1608 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IF(L1609&gt;0, E1609/L1609, "No Backers")</f>
        <v>70.785365853658533</v>
      </c>
      <c r="Q1609" t="str">
        <f>LEFT(N1609,SEARCH("/",N1609)-1)</f>
        <v>music</v>
      </c>
      <c r="R1609" t="str">
        <f>RIGHT(N1609,LEN(N1609)-SEARCH("/",N1609))</f>
        <v>rock</v>
      </c>
      <c r="S1609" s="10">
        <f>(((J1609 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IF(L1610&gt;0, E1610/L1610, "No Backers")</f>
        <v>52.826086956521742</v>
      </c>
      <c r="Q1610" t="str">
        <f>LEFT(N1610,SEARCH("/",N1610)-1)</f>
        <v>music</v>
      </c>
      <c r="R1610" t="str">
        <f>RIGHT(N1610,LEN(N1610)-SEARCH("/",N1610))</f>
        <v>rock</v>
      </c>
      <c r="S1610" s="10">
        <f>(((J1610 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IF(L1611&gt;0, E1611/L1611, "No Backers")</f>
        <v>443.75</v>
      </c>
      <c r="Q1611" t="str">
        <f>LEFT(N1611,SEARCH("/",N1611)-1)</f>
        <v>music</v>
      </c>
      <c r="R1611" t="str">
        <f>RIGHT(N1611,LEN(N1611)-SEARCH("/",N1611))</f>
        <v>rock</v>
      </c>
      <c r="S1611" s="10">
        <f>(((J1611 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IF(L1612&gt;0, E1612/L1612, "No Backers")</f>
        <v>48.544642857142854</v>
      </c>
      <c r="Q1612" t="str">
        <f>LEFT(N1612,SEARCH("/",N1612)-1)</f>
        <v>music</v>
      </c>
      <c r="R1612" t="str">
        <f>RIGHT(N1612,LEN(N1612)-SEARCH("/",N1612))</f>
        <v>rock</v>
      </c>
      <c r="S1612" s="10">
        <f>(((J1612 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IF(L1613&gt;0, E1613/L1613, "No Backers")</f>
        <v>37.074074074074076</v>
      </c>
      <c r="Q1613" t="str">
        <f>LEFT(N1613,SEARCH("/",N1613)-1)</f>
        <v>music</v>
      </c>
      <c r="R1613" t="str">
        <f>RIGHT(N1613,LEN(N1613)-SEARCH("/",N1613))</f>
        <v>rock</v>
      </c>
      <c r="S1613" s="10">
        <f>(((J1613 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IF(L1614&gt;0, E1614/L1614, "No Backers")</f>
        <v>50</v>
      </c>
      <c r="Q1614" t="str">
        <f>LEFT(N1614,SEARCH("/",N1614)-1)</f>
        <v>music</v>
      </c>
      <c r="R1614" t="str">
        <f>RIGHT(N1614,LEN(N1614)-SEARCH("/",N1614))</f>
        <v>rock</v>
      </c>
      <c r="S1614" s="10">
        <f>(((J1614 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IF(L1615&gt;0, E1615/L1615, "No Backers")</f>
        <v>39.03846153846154</v>
      </c>
      <c r="Q1615" t="str">
        <f>LEFT(N1615,SEARCH("/",N1615)-1)</f>
        <v>music</v>
      </c>
      <c r="R1615" t="str">
        <f>RIGHT(N1615,LEN(N1615)-SEARCH("/",N1615))</f>
        <v>rock</v>
      </c>
      <c r="S1615" s="10">
        <f>(((J1615 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IF(L1616&gt;0, E1616/L1616, "No Backers")</f>
        <v>66.688311688311686</v>
      </c>
      <c r="Q1616" t="str">
        <f>LEFT(N1616,SEARCH("/",N1616)-1)</f>
        <v>music</v>
      </c>
      <c r="R1616" t="str">
        <f>RIGHT(N1616,LEN(N1616)-SEARCH("/",N1616))</f>
        <v>rock</v>
      </c>
      <c r="S1616" s="10">
        <f>(((J1616 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IF(L1617&gt;0, E1617/L1617, "No Backers")</f>
        <v>67.132352941176464</v>
      </c>
      <c r="Q1617" t="str">
        <f>LEFT(N1617,SEARCH("/",N1617)-1)</f>
        <v>music</v>
      </c>
      <c r="R1617" t="str">
        <f>RIGHT(N1617,LEN(N1617)-SEARCH("/",N1617))</f>
        <v>rock</v>
      </c>
      <c r="S1617" s="10">
        <f>(((J1617 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IF(L1618&gt;0, E1618/L1618, "No Backers")</f>
        <v>66.369426751592357</v>
      </c>
      <c r="Q1618" t="str">
        <f>LEFT(N1618,SEARCH("/",N1618)-1)</f>
        <v>music</v>
      </c>
      <c r="R1618" t="str">
        <f>RIGHT(N1618,LEN(N1618)-SEARCH("/",N1618))</f>
        <v>rock</v>
      </c>
      <c r="S1618" s="10">
        <f>(((J1618 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IF(L1619&gt;0, E1619/L1619, "No Backers")</f>
        <v>64.620253164556956</v>
      </c>
      <c r="Q1619" t="str">
        <f>LEFT(N1619,SEARCH("/",N1619)-1)</f>
        <v>music</v>
      </c>
      <c r="R1619" t="str">
        <f>RIGHT(N1619,LEN(N1619)-SEARCH("/",N1619))</f>
        <v>rock</v>
      </c>
      <c r="S1619" s="10">
        <f>(((J1619 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IF(L1620&gt;0, E1620/L1620, "No Backers")</f>
        <v>58.370370370370374</v>
      </c>
      <c r="Q1620" t="str">
        <f>LEFT(N1620,SEARCH("/",N1620)-1)</f>
        <v>music</v>
      </c>
      <c r="R1620" t="str">
        <f>RIGHT(N1620,LEN(N1620)-SEARCH("/",N1620))</f>
        <v>rock</v>
      </c>
      <c r="S1620" s="10">
        <f>(((J1620 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IF(L1621&gt;0, E1621/L1621, "No Backers")</f>
        <v>86.956521739130437</v>
      </c>
      <c r="Q1621" t="str">
        <f>LEFT(N1621,SEARCH("/",N1621)-1)</f>
        <v>music</v>
      </c>
      <c r="R1621" t="str">
        <f>RIGHT(N1621,LEN(N1621)-SEARCH("/",N1621))</f>
        <v>rock</v>
      </c>
      <c r="S1621" s="10">
        <f>(((J1621 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IF(L1622&gt;0, E1622/L1622, "No Backers")</f>
        <v>66.470588235294116</v>
      </c>
      <c r="Q1622" t="str">
        <f>LEFT(N1622,SEARCH("/",N1622)-1)</f>
        <v>music</v>
      </c>
      <c r="R1622" t="str">
        <f>RIGHT(N1622,LEN(N1622)-SEARCH("/",N1622))</f>
        <v>rock</v>
      </c>
      <c r="S1622" s="10">
        <f>(((J1622 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IF(L1623&gt;0, E1623/L1623, "No Backers")</f>
        <v>163.78378378378378</v>
      </c>
      <c r="Q1623" t="str">
        <f>LEFT(N1623,SEARCH("/",N1623)-1)</f>
        <v>music</v>
      </c>
      <c r="R1623" t="str">
        <f>RIGHT(N1623,LEN(N1623)-SEARCH("/",N1623))</f>
        <v>rock</v>
      </c>
      <c r="S1623" s="10">
        <f>(((J1623 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IF(L1624&gt;0, E1624/L1624, "No Backers")</f>
        <v>107.98461538461538</v>
      </c>
      <c r="Q1624" t="str">
        <f>LEFT(N1624,SEARCH("/",N1624)-1)</f>
        <v>music</v>
      </c>
      <c r="R1624" t="str">
        <f>RIGHT(N1624,LEN(N1624)-SEARCH("/",N1624))</f>
        <v>rock</v>
      </c>
      <c r="S1624" s="10">
        <f>(((J1624 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IF(L1625&gt;0, E1625/L1625, "No Backers")</f>
        <v>42.111111111111114</v>
      </c>
      <c r="Q1625" t="str">
        <f>LEFT(N1625,SEARCH("/",N1625)-1)</f>
        <v>music</v>
      </c>
      <c r="R1625" t="str">
        <f>RIGHT(N1625,LEN(N1625)-SEARCH("/",N1625))</f>
        <v>rock</v>
      </c>
      <c r="S1625" s="10">
        <f>(((J1625 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IF(L1626&gt;0, E1626/L1626, "No Backers")</f>
        <v>47.2</v>
      </c>
      <c r="Q1626" t="str">
        <f>LEFT(N1626,SEARCH("/",N1626)-1)</f>
        <v>music</v>
      </c>
      <c r="R1626" t="str">
        <f>RIGHT(N1626,LEN(N1626)-SEARCH("/",N1626))</f>
        <v>rock</v>
      </c>
      <c r="S1626" s="10">
        <f>(((J1626 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IF(L1627&gt;0, E1627/L1627, "No Backers")</f>
        <v>112.01923076923077</v>
      </c>
      <c r="Q1627" t="str">
        <f>LEFT(N1627,SEARCH("/",N1627)-1)</f>
        <v>music</v>
      </c>
      <c r="R1627" t="str">
        <f>RIGHT(N1627,LEN(N1627)-SEARCH("/",N1627))</f>
        <v>rock</v>
      </c>
      <c r="S1627" s="10">
        <f>(((J1627 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IF(L1628&gt;0, E1628/L1628, "No Backers")</f>
        <v>74.953703703703709</v>
      </c>
      <c r="Q1628" t="str">
        <f>LEFT(N1628,SEARCH("/",N1628)-1)</f>
        <v>music</v>
      </c>
      <c r="R1628" t="str">
        <f>RIGHT(N1628,LEN(N1628)-SEARCH("/",N1628))</f>
        <v>rock</v>
      </c>
      <c r="S1628" s="10">
        <f>(((J1628 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IF(L1629&gt;0, E1629/L1629, "No Backers")</f>
        <v>61.578947368421055</v>
      </c>
      <c r="Q1629" t="str">
        <f>LEFT(N1629,SEARCH("/",N1629)-1)</f>
        <v>music</v>
      </c>
      <c r="R1629" t="str">
        <f>RIGHT(N1629,LEN(N1629)-SEARCH("/",N1629))</f>
        <v>rock</v>
      </c>
      <c r="S1629" s="10">
        <f>(((J1629 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IF(L1630&gt;0, E1630/L1630, "No Backers")</f>
        <v>45.875</v>
      </c>
      <c r="Q1630" t="str">
        <f>LEFT(N1630,SEARCH("/",N1630)-1)</f>
        <v>music</v>
      </c>
      <c r="R1630" t="str">
        <f>RIGHT(N1630,LEN(N1630)-SEARCH("/",N1630))</f>
        <v>rock</v>
      </c>
      <c r="S1630" s="10">
        <f>(((J1630 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IF(L1631&gt;0, E1631/L1631, "No Backers")</f>
        <v>75.853658536585371</v>
      </c>
      <c r="Q1631" t="str">
        <f>LEFT(N1631,SEARCH("/",N1631)-1)</f>
        <v>music</v>
      </c>
      <c r="R1631" t="str">
        <f>RIGHT(N1631,LEN(N1631)-SEARCH("/",N1631))</f>
        <v>rock</v>
      </c>
      <c r="S1631" s="10">
        <f>(((J1631 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IF(L1632&gt;0, E1632/L1632, "No Backers")</f>
        <v>84.206349206349202</v>
      </c>
      <c r="Q1632" t="str">
        <f>LEFT(N1632,SEARCH("/",N1632)-1)</f>
        <v>music</v>
      </c>
      <c r="R1632" t="str">
        <f>RIGHT(N1632,LEN(N1632)-SEARCH("/",N1632))</f>
        <v>rock</v>
      </c>
      <c r="S1632" s="10">
        <f>(((J1632 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IF(L1633&gt;0, E1633/L1633, "No Backers")</f>
        <v>117.22556390977444</v>
      </c>
      <c r="Q1633" t="str">
        <f>LEFT(N1633,SEARCH("/",N1633)-1)</f>
        <v>music</v>
      </c>
      <c r="R1633" t="str">
        <f>RIGHT(N1633,LEN(N1633)-SEARCH("/",N1633))</f>
        <v>rock</v>
      </c>
      <c r="S1633" s="10">
        <f>(((J1633 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IF(L1634&gt;0, E1634/L1634, "No Backers")</f>
        <v>86.489361702127653</v>
      </c>
      <c r="Q1634" t="str">
        <f>LEFT(N1634,SEARCH("/",N1634)-1)</f>
        <v>music</v>
      </c>
      <c r="R1634" t="str">
        <f>RIGHT(N1634,LEN(N1634)-SEARCH("/",N1634))</f>
        <v>rock</v>
      </c>
      <c r="S1634" s="10">
        <f>(((J1634 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IF(L1635&gt;0, E1635/L1635, "No Backers")</f>
        <v>172.41379310344828</v>
      </c>
      <c r="Q1635" t="str">
        <f>LEFT(N1635,SEARCH("/",N1635)-1)</f>
        <v>music</v>
      </c>
      <c r="R1635" t="str">
        <f>RIGHT(N1635,LEN(N1635)-SEARCH("/",N1635))</f>
        <v>rock</v>
      </c>
      <c r="S1635" s="10">
        <f>(((J1635 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IF(L1636&gt;0, E1636/L1636, "No Backers")</f>
        <v>62.8125</v>
      </c>
      <c r="Q1636" t="str">
        <f>LEFT(N1636,SEARCH("/",N1636)-1)</f>
        <v>music</v>
      </c>
      <c r="R1636" t="str">
        <f>RIGHT(N1636,LEN(N1636)-SEARCH("/",N1636))</f>
        <v>rock</v>
      </c>
      <c r="S1636" s="10">
        <f>(((J1636 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IF(L1637&gt;0, E1637/L1637, "No Backers")</f>
        <v>67.729729729729726</v>
      </c>
      <c r="Q1637" t="str">
        <f>LEFT(N1637,SEARCH("/",N1637)-1)</f>
        <v>music</v>
      </c>
      <c r="R1637" t="str">
        <f>RIGHT(N1637,LEN(N1637)-SEARCH("/",N1637))</f>
        <v>rock</v>
      </c>
      <c r="S1637" s="10">
        <f>(((J1637 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IF(L1638&gt;0, E1638/L1638, "No Backers")</f>
        <v>53.5632183908046</v>
      </c>
      <c r="Q1638" t="str">
        <f>LEFT(N1638,SEARCH("/",N1638)-1)</f>
        <v>music</v>
      </c>
      <c r="R1638" t="str">
        <f>RIGHT(N1638,LEN(N1638)-SEARCH("/",N1638))</f>
        <v>rock</v>
      </c>
      <c r="S1638" s="10">
        <f>(((J1638 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IF(L1639&gt;0, E1639/L1639, "No Backers")</f>
        <v>34.6</v>
      </c>
      <c r="Q1639" t="str">
        <f>LEFT(N1639,SEARCH("/",N1639)-1)</f>
        <v>music</v>
      </c>
      <c r="R1639" t="str">
        <f>RIGHT(N1639,LEN(N1639)-SEARCH("/",N1639))</f>
        <v>rock</v>
      </c>
      <c r="S1639" s="10">
        <f>(((J1639 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IF(L1640&gt;0, E1640/L1640, "No Backers")</f>
        <v>38.888888888888886</v>
      </c>
      <c r="Q1640" t="str">
        <f>LEFT(N1640,SEARCH("/",N1640)-1)</f>
        <v>music</v>
      </c>
      <c r="R1640" t="str">
        <f>RIGHT(N1640,LEN(N1640)-SEARCH("/",N1640))</f>
        <v>rock</v>
      </c>
      <c r="S1640" s="10">
        <f>(((J1640 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IF(L1641&gt;0, E1641/L1641, "No Backers")</f>
        <v>94.736842105263165</v>
      </c>
      <c r="Q1641" t="str">
        <f>LEFT(N1641,SEARCH("/",N1641)-1)</f>
        <v>music</v>
      </c>
      <c r="R1641" t="str">
        <f>RIGHT(N1641,LEN(N1641)-SEARCH("/",N1641))</f>
        <v>rock</v>
      </c>
      <c r="S1641" s="10">
        <f>(((J1641 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IF(L1642&gt;0, E1642/L1642, "No Backers")</f>
        <v>39.967058823529413</v>
      </c>
      <c r="Q1642" t="str">
        <f>LEFT(N1642,SEARCH("/",N1642)-1)</f>
        <v>music</v>
      </c>
      <c r="R1642" t="str">
        <f>RIGHT(N1642,LEN(N1642)-SEARCH("/",N1642))</f>
        <v>rock</v>
      </c>
      <c r="S1642" s="10">
        <f>(((J1642 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IF(L1643&gt;0, E1643/L1643, "No Backers")</f>
        <v>97.5</v>
      </c>
      <c r="Q1643" t="str">
        <f>LEFT(N1643,SEARCH("/",N1643)-1)</f>
        <v>music</v>
      </c>
      <c r="R1643" t="str">
        <f>RIGHT(N1643,LEN(N1643)-SEARCH("/",N1643))</f>
        <v>pop</v>
      </c>
      <c r="S1643" s="10">
        <f>(((J1643 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IF(L1644&gt;0, E1644/L1644, "No Backers")</f>
        <v>42.857142857142854</v>
      </c>
      <c r="Q1644" t="str">
        <f>LEFT(N1644,SEARCH("/",N1644)-1)</f>
        <v>music</v>
      </c>
      <c r="R1644" t="str">
        <f>RIGHT(N1644,LEN(N1644)-SEARCH("/",N1644))</f>
        <v>pop</v>
      </c>
      <c r="S1644" s="10">
        <f>(((J1644 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IF(L1645&gt;0, E1645/L1645, "No Backers")</f>
        <v>168.51351351351352</v>
      </c>
      <c r="Q1645" t="str">
        <f>LEFT(N1645,SEARCH("/",N1645)-1)</f>
        <v>music</v>
      </c>
      <c r="R1645" t="str">
        <f>RIGHT(N1645,LEN(N1645)-SEARCH("/",N1645))</f>
        <v>pop</v>
      </c>
      <c r="S1645" s="10">
        <f>(((J1645 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IF(L1646&gt;0, E1646/L1646, "No Backers")</f>
        <v>85.546875</v>
      </c>
      <c r="Q1646" t="str">
        <f>LEFT(N1646,SEARCH("/",N1646)-1)</f>
        <v>music</v>
      </c>
      <c r="R1646" t="str">
        <f>RIGHT(N1646,LEN(N1646)-SEARCH("/",N1646))</f>
        <v>pop</v>
      </c>
      <c r="S1646" s="10">
        <f>(((J1646 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IF(L1647&gt;0, E1647/L1647, "No Backers")</f>
        <v>554</v>
      </c>
      <c r="Q1647" t="str">
        <f>LEFT(N1647,SEARCH("/",N1647)-1)</f>
        <v>music</v>
      </c>
      <c r="R1647" t="str">
        <f>RIGHT(N1647,LEN(N1647)-SEARCH("/",N1647))</f>
        <v>pop</v>
      </c>
      <c r="S1647" s="10">
        <f>(((J1647 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IF(L1648&gt;0, E1648/L1648, "No Backers")</f>
        <v>26.554216867469879</v>
      </c>
      <c r="Q1648" t="str">
        <f>LEFT(N1648,SEARCH("/",N1648)-1)</f>
        <v>music</v>
      </c>
      <c r="R1648" t="str">
        <f>RIGHT(N1648,LEN(N1648)-SEARCH("/",N1648))</f>
        <v>pop</v>
      </c>
      <c r="S1648" s="10">
        <f>(((J1648 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IF(L1649&gt;0, E1649/L1649, "No Backers")</f>
        <v>113.82608695652173</v>
      </c>
      <c r="Q1649" t="str">
        <f>LEFT(N1649,SEARCH("/",N1649)-1)</f>
        <v>music</v>
      </c>
      <c r="R1649" t="str">
        <f>RIGHT(N1649,LEN(N1649)-SEARCH("/",N1649))</f>
        <v>pop</v>
      </c>
      <c r="S1649" s="10">
        <f>(((J1649 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IF(L1650&gt;0, E1650/L1650, "No Backers")</f>
        <v>32.011111111111113</v>
      </c>
      <c r="Q1650" t="str">
        <f>LEFT(N1650,SEARCH("/",N1650)-1)</f>
        <v>music</v>
      </c>
      <c r="R1650" t="str">
        <f>RIGHT(N1650,LEN(N1650)-SEARCH("/",N1650))</f>
        <v>pop</v>
      </c>
      <c r="S1650" s="10">
        <f>(((J1650 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IF(L1651&gt;0, E1651/L1651, "No Backers")</f>
        <v>47.189259259259259</v>
      </c>
      <c r="Q1651" t="str">
        <f>LEFT(N1651,SEARCH("/",N1651)-1)</f>
        <v>music</v>
      </c>
      <c r="R1651" t="str">
        <f>RIGHT(N1651,LEN(N1651)-SEARCH("/",N1651))</f>
        <v>pop</v>
      </c>
      <c r="S1651" s="10">
        <f>(((J1651 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IF(L1652&gt;0, E1652/L1652, "No Backers")</f>
        <v>88.46875</v>
      </c>
      <c r="Q1652" t="str">
        <f>LEFT(N1652,SEARCH("/",N1652)-1)</f>
        <v>music</v>
      </c>
      <c r="R1652" t="str">
        <f>RIGHT(N1652,LEN(N1652)-SEARCH("/",N1652))</f>
        <v>pop</v>
      </c>
      <c r="S1652" s="10">
        <f>(((J1652 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IF(L1653&gt;0, E1653/L1653, "No Backers")</f>
        <v>100.75</v>
      </c>
      <c r="Q1653" t="str">
        <f>LEFT(N1653,SEARCH("/",N1653)-1)</f>
        <v>music</v>
      </c>
      <c r="R1653" t="str">
        <f>RIGHT(N1653,LEN(N1653)-SEARCH("/",N1653))</f>
        <v>pop</v>
      </c>
      <c r="S1653" s="10">
        <f>(((J1653 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IF(L1654&gt;0, E1654/L1654, "No Backers")</f>
        <v>64.714285714285708</v>
      </c>
      <c r="Q1654" t="str">
        <f>LEFT(N1654,SEARCH("/",N1654)-1)</f>
        <v>music</v>
      </c>
      <c r="R1654" t="str">
        <f>RIGHT(N1654,LEN(N1654)-SEARCH("/",N1654))</f>
        <v>pop</v>
      </c>
      <c r="S1654" s="10">
        <f>(((J1654 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IF(L1655&gt;0, E1655/L1655, "No Backers")</f>
        <v>51.854285714285716</v>
      </c>
      <c r="Q1655" t="str">
        <f>LEFT(N1655,SEARCH("/",N1655)-1)</f>
        <v>music</v>
      </c>
      <c r="R1655" t="str">
        <f>RIGHT(N1655,LEN(N1655)-SEARCH("/",N1655))</f>
        <v>pop</v>
      </c>
      <c r="S1655" s="10">
        <f>(((J1655 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IF(L1656&gt;0, E1656/L1656, "No Backers")</f>
        <v>38.794117647058826</v>
      </c>
      <c r="Q1656" t="str">
        <f>LEFT(N1656,SEARCH("/",N1656)-1)</f>
        <v>music</v>
      </c>
      <c r="R1656" t="str">
        <f>RIGHT(N1656,LEN(N1656)-SEARCH("/",N1656))</f>
        <v>pop</v>
      </c>
      <c r="S1656" s="10">
        <f>(((J1656 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IF(L1657&gt;0, E1657/L1657, "No Backers")</f>
        <v>44.645833333333336</v>
      </c>
      <c r="Q1657" t="str">
        <f>LEFT(N1657,SEARCH("/",N1657)-1)</f>
        <v>music</v>
      </c>
      <c r="R1657" t="str">
        <f>RIGHT(N1657,LEN(N1657)-SEARCH("/",N1657))</f>
        <v>pop</v>
      </c>
      <c r="S1657" s="10">
        <f>(((J1657 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IF(L1658&gt;0, E1658/L1658, "No Backers")</f>
        <v>156.77333333333334</v>
      </c>
      <c r="Q1658" t="str">
        <f>LEFT(N1658,SEARCH("/",N1658)-1)</f>
        <v>music</v>
      </c>
      <c r="R1658" t="str">
        <f>RIGHT(N1658,LEN(N1658)-SEARCH("/",N1658))</f>
        <v>pop</v>
      </c>
      <c r="S1658" s="10">
        <f>(((J1658 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IF(L1659&gt;0, E1659/L1659, "No Backers")</f>
        <v>118.70339366515837</v>
      </c>
      <c r="Q1659" t="str">
        <f>LEFT(N1659,SEARCH("/",N1659)-1)</f>
        <v>music</v>
      </c>
      <c r="R1659" t="str">
        <f>RIGHT(N1659,LEN(N1659)-SEARCH("/",N1659))</f>
        <v>pop</v>
      </c>
      <c r="S1659" s="10">
        <f>(((J1659 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IF(L1660&gt;0, E1660/L1660, "No Backers")</f>
        <v>74.149532710280369</v>
      </c>
      <c r="Q1660" t="str">
        <f>LEFT(N1660,SEARCH("/",N1660)-1)</f>
        <v>music</v>
      </c>
      <c r="R1660" t="str">
        <f>RIGHT(N1660,LEN(N1660)-SEARCH("/",N1660))</f>
        <v>pop</v>
      </c>
      <c r="S1660" s="10">
        <f>(((J1660 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IF(L1661&gt;0, E1661/L1661, "No Backers")</f>
        <v>12.533333333333333</v>
      </c>
      <c r="Q1661" t="str">
        <f>LEFT(N1661,SEARCH("/",N1661)-1)</f>
        <v>music</v>
      </c>
      <c r="R1661" t="str">
        <f>RIGHT(N1661,LEN(N1661)-SEARCH("/",N1661))</f>
        <v>pop</v>
      </c>
      <c r="S1661" s="10">
        <f>(((J1661 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IF(L1662&gt;0, E1662/L1662, "No Backers")</f>
        <v>27.861111111111111</v>
      </c>
      <c r="Q1662" t="str">
        <f>LEFT(N1662,SEARCH("/",N1662)-1)</f>
        <v>music</v>
      </c>
      <c r="R1662" t="str">
        <f>RIGHT(N1662,LEN(N1662)-SEARCH("/",N1662))</f>
        <v>pop</v>
      </c>
      <c r="S1662" s="10">
        <f>(((J1662 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IF(L1663&gt;0, E1663/L1663, "No Backers")</f>
        <v>80.178217821782184</v>
      </c>
      <c r="Q1663" t="str">
        <f>LEFT(N1663,SEARCH("/",N1663)-1)</f>
        <v>music</v>
      </c>
      <c r="R1663" t="str">
        <f>RIGHT(N1663,LEN(N1663)-SEARCH("/",N1663))</f>
        <v>pop</v>
      </c>
      <c r="S1663" s="10">
        <f>(((J1663 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IF(L1664&gt;0, E1664/L1664, "No Backers")</f>
        <v>132.43548387096774</v>
      </c>
      <c r="Q1664" t="str">
        <f>LEFT(N1664,SEARCH("/",N1664)-1)</f>
        <v>music</v>
      </c>
      <c r="R1664" t="str">
        <f>RIGHT(N1664,LEN(N1664)-SEARCH("/",N1664))</f>
        <v>pop</v>
      </c>
      <c r="S1664" s="10">
        <f>(((J1664 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IF(L1665&gt;0, E1665/L1665, "No Backers")</f>
        <v>33.75</v>
      </c>
      <c r="Q1665" t="str">
        <f>LEFT(N1665,SEARCH("/",N1665)-1)</f>
        <v>music</v>
      </c>
      <c r="R1665" t="str">
        <f>RIGHT(N1665,LEN(N1665)-SEARCH("/",N1665))</f>
        <v>pop</v>
      </c>
      <c r="S1665" s="10">
        <f>(((J1665 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IF(L1666&gt;0, E1666/L1666, "No Backers")</f>
        <v>34.384494382022467</v>
      </c>
      <c r="Q1666" t="str">
        <f>LEFT(N1666,SEARCH("/",N1666)-1)</f>
        <v>music</v>
      </c>
      <c r="R1666" t="str">
        <f>RIGHT(N1666,LEN(N1666)-SEARCH("/",N1666))</f>
        <v>pop</v>
      </c>
      <c r="S1666" s="10">
        <f>(((J1666 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IF(L1667&gt;0, E1667/L1667, "No Backers")</f>
        <v>44.956989247311824</v>
      </c>
      <c r="Q1667" t="str">
        <f>LEFT(N1667,SEARCH("/",N1667)-1)</f>
        <v>music</v>
      </c>
      <c r="R1667" t="str">
        <f>RIGHT(N1667,LEN(N1667)-SEARCH("/",N1667))</f>
        <v>pop</v>
      </c>
      <c r="S1667" s="10">
        <f>(((J1667 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IF(L1668&gt;0, E1668/L1668, "No Backers")</f>
        <v>41.04081632653061</v>
      </c>
      <c r="Q1668" t="str">
        <f>LEFT(N1668,SEARCH("/",N1668)-1)</f>
        <v>music</v>
      </c>
      <c r="R1668" t="str">
        <f>RIGHT(N1668,LEN(N1668)-SEARCH("/",N1668))</f>
        <v>pop</v>
      </c>
      <c r="S1668" s="10">
        <f>(((J1668 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IF(L1669&gt;0, E1669/L1669, "No Backers")</f>
        <v>52.597560975609753</v>
      </c>
      <c r="Q1669" t="str">
        <f>LEFT(N1669,SEARCH("/",N1669)-1)</f>
        <v>music</v>
      </c>
      <c r="R1669" t="str">
        <f>RIGHT(N1669,LEN(N1669)-SEARCH("/",N1669))</f>
        <v>pop</v>
      </c>
      <c r="S1669" s="10">
        <f>(((J1669 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IF(L1670&gt;0, E1670/L1670, "No Backers")</f>
        <v>70.784482758620683</v>
      </c>
      <c r="Q1670" t="str">
        <f>LEFT(N1670,SEARCH("/",N1670)-1)</f>
        <v>music</v>
      </c>
      <c r="R1670" t="str">
        <f>RIGHT(N1670,LEN(N1670)-SEARCH("/",N1670))</f>
        <v>pop</v>
      </c>
      <c r="S1670" s="10">
        <f>(((J1670 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IF(L1671&gt;0, E1671/L1671, "No Backers")</f>
        <v>53.75</v>
      </c>
      <c r="Q1671" t="str">
        <f>LEFT(N1671,SEARCH("/",N1671)-1)</f>
        <v>music</v>
      </c>
      <c r="R1671" t="str">
        <f>RIGHT(N1671,LEN(N1671)-SEARCH("/",N1671))</f>
        <v>pop</v>
      </c>
      <c r="S1671" s="10">
        <f>(((J1671 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IF(L1672&gt;0, E1672/L1672, "No Backers")</f>
        <v>44.608695652173914</v>
      </c>
      <c r="Q1672" t="str">
        <f>LEFT(N1672,SEARCH("/",N1672)-1)</f>
        <v>music</v>
      </c>
      <c r="R1672" t="str">
        <f>RIGHT(N1672,LEN(N1672)-SEARCH("/",N1672))</f>
        <v>pop</v>
      </c>
      <c r="S1672" s="10">
        <f>(((J1672 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IF(L1673&gt;0, E1673/L1673, "No Backers")</f>
        <v>26.148961038961041</v>
      </c>
      <c r="Q1673" t="str">
        <f>LEFT(N1673,SEARCH("/",N1673)-1)</f>
        <v>music</v>
      </c>
      <c r="R1673" t="str">
        <f>RIGHT(N1673,LEN(N1673)-SEARCH("/",N1673))</f>
        <v>pop</v>
      </c>
      <c r="S1673" s="10">
        <f>(((J1673 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IF(L1674&gt;0, E1674/L1674, "No Backers")</f>
        <v>39.183673469387756</v>
      </c>
      <c r="Q1674" t="str">
        <f>LEFT(N1674,SEARCH("/",N1674)-1)</f>
        <v>music</v>
      </c>
      <c r="R1674" t="str">
        <f>RIGHT(N1674,LEN(N1674)-SEARCH("/",N1674))</f>
        <v>pop</v>
      </c>
      <c r="S1674" s="10">
        <f>(((J1674 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IF(L1675&gt;0, E1675/L1675, "No Backers")</f>
        <v>45.593220338983052</v>
      </c>
      <c r="Q1675" t="str">
        <f>LEFT(N1675,SEARCH("/",N1675)-1)</f>
        <v>music</v>
      </c>
      <c r="R1675" t="str">
        <f>RIGHT(N1675,LEN(N1675)-SEARCH("/",N1675))</f>
        <v>pop</v>
      </c>
      <c r="S1675" s="10">
        <f>(((J1675 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IF(L1676&gt;0, E1676/L1676, "No Backers")</f>
        <v>89.247787610619469</v>
      </c>
      <c r="Q1676" t="str">
        <f>LEFT(N1676,SEARCH("/",N1676)-1)</f>
        <v>music</v>
      </c>
      <c r="R1676" t="str">
        <f>RIGHT(N1676,LEN(N1676)-SEARCH("/",N1676))</f>
        <v>pop</v>
      </c>
      <c r="S1676" s="10">
        <f>(((J1676 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IF(L1677&gt;0, E1677/L1677, "No Backers")</f>
        <v>40.416470588235299</v>
      </c>
      <c r="Q1677" t="str">
        <f>LEFT(N1677,SEARCH("/",N1677)-1)</f>
        <v>music</v>
      </c>
      <c r="R1677" t="str">
        <f>RIGHT(N1677,LEN(N1677)-SEARCH("/",N1677))</f>
        <v>pop</v>
      </c>
      <c r="S1677" s="10">
        <f>(((J1677 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IF(L1678&gt;0, E1678/L1678, "No Backers")</f>
        <v>82.38095238095238</v>
      </c>
      <c r="Q1678" t="str">
        <f>LEFT(N1678,SEARCH("/",N1678)-1)</f>
        <v>music</v>
      </c>
      <c r="R1678" t="str">
        <f>RIGHT(N1678,LEN(N1678)-SEARCH("/",N1678))</f>
        <v>pop</v>
      </c>
      <c r="S1678" s="10">
        <f>(((J1678 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IF(L1679&gt;0, E1679/L1679, "No Backers")</f>
        <v>159.52380952380952</v>
      </c>
      <c r="Q1679" t="str">
        <f>LEFT(N1679,SEARCH("/",N1679)-1)</f>
        <v>music</v>
      </c>
      <c r="R1679" t="str">
        <f>RIGHT(N1679,LEN(N1679)-SEARCH("/",N1679))</f>
        <v>pop</v>
      </c>
      <c r="S1679" s="10">
        <f>(((J1679 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IF(L1680&gt;0, E1680/L1680, "No Backers")</f>
        <v>36.244897959183675</v>
      </c>
      <c r="Q1680" t="str">
        <f>LEFT(N1680,SEARCH("/",N1680)-1)</f>
        <v>music</v>
      </c>
      <c r="R1680" t="str">
        <f>RIGHT(N1680,LEN(N1680)-SEARCH("/",N1680))</f>
        <v>pop</v>
      </c>
      <c r="S1680" s="10">
        <f>(((J1680 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IF(L1681&gt;0, E1681/L1681, "No Backers")</f>
        <v>62.5</v>
      </c>
      <c r="Q1681" t="str">
        <f>LEFT(N1681,SEARCH("/",N1681)-1)</f>
        <v>music</v>
      </c>
      <c r="R1681" t="str">
        <f>RIGHT(N1681,LEN(N1681)-SEARCH("/",N1681))</f>
        <v>pop</v>
      </c>
      <c r="S1681" s="10">
        <f>(((J1681 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IF(L1682&gt;0, E1682/L1682, "No Backers")</f>
        <v>47</v>
      </c>
      <c r="Q1682" t="str">
        <f>LEFT(N1682,SEARCH("/",N1682)-1)</f>
        <v>music</v>
      </c>
      <c r="R1682" t="str">
        <f>RIGHT(N1682,LEN(N1682)-SEARCH("/",N1682))</f>
        <v>pop</v>
      </c>
      <c r="S1682" s="10">
        <f>(((J1682 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IF(L1683&gt;0, E1683/L1683, "No Backers")</f>
        <v>74.575090497737563</v>
      </c>
      <c r="Q1683" t="str">
        <f>LEFT(N1683,SEARCH("/",N1683)-1)</f>
        <v>music</v>
      </c>
      <c r="R1683" t="str">
        <f>RIGHT(N1683,LEN(N1683)-SEARCH("/",N1683))</f>
        <v>faith</v>
      </c>
      <c r="S1683" s="10">
        <f>(((J1683 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str">
        <f>IF(L1684&gt;0, E1684/L1684, "No Backers")</f>
        <v>No Backers</v>
      </c>
      <c r="Q1684" t="str">
        <f>LEFT(N1684,SEARCH("/",N1684)-1)</f>
        <v>music</v>
      </c>
      <c r="R1684" t="str">
        <f>RIGHT(N1684,LEN(N1684)-SEARCH("/",N1684))</f>
        <v>faith</v>
      </c>
      <c r="S1684" s="10">
        <f>(((J1684 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IF(L1685&gt;0, E1685/L1685, "No Backers")</f>
        <v>76</v>
      </c>
      <c r="Q1685" t="str">
        <f>LEFT(N1685,SEARCH("/",N1685)-1)</f>
        <v>music</v>
      </c>
      <c r="R1685" t="str">
        <f>RIGHT(N1685,LEN(N1685)-SEARCH("/",N1685))</f>
        <v>faith</v>
      </c>
      <c r="S1685" s="10">
        <f>(((J1685 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IF(L1686&gt;0, E1686/L1686, "No Backers")</f>
        <v>86.43564356435644</v>
      </c>
      <c r="Q1686" t="str">
        <f>LEFT(N1686,SEARCH("/",N1686)-1)</f>
        <v>music</v>
      </c>
      <c r="R1686" t="str">
        <f>RIGHT(N1686,LEN(N1686)-SEARCH("/",N1686))</f>
        <v>faith</v>
      </c>
      <c r="S1686" s="10">
        <f>(((J1686 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IF(L1687&gt;0, E1687/L1687, "No Backers")</f>
        <v>24</v>
      </c>
      <c r="Q1687" t="str">
        <f>LEFT(N1687,SEARCH("/",N1687)-1)</f>
        <v>music</v>
      </c>
      <c r="R1687" t="str">
        <f>RIGHT(N1687,LEN(N1687)-SEARCH("/",N1687))</f>
        <v>faith</v>
      </c>
      <c r="S1687" s="10">
        <f>(((J1687 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IF(L1688&gt;0, E1688/L1688, "No Backers")</f>
        <v>18</v>
      </c>
      <c r="Q1688" t="str">
        <f>LEFT(N1688,SEARCH("/",N1688)-1)</f>
        <v>music</v>
      </c>
      <c r="R1688" t="str">
        <f>RIGHT(N1688,LEN(N1688)-SEARCH("/",N1688))</f>
        <v>faith</v>
      </c>
      <c r="S1688" s="10">
        <f>(((J1688 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IF(L1689&gt;0, E1689/L1689, "No Backers")</f>
        <v>80.128205128205124</v>
      </c>
      <c r="Q1689" t="str">
        <f>LEFT(N1689,SEARCH("/",N1689)-1)</f>
        <v>music</v>
      </c>
      <c r="R1689" t="str">
        <f>RIGHT(N1689,LEN(N1689)-SEARCH("/",N1689))</f>
        <v>faith</v>
      </c>
      <c r="S1689" s="10">
        <f>(((J1689 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IF(L1690&gt;0, E1690/L1690, "No Backers")</f>
        <v>253.14285714285714</v>
      </c>
      <c r="Q1690" t="str">
        <f>LEFT(N1690,SEARCH("/",N1690)-1)</f>
        <v>music</v>
      </c>
      <c r="R1690" t="str">
        <f>RIGHT(N1690,LEN(N1690)-SEARCH("/",N1690))</f>
        <v>faith</v>
      </c>
      <c r="S1690" s="10">
        <f>(((J1690 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IF(L1691&gt;0, E1691/L1691, "No Backers")</f>
        <v>171.42857142857142</v>
      </c>
      <c r="Q1691" t="str">
        <f>LEFT(N1691,SEARCH("/",N1691)-1)</f>
        <v>music</v>
      </c>
      <c r="R1691" t="str">
        <f>RIGHT(N1691,LEN(N1691)-SEARCH("/",N1691))</f>
        <v>faith</v>
      </c>
      <c r="S1691" s="10">
        <f>(((J1691 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IF(L1692&gt;0, E1692/L1692, "No Backers")</f>
        <v>57.727272727272727</v>
      </c>
      <c r="Q1692" t="str">
        <f>LEFT(N1692,SEARCH("/",N1692)-1)</f>
        <v>music</v>
      </c>
      <c r="R1692" t="str">
        <f>RIGHT(N1692,LEN(N1692)-SEARCH("/",N1692))</f>
        <v>faith</v>
      </c>
      <c r="S1692" s="10">
        <f>(((J1692 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IF(L1693&gt;0, E1693/L1693, "No Backers")</f>
        <v>264.26315789473682</v>
      </c>
      <c r="Q1693" t="str">
        <f>LEFT(N1693,SEARCH("/",N1693)-1)</f>
        <v>music</v>
      </c>
      <c r="R1693" t="str">
        <f>RIGHT(N1693,LEN(N1693)-SEARCH("/",N1693))</f>
        <v>faith</v>
      </c>
      <c r="S1693" s="10">
        <f>(((J1693 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IF(L1694&gt;0, E1694/L1694, "No Backers")</f>
        <v>159.33333333333334</v>
      </c>
      <c r="Q1694" t="str">
        <f>LEFT(N1694,SEARCH("/",N1694)-1)</f>
        <v>music</v>
      </c>
      <c r="R1694" t="str">
        <f>RIGHT(N1694,LEN(N1694)-SEARCH("/",N1694))</f>
        <v>faith</v>
      </c>
      <c r="S1694" s="10">
        <f>(((J1694 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IF(L1695&gt;0, E1695/L1695, "No Backers")</f>
        <v>35</v>
      </c>
      <c r="Q1695" t="str">
        <f>LEFT(N1695,SEARCH("/",N1695)-1)</f>
        <v>music</v>
      </c>
      <c r="R1695" t="str">
        <f>RIGHT(N1695,LEN(N1695)-SEARCH("/",N1695))</f>
        <v>faith</v>
      </c>
      <c r="S1695" s="10">
        <f>(((J1695 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IF(L1696&gt;0, E1696/L1696, "No Backers")</f>
        <v>5</v>
      </c>
      <c r="Q1696" t="str">
        <f>LEFT(N1696,SEARCH("/",N1696)-1)</f>
        <v>music</v>
      </c>
      <c r="R1696" t="str">
        <f>RIGHT(N1696,LEN(N1696)-SEARCH("/",N1696))</f>
        <v>faith</v>
      </c>
      <c r="S1696" s="10">
        <f>(((J1696 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IF(L1697&gt;0, E1697/L1697, "No Backers")</f>
        <v>61.086956521739133</v>
      </c>
      <c r="Q1697" t="str">
        <f>LEFT(N1697,SEARCH("/",N1697)-1)</f>
        <v>music</v>
      </c>
      <c r="R1697" t="str">
        <f>RIGHT(N1697,LEN(N1697)-SEARCH("/",N1697))</f>
        <v>faith</v>
      </c>
      <c r="S1697" s="10">
        <f>(((J1697 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str">
        <f>IF(L1698&gt;0, E1698/L1698, "No Backers")</f>
        <v>No Backers</v>
      </c>
      <c r="Q1698" t="str">
        <f>LEFT(N1698,SEARCH("/",N1698)-1)</f>
        <v>music</v>
      </c>
      <c r="R1698" t="str">
        <f>RIGHT(N1698,LEN(N1698)-SEARCH("/",N1698))</f>
        <v>faith</v>
      </c>
      <c r="S1698" s="10">
        <f>(((J1698 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IF(L1699&gt;0, E1699/L1699, "No Backers")</f>
        <v>114.81818181818181</v>
      </c>
      <c r="Q1699" t="str">
        <f>LEFT(N1699,SEARCH("/",N1699)-1)</f>
        <v>music</v>
      </c>
      <c r="R1699" t="str">
        <f>RIGHT(N1699,LEN(N1699)-SEARCH("/",N1699))</f>
        <v>faith</v>
      </c>
      <c r="S1699" s="10">
        <f>(((J1699 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str">
        <f>IF(L1700&gt;0, E1700/L1700, "No Backers")</f>
        <v>No Backers</v>
      </c>
      <c r="Q1700" t="str">
        <f>LEFT(N1700,SEARCH("/",N1700)-1)</f>
        <v>music</v>
      </c>
      <c r="R1700" t="str">
        <f>RIGHT(N1700,LEN(N1700)-SEARCH("/",N1700))</f>
        <v>faith</v>
      </c>
      <c r="S1700" s="10">
        <f>(((J1700 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IF(L1701&gt;0, E1701/L1701, "No Backers")</f>
        <v>54</v>
      </c>
      <c r="Q1701" t="str">
        <f>LEFT(N1701,SEARCH("/",N1701)-1)</f>
        <v>music</v>
      </c>
      <c r="R1701" t="str">
        <f>RIGHT(N1701,LEN(N1701)-SEARCH("/",N1701))</f>
        <v>faith</v>
      </c>
      <c r="S1701" s="10">
        <f>(((J1701 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IF(L1702&gt;0, E1702/L1702, "No Backers")</f>
        <v>65.974683544303801</v>
      </c>
      <c r="Q1702" t="str">
        <f>LEFT(N1702,SEARCH("/",N1702)-1)</f>
        <v>music</v>
      </c>
      <c r="R1702" t="str">
        <f>RIGHT(N1702,LEN(N1702)-SEARCH("/",N1702))</f>
        <v>faith</v>
      </c>
      <c r="S1702" s="10">
        <f>(((J1702 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IF(L1703&gt;0, E1703/L1703, "No Backers")</f>
        <v>5</v>
      </c>
      <c r="Q1703" t="str">
        <f>LEFT(N1703,SEARCH("/",N1703)-1)</f>
        <v>music</v>
      </c>
      <c r="R1703" t="str">
        <f>RIGHT(N1703,LEN(N1703)-SEARCH("/",N1703))</f>
        <v>faith</v>
      </c>
      <c r="S1703" s="10">
        <f>(((J1703 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IF(L1704&gt;0, E1704/L1704, "No Backers")</f>
        <v>1</v>
      </c>
      <c r="Q1704" t="str">
        <f>LEFT(N1704,SEARCH("/",N1704)-1)</f>
        <v>music</v>
      </c>
      <c r="R1704" t="str">
        <f>RIGHT(N1704,LEN(N1704)-SEARCH("/",N1704))</f>
        <v>faith</v>
      </c>
      <c r="S1704" s="10">
        <f>(((J1704 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IF(L1705&gt;0, E1705/L1705, "No Backers")</f>
        <v>25.5</v>
      </c>
      <c r="Q1705" t="str">
        <f>LEFT(N1705,SEARCH("/",N1705)-1)</f>
        <v>music</v>
      </c>
      <c r="R1705" t="str">
        <f>RIGHT(N1705,LEN(N1705)-SEARCH("/",N1705))</f>
        <v>faith</v>
      </c>
      <c r="S1705" s="10">
        <f>(((J1705 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IF(L1706&gt;0, E1706/L1706, "No Backers")</f>
        <v>118.36363636363636</v>
      </c>
      <c r="Q1706" t="str">
        <f>LEFT(N1706,SEARCH("/",N1706)-1)</f>
        <v>music</v>
      </c>
      <c r="R1706" t="str">
        <f>RIGHT(N1706,LEN(N1706)-SEARCH("/",N1706))</f>
        <v>faith</v>
      </c>
      <c r="S1706" s="10">
        <f>(((J1706 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str">
        <f>IF(L1707&gt;0, E1707/L1707, "No Backers")</f>
        <v>No Backers</v>
      </c>
      <c r="Q1707" t="str">
        <f>LEFT(N1707,SEARCH("/",N1707)-1)</f>
        <v>music</v>
      </c>
      <c r="R1707" t="str">
        <f>RIGHT(N1707,LEN(N1707)-SEARCH("/",N1707))</f>
        <v>faith</v>
      </c>
      <c r="S1707" s="10">
        <f>(((J1707 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str">
        <f>IF(L1708&gt;0, E1708/L1708, "No Backers")</f>
        <v>No Backers</v>
      </c>
      <c r="Q1708" t="str">
        <f>LEFT(N1708,SEARCH("/",N1708)-1)</f>
        <v>music</v>
      </c>
      <c r="R1708" t="str">
        <f>RIGHT(N1708,LEN(N1708)-SEARCH("/",N1708))</f>
        <v>faith</v>
      </c>
      <c r="S1708" s="10">
        <f>(((J1708 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IF(L1709&gt;0, E1709/L1709, "No Backers")</f>
        <v>54.111111111111114</v>
      </c>
      <c r="Q1709" t="str">
        <f>LEFT(N1709,SEARCH("/",N1709)-1)</f>
        <v>music</v>
      </c>
      <c r="R1709" t="str">
        <f>RIGHT(N1709,LEN(N1709)-SEARCH("/",N1709))</f>
        <v>faith</v>
      </c>
      <c r="S1709" s="10">
        <f>(((J1709 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str">
        <f>IF(L1710&gt;0, E1710/L1710, "No Backers")</f>
        <v>No Backers</v>
      </c>
      <c r="Q1710" t="str">
        <f>LEFT(N1710,SEARCH("/",N1710)-1)</f>
        <v>music</v>
      </c>
      <c r="R1710" t="str">
        <f>RIGHT(N1710,LEN(N1710)-SEARCH("/",N1710))</f>
        <v>faith</v>
      </c>
      <c r="S1710" s="10">
        <f>(((J1710 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IF(L1711&gt;0, E1711/L1711, "No Backers")</f>
        <v>21.25</v>
      </c>
      <c r="Q1711" t="str">
        <f>LEFT(N1711,SEARCH("/",N1711)-1)</f>
        <v>music</v>
      </c>
      <c r="R1711" t="str">
        <f>RIGHT(N1711,LEN(N1711)-SEARCH("/",N1711))</f>
        <v>faith</v>
      </c>
      <c r="S1711" s="10">
        <f>(((J1711 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IF(L1712&gt;0, E1712/L1712, "No Backers")</f>
        <v>34</v>
      </c>
      <c r="Q1712" t="str">
        <f>LEFT(N1712,SEARCH("/",N1712)-1)</f>
        <v>music</v>
      </c>
      <c r="R1712" t="str">
        <f>RIGHT(N1712,LEN(N1712)-SEARCH("/",N1712))</f>
        <v>faith</v>
      </c>
      <c r="S1712" s="10">
        <f>(((J1712 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IF(L1713&gt;0, E1713/L1713, "No Backers")</f>
        <v>525</v>
      </c>
      <c r="Q1713" t="str">
        <f>LEFT(N1713,SEARCH("/",N1713)-1)</f>
        <v>music</v>
      </c>
      <c r="R1713" t="str">
        <f>RIGHT(N1713,LEN(N1713)-SEARCH("/",N1713))</f>
        <v>faith</v>
      </c>
      <c r="S1713" s="10">
        <f>(((J1713 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str">
        <f>IF(L1714&gt;0, E1714/L1714, "No Backers")</f>
        <v>No Backers</v>
      </c>
      <c r="Q1714" t="str">
        <f>LEFT(N1714,SEARCH("/",N1714)-1)</f>
        <v>music</v>
      </c>
      <c r="R1714" t="str">
        <f>RIGHT(N1714,LEN(N1714)-SEARCH("/",N1714))</f>
        <v>faith</v>
      </c>
      <c r="S1714" s="10">
        <f>(((J1714 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IF(L1715&gt;0, E1715/L1715, "No Backers")</f>
        <v>50</v>
      </c>
      <c r="Q1715" t="str">
        <f>LEFT(N1715,SEARCH("/",N1715)-1)</f>
        <v>music</v>
      </c>
      <c r="R1715" t="str">
        <f>RIGHT(N1715,LEN(N1715)-SEARCH("/",N1715))</f>
        <v>faith</v>
      </c>
      <c r="S1715" s="10">
        <f>(((J1715 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IF(L1716&gt;0, E1716/L1716, "No Backers")</f>
        <v>115.70588235294117</v>
      </c>
      <c r="Q1716" t="str">
        <f>LEFT(N1716,SEARCH("/",N1716)-1)</f>
        <v>music</v>
      </c>
      <c r="R1716" t="str">
        <f>RIGHT(N1716,LEN(N1716)-SEARCH("/",N1716))</f>
        <v>faith</v>
      </c>
      <c r="S1716" s="10">
        <f>(((J1716 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IF(L1717&gt;0, E1717/L1717, "No Backers")</f>
        <v>5.5</v>
      </c>
      <c r="Q1717" t="str">
        <f>LEFT(N1717,SEARCH("/",N1717)-1)</f>
        <v>music</v>
      </c>
      <c r="R1717" t="str">
        <f>RIGHT(N1717,LEN(N1717)-SEARCH("/",N1717))</f>
        <v>faith</v>
      </c>
      <c r="S1717" s="10">
        <f>(((J1717 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IF(L1718&gt;0, E1718/L1718, "No Backers")</f>
        <v>50</v>
      </c>
      <c r="Q1718" t="str">
        <f>LEFT(N1718,SEARCH("/",N1718)-1)</f>
        <v>music</v>
      </c>
      <c r="R1718" t="str">
        <f>RIGHT(N1718,LEN(N1718)-SEARCH("/",N1718))</f>
        <v>faith</v>
      </c>
      <c r="S1718" s="10">
        <f>(((J1718 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IF(L1719&gt;0, E1719/L1719, "No Backers")</f>
        <v>34.024390243902438</v>
      </c>
      <c r="Q1719" t="str">
        <f>LEFT(N1719,SEARCH("/",N1719)-1)</f>
        <v>music</v>
      </c>
      <c r="R1719" t="str">
        <f>RIGHT(N1719,LEN(N1719)-SEARCH("/",N1719))</f>
        <v>faith</v>
      </c>
      <c r="S1719" s="10">
        <f>(((J1719 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IF(L1720&gt;0, E1720/L1720, "No Backers")</f>
        <v>37.5</v>
      </c>
      <c r="Q1720" t="str">
        <f>LEFT(N1720,SEARCH("/",N1720)-1)</f>
        <v>music</v>
      </c>
      <c r="R1720" t="str">
        <f>RIGHT(N1720,LEN(N1720)-SEARCH("/",N1720))</f>
        <v>faith</v>
      </c>
      <c r="S1720" s="10">
        <f>(((J1720 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IF(L1721&gt;0, E1721/L1721, "No Backers")</f>
        <v>11.666666666666666</v>
      </c>
      <c r="Q1721" t="str">
        <f>LEFT(N1721,SEARCH("/",N1721)-1)</f>
        <v>music</v>
      </c>
      <c r="R1721" t="str">
        <f>RIGHT(N1721,LEN(N1721)-SEARCH("/",N1721))</f>
        <v>faith</v>
      </c>
      <c r="S1721" s="10">
        <f>(((J1721 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IF(L1722&gt;0, E1722/L1722, "No Backers")</f>
        <v>28.125</v>
      </c>
      <c r="Q1722" t="str">
        <f>LEFT(N1722,SEARCH("/",N1722)-1)</f>
        <v>music</v>
      </c>
      <c r="R1722" t="str">
        <f>RIGHT(N1722,LEN(N1722)-SEARCH("/",N1722))</f>
        <v>faith</v>
      </c>
      <c r="S1722" s="10">
        <f>(((J1722 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str">
        <f>IF(L1723&gt;0, E1723/L1723, "No Backers")</f>
        <v>No Backers</v>
      </c>
      <c r="Q1723" t="str">
        <f>LEFT(N1723,SEARCH("/",N1723)-1)</f>
        <v>music</v>
      </c>
      <c r="R1723" t="str">
        <f>RIGHT(N1723,LEN(N1723)-SEARCH("/",N1723))</f>
        <v>faith</v>
      </c>
      <c r="S1723" s="10">
        <f>(((J1723 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IF(L1724&gt;0, E1724/L1724, "No Backers")</f>
        <v>1</v>
      </c>
      <c r="Q1724" t="str">
        <f>LEFT(N1724,SEARCH("/",N1724)-1)</f>
        <v>music</v>
      </c>
      <c r="R1724" t="str">
        <f>RIGHT(N1724,LEN(N1724)-SEARCH("/",N1724))</f>
        <v>faith</v>
      </c>
      <c r="S1724" s="10">
        <f>(((J1724 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IF(L1725&gt;0, E1725/L1725, "No Backers")</f>
        <v>216.66666666666666</v>
      </c>
      <c r="Q1725" t="str">
        <f>LEFT(N1725,SEARCH("/",N1725)-1)</f>
        <v>music</v>
      </c>
      <c r="R1725" t="str">
        <f>RIGHT(N1725,LEN(N1725)-SEARCH("/",N1725))</f>
        <v>faith</v>
      </c>
      <c r="S1725" s="10">
        <f>(((J1725 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IF(L1726&gt;0, E1726/L1726, "No Backers")</f>
        <v>8.75</v>
      </c>
      <c r="Q1726" t="str">
        <f>LEFT(N1726,SEARCH("/",N1726)-1)</f>
        <v>music</v>
      </c>
      <c r="R1726" t="str">
        <f>RIGHT(N1726,LEN(N1726)-SEARCH("/",N1726))</f>
        <v>faith</v>
      </c>
      <c r="S1726" s="10">
        <f>(((J1726 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IF(L1727&gt;0, E1727/L1727, "No Backers")</f>
        <v>62.222222222222221</v>
      </c>
      <c r="Q1727" t="str">
        <f>LEFT(N1727,SEARCH("/",N1727)-1)</f>
        <v>music</v>
      </c>
      <c r="R1727" t="str">
        <f>RIGHT(N1727,LEN(N1727)-SEARCH("/",N1727))</f>
        <v>faith</v>
      </c>
      <c r="S1727" s="10">
        <f>(((J1727 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IF(L1728&gt;0, E1728/L1728, "No Backers")</f>
        <v>137.25</v>
      </c>
      <c r="Q1728" t="str">
        <f>LEFT(N1728,SEARCH("/",N1728)-1)</f>
        <v>music</v>
      </c>
      <c r="R1728" t="str">
        <f>RIGHT(N1728,LEN(N1728)-SEARCH("/",N1728))</f>
        <v>faith</v>
      </c>
      <c r="S1728" s="10">
        <f>(((J1728 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IF(L1729&gt;0, E1729/L1729, "No Backers")</f>
        <v>1</v>
      </c>
      <c r="Q1729" t="str">
        <f>LEFT(N1729,SEARCH("/",N1729)-1)</f>
        <v>music</v>
      </c>
      <c r="R1729" t="str">
        <f>RIGHT(N1729,LEN(N1729)-SEARCH("/",N1729))</f>
        <v>faith</v>
      </c>
      <c r="S1729" s="10">
        <f>(((J1729 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IF(L1730&gt;0, E1730/L1730, "No Backers")</f>
        <v>122.14285714285714</v>
      </c>
      <c r="Q1730" t="str">
        <f>LEFT(N1730,SEARCH("/",N1730)-1)</f>
        <v>music</v>
      </c>
      <c r="R1730" t="str">
        <f>RIGHT(N1730,LEN(N1730)-SEARCH("/",N1730))</f>
        <v>faith</v>
      </c>
      <c r="S1730" s="10">
        <f>(((J1730 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str">
        <f>IF(L1731&gt;0, E1731/L1731, "No Backers")</f>
        <v>No Backers</v>
      </c>
      <c r="Q1731" t="str">
        <f>LEFT(N1731,SEARCH("/",N1731)-1)</f>
        <v>music</v>
      </c>
      <c r="R1731" t="str">
        <f>RIGHT(N1731,LEN(N1731)-SEARCH("/",N1731))</f>
        <v>faith</v>
      </c>
      <c r="S1731" s="10">
        <f>(((J1731 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str">
        <f>IF(L1732&gt;0, E1732/L1732, "No Backers")</f>
        <v>No Backers</v>
      </c>
      <c r="Q1732" t="str">
        <f>LEFT(N1732,SEARCH("/",N1732)-1)</f>
        <v>music</v>
      </c>
      <c r="R1732" t="str">
        <f>RIGHT(N1732,LEN(N1732)-SEARCH("/",N1732))</f>
        <v>faith</v>
      </c>
      <c r="S1732" s="10">
        <f>(((J1732 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str">
        <f>IF(L1733&gt;0, E1733/L1733, "No Backers")</f>
        <v>No Backers</v>
      </c>
      <c r="Q1733" t="str">
        <f>LEFT(N1733,SEARCH("/",N1733)-1)</f>
        <v>music</v>
      </c>
      <c r="R1733" t="str">
        <f>RIGHT(N1733,LEN(N1733)-SEARCH("/",N1733))</f>
        <v>faith</v>
      </c>
      <c r="S1733" s="10">
        <f>(((J1733 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str">
        <f>IF(L1734&gt;0, E1734/L1734, "No Backers")</f>
        <v>No Backers</v>
      </c>
      <c r="Q1734" t="str">
        <f>LEFT(N1734,SEARCH("/",N1734)-1)</f>
        <v>music</v>
      </c>
      <c r="R1734" t="str">
        <f>RIGHT(N1734,LEN(N1734)-SEARCH("/",N1734))</f>
        <v>faith</v>
      </c>
      <c r="S1734" s="10">
        <f>(((J1734 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str">
        <f>IF(L1735&gt;0, E1735/L1735, "No Backers")</f>
        <v>No Backers</v>
      </c>
      <c r="Q1735" t="str">
        <f>LEFT(N1735,SEARCH("/",N1735)-1)</f>
        <v>music</v>
      </c>
      <c r="R1735" t="str">
        <f>RIGHT(N1735,LEN(N1735)-SEARCH("/",N1735))</f>
        <v>faith</v>
      </c>
      <c r="S1735" s="10">
        <f>(((J1735 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IF(L1736&gt;0, E1736/L1736, "No Backers")</f>
        <v>1</v>
      </c>
      <c r="Q1736" t="str">
        <f>LEFT(N1736,SEARCH("/",N1736)-1)</f>
        <v>music</v>
      </c>
      <c r="R1736" t="str">
        <f>RIGHT(N1736,LEN(N1736)-SEARCH("/",N1736))</f>
        <v>faith</v>
      </c>
      <c r="S1736" s="10">
        <f>(((J1736 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IF(L1737&gt;0, E1737/L1737, "No Backers")</f>
        <v>55</v>
      </c>
      <c r="Q1737" t="str">
        <f>LEFT(N1737,SEARCH("/",N1737)-1)</f>
        <v>music</v>
      </c>
      <c r="R1737" t="str">
        <f>RIGHT(N1737,LEN(N1737)-SEARCH("/",N1737))</f>
        <v>faith</v>
      </c>
      <c r="S1737" s="10">
        <f>(((J1737 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IF(L1738&gt;0, E1738/L1738, "No Backers")</f>
        <v>22</v>
      </c>
      <c r="Q1738" t="str">
        <f>LEFT(N1738,SEARCH("/",N1738)-1)</f>
        <v>music</v>
      </c>
      <c r="R1738" t="str">
        <f>RIGHT(N1738,LEN(N1738)-SEARCH("/",N1738))</f>
        <v>faith</v>
      </c>
      <c r="S1738" s="10">
        <f>(((J1738 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IF(L1739&gt;0, E1739/L1739, "No Backers")</f>
        <v>56.666666666666664</v>
      </c>
      <c r="Q1739" t="str">
        <f>LEFT(N1739,SEARCH("/",N1739)-1)</f>
        <v>music</v>
      </c>
      <c r="R1739" t="str">
        <f>RIGHT(N1739,LEN(N1739)-SEARCH("/",N1739))</f>
        <v>faith</v>
      </c>
      <c r="S1739" s="10">
        <f>(((J1739 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IF(L1740&gt;0, E1740/L1740, "No Backers")</f>
        <v>20</v>
      </c>
      <c r="Q1740" t="str">
        <f>LEFT(N1740,SEARCH("/",N1740)-1)</f>
        <v>music</v>
      </c>
      <c r="R1740" t="str">
        <f>RIGHT(N1740,LEN(N1740)-SEARCH("/",N1740))</f>
        <v>faith</v>
      </c>
      <c r="S1740" s="10">
        <f>(((J1740 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IF(L1741&gt;0, E1741/L1741, "No Backers")</f>
        <v>1</v>
      </c>
      <c r="Q1741" t="str">
        <f>LEFT(N1741,SEARCH("/",N1741)-1)</f>
        <v>music</v>
      </c>
      <c r="R1741" t="str">
        <f>RIGHT(N1741,LEN(N1741)-SEARCH("/",N1741))</f>
        <v>faith</v>
      </c>
      <c r="S1741" s="10">
        <f>(((J1741 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str">
        <f>IF(L1742&gt;0, E1742/L1742, "No Backers")</f>
        <v>No Backers</v>
      </c>
      <c r="Q1742" t="str">
        <f>LEFT(N1742,SEARCH("/",N1742)-1)</f>
        <v>music</v>
      </c>
      <c r="R1742" t="str">
        <f>RIGHT(N1742,LEN(N1742)-SEARCH("/",N1742))</f>
        <v>faith</v>
      </c>
      <c r="S1742" s="10">
        <f>(((J1742 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IF(L1743&gt;0, E1743/L1743, "No Backers")</f>
        <v>25.576923076923077</v>
      </c>
      <c r="Q1743" t="str">
        <f>LEFT(N1743,SEARCH("/",N1743)-1)</f>
        <v>photography</v>
      </c>
      <c r="R1743" t="str">
        <f>RIGHT(N1743,LEN(N1743)-SEARCH("/",N1743))</f>
        <v>photobooks</v>
      </c>
      <c r="S1743" s="10">
        <f>(((J1743 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IF(L1744&gt;0, E1744/L1744, "No Backers")</f>
        <v>63.970588235294116</v>
      </c>
      <c r="Q1744" t="str">
        <f>LEFT(N1744,SEARCH("/",N1744)-1)</f>
        <v>photography</v>
      </c>
      <c r="R1744" t="str">
        <f>RIGHT(N1744,LEN(N1744)-SEARCH("/",N1744))</f>
        <v>photobooks</v>
      </c>
      <c r="S1744" s="10">
        <f>(((J1744 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IF(L1745&gt;0, E1745/L1745, "No Backers")</f>
        <v>89.925373134328353</v>
      </c>
      <c r="Q1745" t="str">
        <f>LEFT(N1745,SEARCH("/",N1745)-1)</f>
        <v>photography</v>
      </c>
      <c r="R1745" t="str">
        <f>RIGHT(N1745,LEN(N1745)-SEARCH("/",N1745))</f>
        <v>photobooks</v>
      </c>
      <c r="S1745" s="10">
        <f>(((J1745 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IF(L1746&gt;0, E1746/L1746, "No Backers")</f>
        <v>93.071428571428569</v>
      </c>
      <c r="Q1746" t="str">
        <f>LEFT(N1746,SEARCH("/",N1746)-1)</f>
        <v>photography</v>
      </c>
      <c r="R1746" t="str">
        <f>RIGHT(N1746,LEN(N1746)-SEARCH("/",N1746))</f>
        <v>photobooks</v>
      </c>
      <c r="S1746" s="10">
        <f>(((J1746 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IF(L1747&gt;0, E1747/L1747, "No Backers")</f>
        <v>89.674157303370791</v>
      </c>
      <c r="Q1747" t="str">
        <f>LEFT(N1747,SEARCH("/",N1747)-1)</f>
        <v>photography</v>
      </c>
      <c r="R1747" t="str">
        <f>RIGHT(N1747,LEN(N1747)-SEARCH("/",N1747))</f>
        <v>photobooks</v>
      </c>
      <c r="S1747" s="10">
        <f>(((J1747 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IF(L1748&gt;0, E1748/L1748, "No Backers")</f>
        <v>207.61682242990653</v>
      </c>
      <c r="Q1748" t="str">
        <f>LEFT(N1748,SEARCH("/",N1748)-1)</f>
        <v>photography</v>
      </c>
      <c r="R1748" t="str">
        <f>RIGHT(N1748,LEN(N1748)-SEARCH("/",N1748))</f>
        <v>photobooks</v>
      </c>
      <c r="S1748" s="10">
        <f>(((J1748 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IF(L1749&gt;0, E1749/L1749, "No Backers")</f>
        <v>59.408805031446541</v>
      </c>
      <c r="Q1749" t="str">
        <f>LEFT(N1749,SEARCH("/",N1749)-1)</f>
        <v>photography</v>
      </c>
      <c r="R1749" t="str">
        <f>RIGHT(N1749,LEN(N1749)-SEARCH("/",N1749))</f>
        <v>photobooks</v>
      </c>
      <c r="S1749" s="10">
        <f>(((J1749 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IF(L1750&gt;0, E1750/L1750, "No Backers")</f>
        <v>358.97237569060775</v>
      </c>
      <c r="Q1750" t="str">
        <f>LEFT(N1750,SEARCH("/",N1750)-1)</f>
        <v>photography</v>
      </c>
      <c r="R1750" t="str">
        <f>RIGHT(N1750,LEN(N1750)-SEARCH("/",N1750))</f>
        <v>photobooks</v>
      </c>
      <c r="S1750" s="10">
        <f>(((J1750 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IF(L1751&gt;0, E1751/L1751, "No Backers")</f>
        <v>94.736641221374043</v>
      </c>
      <c r="Q1751" t="str">
        <f>LEFT(N1751,SEARCH("/",N1751)-1)</f>
        <v>photography</v>
      </c>
      <c r="R1751" t="str">
        <f>RIGHT(N1751,LEN(N1751)-SEARCH("/",N1751))</f>
        <v>photobooks</v>
      </c>
      <c r="S1751" s="10">
        <f>(((J1751 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IF(L1752&gt;0, E1752/L1752, "No Backers")</f>
        <v>80.647999999999996</v>
      </c>
      <c r="Q1752" t="str">
        <f>LEFT(N1752,SEARCH("/",N1752)-1)</f>
        <v>photography</v>
      </c>
      <c r="R1752" t="str">
        <f>RIGHT(N1752,LEN(N1752)-SEARCH("/",N1752))</f>
        <v>photobooks</v>
      </c>
      <c r="S1752" s="10">
        <f>(((J1752 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IF(L1753&gt;0, E1753/L1753, "No Backers")</f>
        <v>168.68852459016392</v>
      </c>
      <c r="Q1753" t="str">
        <f>LEFT(N1753,SEARCH("/",N1753)-1)</f>
        <v>photography</v>
      </c>
      <c r="R1753" t="str">
        <f>RIGHT(N1753,LEN(N1753)-SEARCH("/",N1753))</f>
        <v>photobooks</v>
      </c>
      <c r="S1753" s="10">
        <f>(((J1753 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IF(L1754&gt;0, E1754/L1754, "No Backers")</f>
        <v>34.68888888888889</v>
      </c>
      <c r="Q1754" t="str">
        <f>LEFT(N1754,SEARCH("/",N1754)-1)</f>
        <v>photography</v>
      </c>
      <c r="R1754" t="str">
        <f>RIGHT(N1754,LEN(N1754)-SEARCH("/",N1754))</f>
        <v>photobooks</v>
      </c>
      <c r="S1754" s="10">
        <f>(((J1754 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IF(L1755&gt;0, E1755/L1755, "No Backers")</f>
        <v>462.85714285714283</v>
      </c>
      <c r="Q1755" t="str">
        <f>LEFT(N1755,SEARCH("/",N1755)-1)</f>
        <v>photography</v>
      </c>
      <c r="R1755" t="str">
        <f>RIGHT(N1755,LEN(N1755)-SEARCH("/",N1755))</f>
        <v>photobooks</v>
      </c>
      <c r="S1755" s="10">
        <f>(((J1755 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IF(L1756&gt;0, E1756/L1756, "No Backers")</f>
        <v>104.38888888888889</v>
      </c>
      <c r="Q1756" t="str">
        <f>LEFT(N1756,SEARCH("/",N1756)-1)</f>
        <v>photography</v>
      </c>
      <c r="R1756" t="str">
        <f>RIGHT(N1756,LEN(N1756)-SEARCH("/",N1756))</f>
        <v>photobooks</v>
      </c>
      <c r="S1756" s="10">
        <f>(((J1756 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IF(L1757&gt;0, E1757/L1757, "No Backers")</f>
        <v>7.5</v>
      </c>
      <c r="Q1757" t="str">
        <f>LEFT(N1757,SEARCH("/",N1757)-1)</f>
        <v>photography</v>
      </c>
      <c r="R1757" t="str">
        <f>RIGHT(N1757,LEN(N1757)-SEARCH("/",N1757))</f>
        <v>photobooks</v>
      </c>
      <c r="S1757" s="10">
        <f>(((J1757 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IF(L1758&gt;0, E1758/L1758, "No Backers")</f>
        <v>47.13</v>
      </c>
      <c r="Q1758" t="str">
        <f>LEFT(N1758,SEARCH("/",N1758)-1)</f>
        <v>photography</v>
      </c>
      <c r="R1758" t="str">
        <f>RIGHT(N1758,LEN(N1758)-SEARCH("/",N1758))</f>
        <v>photobooks</v>
      </c>
      <c r="S1758" s="10">
        <f>(((J1758 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IF(L1759&gt;0, E1759/L1759, "No Backers")</f>
        <v>414.28571428571428</v>
      </c>
      <c r="Q1759" t="str">
        <f>LEFT(N1759,SEARCH("/",N1759)-1)</f>
        <v>photography</v>
      </c>
      <c r="R1759" t="str">
        <f>RIGHT(N1759,LEN(N1759)-SEARCH("/",N1759))</f>
        <v>photobooks</v>
      </c>
      <c r="S1759" s="10">
        <f>(((J1759 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IF(L1760&gt;0, E1760/L1760, "No Backers")</f>
        <v>42.481481481481481</v>
      </c>
      <c r="Q1760" t="str">
        <f>LEFT(N1760,SEARCH("/",N1760)-1)</f>
        <v>photography</v>
      </c>
      <c r="R1760" t="str">
        <f>RIGHT(N1760,LEN(N1760)-SEARCH("/",N1760))</f>
        <v>photobooks</v>
      </c>
      <c r="S1760" s="10">
        <f>(((J1760 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IF(L1761&gt;0, E1761/L1761, "No Backers")</f>
        <v>108.77551020408163</v>
      </c>
      <c r="Q1761" t="str">
        <f>LEFT(N1761,SEARCH("/",N1761)-1)</f>
        <v>photography</v>
      </c>
      <c r="R1761" t="str">
        <f>RIGHT(N1761,LEN(N1761)-SEARCH("/",N1761))</f>
        <v>photobooks</v>
      </c>
      <c r="S1761" s="10">
        <f>(((J1761 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IF(L1762&gt;0, E1762/L1762, "No Backers")</f>
        <v>81.098039215686271</v>
      </c>
      <c r="Q1762" t="str">
        <f>LEFT(N1762,SEARCH("/",N1762)-1)</f>
        <v>photography</v>
      </c>
      <c r="R1762" t="str">
        <f>RIGHT(N1762,LEN(N1762)-SEARCH("/",N1762))</f>
        <v>photobooks</v>
      </c>
      <c r="S1762" s="10">
        <f>(((J1762 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IF(L1763&gt;0, E1763/L1763, "No Backers")</f>
        <v>51.666666666666664</v>
      </c>
      <c r="Q1763" t="str">
        <f>LEFT(N1763,SEARCH("/",N1763)-1)</f>
        <v>photography</v>
      </c>
      <c r="R1763" t="str">
        <f>RIGHT(N1763,LEN(N1763)-SEARCH("/",N1763))</f>
        <v>photobooks</v>
      </c>
      <c r="S1763" s="10">
        <f>(((J1763 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IF(L1764&gt;0, E1764/L1764, "No Backers")</f>
        <v>35.4</v>
      </c>
      <c r="Q1764" t="str">
        <f>LEFT(N1764,SEARCH("/",N1764)-1)</f>
        <v>photography</v>
      </c>
      <c r="R1764" t="str">
        <f>RIGHT(N1764,LEN(N1764)-SEARCH("/",N1764))</f>
        <v>photobooks</v>
      </c>
      <c r="S1764" s="10">
        <f>(((J1764 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IF(L1765&gt;0, E1765/L1765, "No Backers")</f>
        <v>103.63559322033899</v>
      </c>
      <c r="Q1765" t="str">
        <f>LEFT(N1765,SEARCH("/",N1765)-1)</f>
        <v>photography</v>
      </c>
      <c r="R1765" t="str">
        <f>RIGHT(N1765,LEN(N1765)-SEARCH("/",N1765))</f>
        <v>photobooks</v>
      </c>
      <c r="S1765" s="10">
        <f>(((J1765 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IF(L1766&gt;0, E1766/L1766, "No Backers")</f>
        <v>55.282051282051285</v>
      </c>
      <c r="Q1766" t="str">
        <f>LEFT(N1766,SEARCH("/",N1766)-1)</f>
        <v>photography</v>
      </c>
      <c r="R1766" t="str">
        <f>RIGHT(N1766,LEN(N1766)-SEARCH("/",N1766))</f>
        <v>photobooks</v>
      </c>
      <c r="S1766" s="10">
        <f>(((J1766 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IF(L1767&gt;0, E1767/L1767, "No Backers")</f>
        <v>72.16970873786407</v>
      </c>
      <c r="Q1767" t="str">
        <f>LEFT(N1767,SEARCH("/",N1767)-1)</f>
        <v>photography</v>
      </c>
      <c r="R1767" t="str">
        <f>RIGHT(N1767,LEN(N1767)-SEARCH("/",N1767))</f>
        <v>photobooks</v>
      </c>
      <c r="S1767" s="10">
        <f>(((J1767 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str">
        <f>IF(L1768&gt;0, E1768/L1768, "No Backers")</f>
        <v>No Backers</v>
      </c>
      <c r="Q1768" t="str">
        <f>LEFT(N1768,SEARCH("/",N1768)-1)</f>
        <v>photography</v>
      </c>
      <c r="R1768" t="str">
        <f>RIGHT(N1768,LEN(N1768)-SEARCH("/",N1768))</f>
        <v>photobooks</v>
      </c>
      <c r="S1768" s="10">
        <f>(((J1768 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IF(L1769&gt;0, E1769/L1769, "No Backers")</f>
        <v>58.615384615384613</v>
      </c>
      <c r="Q1769" t="str">
        <f>LEFT(N1769,SEARCH("/",N1769)-1)</f>
        <v>photography</v>
      </c>
      <c r="R1769" t="str">
        <f>RIGHT(N1769,LEN(N1769)-SEARCH("/",N1769))</f>
        <v>photobooks</v>
      </c>
      <c r="S1769" s="10">
        <f>(((J1769 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IF(L1770&gt;0, E1770/L1770, "No Backers")</f>
        <v>12.466666666666667</v>
      </c>
      <c r="Q1770" t="str">
        <f>LEFT(N1770,SEARCH("/",N1770)-1)</f>
        <v>photography</v>
      </c>
      <c r="R1770" t="str">
        <f>RIGHT(N1770,LEN(N1770)-SEARCH("/",N1770))</f>
        <v>photobooks</v>
      </c>
      <c r="S1770" s="10">
        <f>(((J1770 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IF(L1771&gt;0, E1771/L1771, "No Backers")</f>
        <v>49.136363636363633</v>
      </c>
      <c r="Q1771" t="str">
        <f>LEFT(N1771,SEARCH("/",N1771)-1)</f>
        <v>photography</v>
      </c>
      <c r="R1771" t="str">
        <f>RIGHT(N1771,LEN(N1771)-SEARCH("/",N1771))</f>
        <v>photobooks</v>
      </c>
      <c r="S1771" s="10">
        <f>(((J1771 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IF(L1772&gt;0, E1772/L1772, "No Backers")</f>
        <v>150.5</v>
      </c>
      <c r="Q1772" t="str">
        <f>LEFT(N1772,SEARCH("/",N1772)-1)</f>
        <v>photography</v>
      </c>
      <c r="R1772" t="str">
        <f>RIGHT(N1772,LEN(N1772)-SEARCH("/",N1772))</f>
        <v>photobooks</v>
      </c>
      <c r="S1772" s="10">
        <f>(((J1772 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IF(L1773&gt;0, E1773/L1773, "No Backers")</f>
        <v>35.799999999999997</v>
      </c>
      <c r="Q1773" t="str">
        <f>LEFT(N1773,SEARCH("/",N1773)-1)</f>
        <v>photography</v>
      </c>
      <c r="R1773" t="str">
        <f>RIGHT(N1773,LEN(N1773)-SEARCH("/",N1773))</f>
        <v>photobooks</v>
      </c>
      <c r="S1773" s="10">
        <f>(((J1773 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IF(L1774&gt;0, E1774/L1774, "No Backers")</f>
        <v>45.157894736842103</v>
      </c>
      <c r="Q1774" t="str">
        <f>LEFT(N1774,SEARCH("/",N1774)-1)</f>
        <v>photography</v>
      </c>
      <c r="R1774" t="str">
        <f>RIGHT(N1774,LEN(N1774)-SEARCH("/",N1774))</f>
        <v>photobooks</v>
      </c>
      <c r="S1774" s="10">
        <f>(((J1774 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IF(L1775&gt;0, E1775/L1775, "No Backers")</f>
        <v>98.78947368421052</v>
      </c>
      <c r="Q1775" t="str">
        <f>LEFT(N1775,SEARCH("/",N1775)-1)</f>
        <v>photography</v>
      </c>
      <c r="R1775" t="str">
        <f>RIGHT(N1775,LEN(N1775)-SEARCH("/",N1775))</f>
        <v>photobooks</v>
      </c>
      <c r="S1775" s="10">
        <f>(((J1775 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IF(L1776&gt;0, E1776/L1776, "No Backers")</f>
        <v>88.307692307692307</v>
      </c>
      <c r="Q1776" t="str">
        <f>LEFT(N1776,SEARCH("/",N1776)-1)</f>
        <v>photography</v>
      </c>
      <c r="R1776" t="str">
        <f>RIGHT(N1776,LEN(N1776)-SEARCH("/",N1776))</f>
        <v>photobooks</v>
      </c>
      <c r="S1776" s="10">
        <f>(((J1776 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IF(L1777&gt;0, E1777/L1777, "No Backers")</f>
        <v>170.62903225806451</v>
      </c>
      <c r="Q1777" t="str">
        <f>LEFT(N1777,SEARCH("/",N1777)-1)</f>
        <v>photography</v>
      </c>
      <c r="R1777" t="str">
        <f>RIGHT(N1777,LEN(N1777)-SEARCH("/",N1777))</f>
        <v>photobooks</v>
      </c>
      <c r="S1777" s="10">
        <f>(((J1777 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IF(L1778&gt;0, E1778/L1778, "No Backers")</f>
        <v>83.75</v>
      </c>
      <c r="Q1778" t="str">
        <f>LEFT(N1778,SEARCH("/",N1778)-1)</f>
        <v>photography</v>
      </c>
      <c r="R1778" t="str">
        <f>RIGHT(N1778,LEN(N1778)-SEARCH("/",N1778))</f>
        <v>photobooks</v>
      </c>
      <c r="S1778" s="10">
        <f>(((J1778 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IF(L1779&gt;0, E1779/L1779, "No Backers")</f>
        <v>65.099999999999994</v>
      </c>
      <c r="Q1779" t="str">
        <f>LEFT(N1779,SEARCH("/",N1779)-1)</f>
        <v>photography</v>
      </c>
      <c r="R1779" t="str">
        <f>RIGHT(N1779,LEN(N1779)-SEARCH("/",N1779))</f>
        <v>photobooks</v>
      </c>
      <c r="S1779" s="10">
        <f>(((J1779 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IF(L1780&gt;0, E1780/L1780, "No Backers")</f>
        <v>66.333333333333329</v>
      </c>
      <c r="Q1780" t="str">
        <f>LEFT(N1780,SEARCH("/",N1780)-1)</f>
        <v>photography</v>
      </c>
      <c r="R1780" t="str">
        <f>RIGHT(N1780,LEN(N1780)-SEARCH("/",N1780))</f>
        <v>photobooks</v>
      </c>
      <c r="S1780" s="10">
        <f>(((J1780 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IF(L1781&gt;0, E1781/L1781, "No Backers")</f>
        <v>104.89473684210526</v>
      </c>
      <c r="Q1781" t="str">
        <f>LEFT(N1781,SEARCH("/",N1781)-1)</f>
        <v>photography</v>
      </c>
      <c r="R1781" t="str">
        <f>RIGHT(N1781,LEN(N1781)-SEARCH("/",N1781))</f>
        <v>photobooks</v>
      </c>
      <c r="S1781" s="10">
        <f>(((J1781 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IF(L1782&gt;0, E1782/L1782, "No Backers")</f>
        <v>78.440789473684205</v>
      </c>
      <c r="Q1782" t="str">
        <f>LEFT(N1782,SEARCH("/",N1782)-1)</f>
        <v>photography</v>
      </c>
      <c r="R1782" t="str">
        <f>RIGHT(N1782,LEN(N1782)-SEARCH("/",N1782))</f>
        <v>photobooks</v>
      </c>
      <c r="S1782" s="10">
        <f>(((J1782 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IF(L1783&gt;0, E1783/L1783, "No Backers")</f>
        <v>59.041666666666664</v>
      </c>
      <c r="Q1783" t="str">
        <f>LEFT(N1783,SEARCH("/",N1783)-1)</f>
        <v>photography</v>
      </c>
      <c r="R1783" t="str">
        <f>RIGHT(N1783,LEN(N1783)-SEARCH("/",N1783))</f>
        <v>photobooks</v>
      </c>
      <c r="S1783" s="10">
        <f>(((J1783 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IF(L1784&gt;0, E1784/L1784, "No Backers")</f>
        <v>71.34210526315789</v>
      </c>
      <c r="Q1784" t="str">
        <f>LEFT(N1784,SEARCH("/",N1784)-1)</f>
        <v>photography</v>
      </c>
      <c r="R1784" t="str">
        <f>RIGHT(N1784,LEN(N1784)-SEARCH("/",N1784))</f>
        <v>photobooks</v>
      </c>
      <c r="S1784" s="10">
        <f>(((J1784 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IF(L1785&gt;0, E1785/L1785, "No Backers")</f>
        <v>51.227027027027027</v>
      </c>
      <c r="Q1785" t="str">
        <f>LEFT(N1785,SEARCH("/",N1785)-1)</f>
        <v>photography</v>
      </c>
      <c r="R1785" t="str">
        <f>RIGHT(N1785,LEN(N1785)-SEARCH("/",N1785))</f>
        <v>photobooks</v>
      </c>
      <c r="S1785" s="10">
        <f>(((J1785 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IF(L1786&gt;0, E1786/L1786, "No Backers")</f>
        <v>60.242424242424242</v>
      </c>
      <c r="Q1786" t="str">
        <f>LEFT(N1786,SEARCH("/",N1786)-1)</f>
        <v>photography</v>
      </c>
      <c r="R1786" t="str">
        <f>RIGHT(N1786,LEN(N1786)-SEARCH("/",N1786))</f>
        <v>photobooks</v>
      </c>
      <c r="S1786" s="10">
        <f>(((J1786 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IF(L1787&gt;0, E1787/L1787, "No Backers")</f>
        <v>44.935185185185183</v>
      </c>
      <c r="Q1787" t="str">
        <f>LEFT(N1787,SEARCH("/",N1787)-1)</f>
        <v>photography</v>
      </c>
      <c r="R1787" t="str">
        <f>RIGHT(N1787,LEN(N1787)-SEARCH("/",N1787))</f>
        <v>photobooks</v>
      </c>
      <c r="S1787" s="10">
        <f>(((J1787 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IF(L1788&gt;0, E1788/L1788, "No Backers")</f>
        <v>31.206896551724139</v>
      </c>
      <c r="Q1788" t="str">
        <f>LEFT(N1788,SEARCH("/",N1788)-1)</f>
        <v>photography</v>
      </c>
      <c r="R1788" t="str">
        <f>RIGHT(N1788,LEN(N1788)-SEARCH("/",N1788))</f>
        <v>photobooks</v>
      </c>
      <c r="S1788" s="10">
        <f>(((J1788 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IF(L1789&gt;0, E1789/L1789, "No Backers")</f>
        <v>63.875</v>
      </c>
      <c r="Q1789" t="str">
        <f>LEFT(N1789,SEARCH("/",N1789)-1)</f>
        <v>photography</v>
      </c>
      <c r="R1789" t="str">
        <f>RIGHT(N1789,LEN(N1789)-SEARCH("/",N1789))</f>
        <v>photobooks</v>
      </c>
      <c r="S1789" s="10">
        <f>(((J1789 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IF(L1790&gt;0, E1790/L1790, "No Backers")</f>
        <v>19</v>
      </c>
      <c r="Q1790" t="str">
        <f>LEFT(N1790,SEARCH("/",N1790)-1)</f>
        <v>photography</v>
      </c>
      <c r="R1790" t="str">
        <f>RIGHT(N1790,LEN(N1790)-SEARCH("/",N1790))</f>
        <v>photobooks</v>
      </c>
      <c r="S1790" s="10">
        <f>(((J1790 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IF(L1791&gt;0, E1791/L1791, "No Backers")</f>
        <v>10</v>
      </c>
      <c r="Q1791" t="str">
        <f>LEFT(N1791,SEARCH("/",N1791)-1)</f>
        <v>photography</v>
      </c>
      <c r="R1791" t="str">
        <f>RIGHT(N1791,LEN(N1791)-SEARCH("/",N1791))</f>
        <v>photobooks</v>
      </c>
      <c r="S1791" s="10">
        <f>(((J1791 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IF(L1792&gt;0, E1792/L1792, "No Backers")</f>
        <v>109.06666666666666</v>
      </c>
      <c r="Q1792" t="str">
        <f>LEFT(N1792,SEARCH("/",N1792)-1)</f>
        <v>photography</v>
      </c>
      <c r="R1792" t="str">
        <f>RIGHT(N1792,LEN(N1792)-SEARCH("/",N1792))</f>
        <v>photobooks</v>
      </c>
      <c r="S1792" s="10">
        <f>(((J1792 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IF(L1793&gt;0, E1793/L1793, "No Backers")</f>
        <v>26.75</v>
      </c>
      <c r="Q1793" t="str">
        <f>LEFT(N1793,SEARCH("/",N1793)-1)</f>
        <v>photography</v>
      </c>
      <c r="R1793" t="str">
        <f>RIGHT(N1793,LEN(N1793)-SEARCH("/",N1793))</f>
        <v>photobooks</v>
      </c>
      <c r="S1793" s="10">
        <f>(((J1793 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IF(L1794&gt;0, E1794/L1794, "No Backers")</f>
        <v>109.93525179856115</v>
      </c>
      <c r="Q1794" t="str">
        <f>LEFT(N1794,SEARCH("/",N1794)-1)</f>
        <v>photography</v>
      </c>
      <c r="R1794" t="str">
        <f>RIGHT(N1794,LEN(N1794)-SEARCH("/",N1794))</f>
        <v>photobooks</v>
      </c>
      <c r="S1794" s="10">
        <f>(((J1794 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IF(L1795&gt;0, E1795/L1795, "No Backers")</f>
        <v>20</v>
      </c>
      <c r="Q1795" t="str">
        <f>LEFT(N1795,SEARCH("/",N1795)-1)</f>
        <v>photography</v>
      </c>
      <c r="R1795" t="str">
        <f>RIGHT(N1795,LEN(N1795)-SEARCH("/",N1795))</f>
        <v>photobooks</v>
      </c>
      <c r="S1795" s="10">
        <f>(((J1795 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IF(L1796&gt;0, E1796/L1796, "No Backers")</f>
        <v>55.388888888888886</v>
      </c>
      <c r="Q1796" t="str">
        <f>LEFT(N1796,SEARCH("/",N1796)-1)</f>
        <v>photography</v>
      </c>
      <c r="R1796" t="str">
        <f>RIGHT(N1796,LEN(N1796)-SEARCH("/",N1796))</f>
        <v>photobooks</v>
      </c>
      <c r="S1796" s="10">
        <f>(((J1796 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IF(L1797&gt;0, E1797/L1797, "No Backers")</f>
        <v>133.90123456790124</v>
      </c>
      <c r="Q1797" t="str">
        <f>LEFT(N1797,SEARCH("/",N1797)-1)</f>
        <v>photography</v>
      </c>
      <c r="R1797" t="str">
        <f>RIGHT(N1797,LEN(N1797)-SEARCH("/",N1797))</f>
        <v>photobooks</v>
      </c>
      <c r="S1797" s="10">
        <f>(((J1797 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IF(L1798&gt;0, E1798/L1798, "No Backers")</f>
        <v>48.720930232558139</v>
      </c>
      <c r="Q1798" t="str">
        <f>LEFT(N1798,SEARCH("/",N1798)-1)</f>
        <v>photography</v>
      </c>
      <c r="R1798" t="str">
        <f>RIGHT(N1798,LEN(N1798)-SEARCH("/",N1798))</f>
        <v>photobooks</v>
      </c>
      <c r="S1798" s="10">
        <f>(((J1798 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IF(L1799&gt;0, E1799/L1799, "No Backers")</f>
        <v>48.25</v>
      </c>
      <c r="Q1799" t="str">
        <f>LEFT(N1799,SEARCH("/",N1799)-1)</f>
        <v>photography</v>
      </c>
      <c r="R1799" t="str">
        <f>RIGHT(N1799,LEN(N1799)-SEARCH("/",N1799))</f>
        <v>photobooks</v>
      </c>
      <c r="S1799" s="10">
        <f>(((J1799 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IF(L1800&gt;0, E1800/L1800, "No Backers")</f>
        <v>58.972972972972975</v>
      </c>
      <c r="Q1800" t="str">
        <f>LEFT(N1800,SEARCH("/",N1800)-1)</f>
        <v>photography</v>
      </c>
      <c r="R1800" t="str">
        <f>RIGHT(N1800,LEN(N1800)-SEARCH("/",N1800))</f>
        <v>photobooks</v>
      </c>
      <c r="S1800" s="10">
        <f>(((J1800 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IF(L1801&gt;0, E1801/L1801, "No Backers")</f>
        <v>11.638333333333334</v>
      </c>
      <c r="Q1801" t="str">
        <f>LEFT(N1801,SEARCH("/",N1801)-1)</f>
        <v>photography</v>
      </c>
      <c r="R1801" t="str">
        <f>RIGHT(N1801,LEN(N1801)-SEARCH("/",N1801))</f>
        <v>photobooks</v>
      </c>
      <c r="S1801" s="10">
        <f>(((J1801 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IF(L1802&gt;0, E1802/L1802, "No Backers")</f>
        <v>83.716814159292042</v>
      </c>
      <c r="Q1802" t="str">
        <f>LEFT(N1802,SEARCH("/",N1802)-1)</f>
        <v>photography</v>
      </c>
      <c r="R1802" t="str">
        <f>RIGHT(N1802,LEN(N1802)-SEARCH("/",N1802))</f>
        <v>photobooks</v>
      </c>
      <c r="S1802" s="10">
        <f>(((J1802 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IF(L1803&gt;0, E1803/L1803, "No Backers")</f>
        <v>63.648648648648646</v>
      </c>
      <c r="Q1803" t="str">
        <f>LEFT(N1803,SEARCH("/",N1803)-1)</f>
        <v>photography</v>
      </c>
      <c r="R1803" t="str">
        <f>RIGHT(N1803,LEN(N1803)-SEARCH("/",N1803))</f>
        <v>photobooks</v>
      </c>
      <c r="S1803" s="10">
        <f>(((J1803 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IF(L1804&gt;0, E1804/L1804, "No Backers")</f>
        <v>94.277777777777771</v>
      </c>
      <c r="Q1804" t="str">
        <f>LEFT(N1804,SEARCH("/",N1804)-1)</f>
        <v>photography</v>
      </c>
      <c r="R1804" t="str">
        <f>RIGHT(N1804,LEN(N1804)-SEARCH("/",N1804))</f>
        <v>photobooks</v>
      </c>
      <c r="S1804" s="10">
        <f>(((J1804 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IF(L1805&gt;0, E1805/L1805, "No Backers")</f>
        <v>71.86666666666666</v>
      </c>
      <c r="Q1805" t="str">
        <f>LEFT(N1805,SEARCH("/",N1805)-1)</f>
        <v>photography</v>
      </c>
      <c r="R1805" t="str">
        <f>RIGHT(N1805,LEN(N1805)-SEARCH("/",N1805))</f>
        <v>photobooks</v>
      </c>
      <c r="S1805" s="10">
        <f>(((J1805 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IF(L1806&gt;0, E1806/L1806, "No Backers")</f>
        <v>104.84615384615384</v>
      </c>
      <c r="Q1806" t="str">
        <f>LEFT(N1806,SEARCH("/",N1806)-1)</f>
        <v>photography</v>
      </c>
      <c r="R1806" t="str">
        <f>RIGHT(N1806,LEN(N1806)-SEARCH("/",N1806))</f>
        <v>photobooks</v>
      </c>
      <c r="S1806" s="10">
        <f>(((J1806 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IF(L1807&gt;0, E1807/L1807, "No Backers")</f>
        <v>67.139344262295083</v>
      </c>
      <c r="Q1807" t="str">
        <f>LEFT(N1807,SEARCH("/",N1807)-1)</f>
        <v>photography</v>
      </c>
      <c r="R1807" t="str">
        <f>RIGHT(N1807,LEN(N1807)-SEARCH("/",N1807))</f>
        <v>photobooks</v>
      </c>
      <c r="S1807" s="10">
        <f>(((J1807 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IF(L1808&gt;0, E1808/L1808, "No Backers")</f>
        <v>73.875</v>
      </c>
      <c r="Q1808" t="str">
        <f>LEFT(N1808,SEARCH("/",N1808)-1)</f>
        <v>photography</v>
      </c>
      <c r="R1808" t="str">
        <f>RIGHT(N1808,LEN(N1808)-SEARCH("/",N1808))</f>
        <v>photobooks</v>
      </c>
      <c r="S1808" s="10">
        <f>(((J1808 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IF(L1809&gt;0, E1809/L1809, "No Backers")</f>
        <v>69.125</v>
      </c>
      <c r="Q1809" t="str">
        <f>LEFT(N1809,SEARCH("/",N1809)-1)</f>
        <v>photography</v>
      </c>
      <c r="R1809" t="str">
        <f>RIGHT(N1809,LEN(N1809)-SEARCH("/",N1809))</f>
        <v>photobooks</v>
      </c>
      <c r="S1809" s="10">
        <f>(((J1809 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IF(L1810&gt;0, E1810/L1810, "No Backers")</f>
        <v>120.77083333333333</v>
      </c>
      <c r="Q1810" t="str">
        <f>LEFT(N1810,SEARCH("/",N1810)-1)</f>
        <v>photography</v>
      </c>
      <c r="R1810" t="str">
        <f>RIGHT(N1810,LEN(N1810)-SEARCH("/",N1810))</f>
        <v>photobooks</v>
      </c>
      <c r="S1810" s="10">
        <f>(((J1810 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IF(L1811&gt;0, E1811/L1811, "No Backers")</f>
        <v>42.222222222222221</v>
      </c>
      <c r="Q1811" t="str">
        <f>LEFT(N1811,SEARCH("/",N1811)-1)</f>
        <v>photography</v>
      </c>
      <c r="R1811" t="str">
        <f>RIGHT(N1811,LEN(N1811)-SEARCH("/",N1811))</f>
        <v>photobooks</v>
      </c>
      <c r="S1811" s="10">
        <f>(((J1811 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IF(L1812&gt;0, E1812/L1812, "No Backers")</f>
        <v>7.5</v>
      </c>
      <c r="Q1812" t="str">
        <f>LEFT(N1812,SEARCH("/",N1812)-1)</f>
        <v>photography</v>
      </c>
      <c r="R1812" t="str">
        <f>RIGHT(N1812,LEN(N1812)-SEARCH("/",N1812))</f>
        <v>photobooks</v>
      </c>
      <c r="S1812" s="10">
        <f>(((J1812 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IF(L1813&gt;0, E1813/L1813, "No Backers")</f>
        <v>1.5384615384615385</v>
      </c>
      <c r="Q1813" t="str">
        <f>LEFT(N1813,SEARCH("/",N1813)-1)</f>
        <v>photography</v>
      </c>
      <c r="R1813" t="str">
        <f>RIGHT(N1813,LEN(N1813)-SEARCH("/",N1813))</f>
        <v>photobooks</v>
      </c>
      <c r="S1813" s="10">
        <f>(((J1813 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IF(L1814&gt;0, E1814/L1814, "No Backers")</f>
        <v>37.608695652173914</v>
      </c>
      <c r="Q1814" t="str">
        <f>LEFT(N1814,SEARCH("/",N1814)-1)</f>
        <v>photography</v>
      </c>
      <c r="R1814" t="str">
        <f>RIGHT(N1814,LEN(N1814)-SEARCH("/",N1814))</f>
        <v>photobooks</v>
      </c>
      <c r="S1814" s="10">
        <f>(((J1814 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str">
        <f>IF(L1815&gt;0, E1815/L1815, "No Backers")</f>
        <v>No Backers</v>
      </c>
      <c r="Q1815" t="str">
        <f>LEFT(N1815,SEARCH("/",N1815)-1)</f>
        <v>photography</v>
      </c>
      <c r="R1815" t="str">
        <f>RIGHT(N1815,LEN(N1815)-SEARCH("/",N1815))</f>
        <v>photobooks</v>
      </c>
      <c r="S1815" s="10">
        <f>(((J1815 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IF(L1816&gt;0, E1816/L1816, "No Backers")</f>
        <v>42.157142857142858</v>
      </c>
      <c r="Q1816" t="str">
        <f>LEFT(N1816,SEARCH("/",N1816)-1)</f>
        <v>photography</v>
      </c>
      <c r="R1816" t="str">
        <f>RIGHT(N1816,LEN(N1816)-SEARCH("/",N1816))</f>
        <v>photobooks</v>
      </c>
      <c r="S1816" s="10">
        <f>(((J1816 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str">
        <f>IF(L1817&gt;0, E1817/L1817, "No Backers")</f>
        <v>No Backers</v>
      </c>
      <c r="Q1817" t="str">
        <f>LEFT(N1817,SEARCH("/",N1817)-1)</f>
        <v>photography</v>
      </c>
      <c r="R1817" t="str">
        <f>RIGHT(N1817,LEN(N1817)-SEARCH("/",N1817))</f>
        <v>photobooks</v>
      </c>
      <c r="S1817" s="10">
        <f>(((J1817 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IF(L1818&gt;0, E1818/L1818, "No Backers")</f>
        <v>84.833333333333329</v>
      </c>
      <c r="Q1818" t="str">
        <f>LEFT(N1818,SEARCH("/",N1818)-1)</f>
        <v>photography</v>
      </c>
      <c r="R1818" t="str">
        <f>RIGHT(N1818,LEN(N1818)-SEARCH("/",N1818))</f>
        <v>photobooks</v>
      </c>
      <c r="S1818" s="10">
        <f>(((J1818 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IF(L1819&gt;0, E1819/L1819, "No Backers")</f>
        <v>94.19</v>
      </c>
      <c r="Q1819" t="str">
        <f>LEFT(N1819,SEARCH("/",N1819)-1)</f>
        <v>photography</v>
      </c>
      <c r="R1819" t="str">
        <f>RIGHT(N1819,LEN(N1819)-SEARCH("/",N1819))</f>
        <v>photobooks</v>
      </c>
      <c r="S1819" s="10">
        <f>(((J1819 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str">
        <f>IF(L1820&gt;0, E1820/L1820, "No Backers")</f>
        <v>No Backers</v>
      </c>
      <c r="Q1820" t="str">
        <f>LEFT(N1820,SEARCH("/",N1820)-1)</f>
        <v>photography</v>
      </c>
      <c r="R1820" t="str">
        <f>RIGHT(N1820,LEN(N1820)-SEARCH("/",N1820))</f>
        <v>photobooks</v>
      </c>
      <c r="S1820" s="10">
        <f>(((J1820 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IF(L1821&gt;0, E1821/L1821, "No Backers")</f>
        <v>6.25</v>
      </c>
      <c r="Q1821" t="str">
        <f>LEFT(N1821,SEARCH("/",N1821)-1)</f>
        <v>photography</v>
      </c>
      <c r="R1821" t="str">
        <f>RIGHT(N1821,LEN(N1821)-SEARCH("/",N1821))</f>
        <v>photobooks</v>
      </c>
      <c r="S1821" s="10">
        <f>(((J1821 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IF(L1822&gt;0, E1822/L1822, "No Backers")</f>
        <v>213.375</v>
      </c>
      <c r="Q1822" t="str">
        <f>LEFT(N1822,SEARCH("/",N1822)-1)</f>
        <v>photography</v>
      </c>
      <c r="R1822" t="str">
        <f>RIGHT(N1822,LEN(N1822)-SEARCH("/",N1822))</f>
        <v>photobooks</v>
      </c>
      <c r="S1822" s="10">
        <f>(((J1822 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IF(L1823&gt;0, E1823/L1823, "No Backers")</f>
        <v>59.162280701754383</v>
      </c>
      <c r="Q1823" t="str">
        <f>LEFT(N1823,SEARCH("/",N1823)-1)</f>
        <v>music</v>
      </c>
      <c r="R1823" t="str">
        <f>RIGHT(N1823,LEN(N1823)-SEARCH("/",N1823))</f>
        <v>rock</v>
      </c>
      <c r="S1823" s="10">
        <f>(((J1823 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IF(L1824&gt;0, E1824/L1824, "No Backers")</f>
        <v>27.272727272727273</v>
      </c>
      <c r="Q1824" t="str">
        <f>LEFT(N1824,SEARCH("/",N1824)-1)</f>
        <v>music</v>
      </c>
      <c r="R1824" t="str">
        <f>RIGHT(N1824,LEN(N1824)-SEARCH("/",N1824))</f>
        <v>rock</v>
      </c>
      <c r="S1824" s="10">
        <f>(((J1824 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IF(L1825&gt;0, E1825/L1825, "No Backers")</f>
        <v>24.575757575757574</v>
      </c>
      <c r="Q1825" t="str">
        <f>LEFT(N1825,SEARCH("/",N1825)-1)</f>
        <v>music</v>
      </c>
      <c r="R1825" t="str">
        <f>RIGHT(N1825,LEN(N1825)-SEARCH("/",N1825))</f>
        <v>rock</v>
      </c>
      <c r="S1825" s="10">
        <f>(((J1825 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IF(L1826&gt;0, E1826/L1826, "No Backers")</f>
        <v>75.05</v>
      </c>
      <c r="Q1826" t="str">
        <f>LEFT(N1826,SEARCH("/",N1826)-1)</f>
        <v>music</v>
      </c>
      <c r="R1826" t="str">
        <f>RIGHT(N1826,LEN(N1826)-SEARCH("/",N1826))</f>
        <v>rock</v>
      </c>
      <c r="S1826" s="10">
        <f>(((J1826 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IF(L1827&gt;0, E1827/L1827, "No Backers")</f>
        <v>42.02</v>
      </c>
      <c r="Q1827" t="str">
        <f>LEFT(N1827,SEARCH("/",N1827)-1)</f>
        <v>music</v>
      </c>
      <c r="R1827" t="str">
        <f>RIGHT(N1827,LEN(N1827)-SEARCH("/",N1827))</f>
        <v>rock</v>
      </c>
      <c r="S1827" s="10">
        <f>(((J1827 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IF(L1828&gt;0, E1828/L1828, "No Backers")</f>
        <v>53.157894736842103</v>
      </c>
      <c r="Q1828" t="str">
        <f>LEFT(N1828,SEARCH("/",N1828)-1)</f>
        <v>music</v>
      </c>
      <c r="R1828" t="str">
        <f>RIGHT(N1828,LEN(N1828)-SEARCH("/",N1828))</f>
        <v>rock</v>
      </c>
      <c r="S1828" s="10">
        <f>(((J1828 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IF(L1829&gt;0, E1829/L1829, "No Backers")</f>
        <v>83.885416666666671</v>
      </c>
      <c r="Q1829" t="str">
        <f>LEFT(N1829,SEARCH("/",N1829)-1)</f>
        <v>music</v>
      </c>
      <c r="R1829" t="str">
        <f>RIGHT(N1829,LEN(N1829)-SEARCH("/",N1829))</f>
        <v>rock</v>
      </c>
      <c r="S1829" s="10">
        <f>(((J1829 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IF(L1830&gt;0, E1830/L1830, "No Backers")</f>
        <v>417.33333333333331</v>
      </c>
      <c r="Q1830" t="str">
        <f>LEFT(N1830,SEARCH("/",N1830)-1)</f>
        <v>music</v>
      </c>
      <c r="R1830" t="str">
        <f>RIGHT(N1830,LEN(N1830)-SEARCH("/",N1830))</f>
        <v>rock</v>
      </c>
      <c r="S1830" s="10">
        <f>(((J1830 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IF(L1831&gt;0, E1831/L1831, "No Backers")</f>
        <v>75.765151515151516</v>
      </c>
      <c r="Q1831" t="str">
        <f>LEFT(N1831,SEARCH("/",N1831)-1)</f>
        <v>music</v>
      </c>
      <c r="R1831" t="str">
        <f>RIGHT(N1831,LEN(N1831)-SEARCH("/",N1831))</f>
        <v>rock</v>
      </c>
      <c r="S1831" s="10">
        <f>(((J1831 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IF(L1832&gt;0, E1832/L1832, "No Backers")</f>
        <v>67.389380530973455</v>
      </c>
      <c r="Q1832" t="str">
        <f>LEFT(N1832,SEARCH("/",N1832)-1)</f>
        <v>music</v>
      </c>
      <c r="R1832" t="str">
        <f>RIGHT(N1832,LEN(N1832)-SEARCH("/",N1832))</f>
        <v>rock</v>
      </c>
      <c r="S1832" s="10">
        <f>(((J1832 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IF(L1833&gt;0, E1833/L1833, "No Backers")</f>
        <v>73.571428571428569</v>
      </c>
      <c r="Q1833" t="str">
        <f>LEFT(N1833,SEARCH("/",N1833)-1)</f>
        <v>music</v>
      </c>
      <c r="R1833" t="str">
        <f>RIGHT(N1833,LEN(N1833)-SEARCH("/",N1833))</f>
        <v>rock</v>
      </c>
      <c r="S1833" s="10">
        <f>(((J1833 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IF(L1834&gt;0, E1834/L1834, "No Backers")</f>
        <v>25</v>
      </c>
      <c r="Q1834" t="str">
        <f>LEFT(N1834,SEARCH("/",N1834)-1)</f>
        <v>music</v>
      </c>
      <c r="R1834" t="str">
        <f>RIGHT(N1834,LEN(N1834)-SEARCH("/",N1834))</f>
        <v>rock</v>
      </c>
      <c r="S1834" s="10">
        <f>(((J1834 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IF(L1835&gt;0, E1835/L1835, "No Backers")</f>
        <v>42</v>
      </c>
      <c r="Q1835" t="str">
        <f>LEFT(N1835,SEARCH("/",N1835)-1)</f>
        <v>music</v>
      </c>
      <c r="R1835" t="str">
        <f>RIGHT(N1835,LEN(N1835)-SEARCH("/",N1835))</f>
        <v>rock</v>
      </c>
      <c r="S1835" s="10">
        <f>(((J1835 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IF(L1836&gt;0, E1836/L1836, "No Backers")</f>
        <v>131.16666666666666</v>
      </c>
      <c r="Q1836" t="str">
        <f>LEFT(N1836,SEARCH("/",N1836)-1)</f>
        <v>music</v>
      </c>
      <c r="R1836" t="str">
        <f>RIGHT(N1836,LEN(N1836)-SEARCH("/",N1836))</f>
        <v>rock</v>
      </c>
      <c r="S1836" s="10">
        <f>(((J1836 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IF(L1837&gt;0, E1837/L1837, "No Backers")</f>
        <v>47.272727272727273</v>
      </c>
      <c r="Q1837" t="str">
        <f>LEFT(N1837,SEARCH("/",N1837)-1)</f>
        <v>music</v>
      </c>
      <c r="R1837" t="str">
        <f>RIGHT(N1837,LEN(N1837)-SEARCH("/",N1837))</f>
        <v>rock</v>
      </c>
      <c r="S1837" s="10">
        <f>(((J1837 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IF(L1838&gt;0, E1838/L1838, "No Backers")</f>
        <v>182.12727272727273</v>
      </c>
      <c r="Q1838" t="str">
        <f>LEFT(N1838,SEARCH("/",N1838)-1)</f>
        <v>music</v>
      </c>
      <c r="R1838" t="str">
        <f>RIGHT(N1838,LEN(N1838)-SEARCH("/",N1838))</f>
        <v>rock</v>
      </c>
      <c r="S1838" s="10">
        <f>(((J1838 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IF(L1839&gt;0, E1839/L1839, "No Backers")</f>
        <v>61.366666666666667</v>
      </c>
      <c r="Q1839" t="str">
        <f>LEFT(N1839,SEARCH("/",N1839)-1)</f>
        <v>music</v>
      </c>
      <c r="R1839" t="str">
        <f>RIGHT(N1839,LEN(N1839)-SEARCH("/",N1839))</f>
        <v>rock</v>
      </c>
      <c r="S1839" s="10">
        <f>(((J1839 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IF(L1840&gt;0, E1840/L1840, "No Backers")</f>
        <v>35.767499999999998</v>
      </c>
      <c r="Q1840" t="str">
        <f>LEFT(N1840,SEARCH("/",N1840)-1)</f>
        <v>music</v>
      </c>
      <c r="R1840" t="str">
        <f>RIGHT(N1840,LEN(N1840)-SEARCH("/",N1840))</f>
        <v>rock</v>
      </c>
      <c r="S1840" s="10">
        <f>(((J1840 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IF(L1841&gt;0, E1841/L1841, "No Backers")</f>
        <v>45.62222222222222</v>
      </c>
      <c r="Q1841" t="str">
        <f>LEFT(N1841,SEARCH("/",N1841)-1)</f>
        <v>music</v>
      </c>
      <c r="R1841" t="str">
        <f>RIGHT(N1841,LEN(N1841)-SEARCH("/",N1841))</f>
        <v>rock</v>
      </c>
      <c r="S1841" s="10">
        <f>(((J1841 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IF(L1842&gt;0, E1842/L1842, "No Backers")</f>
        <v>75.384615384615387</v>
      </c>
      <c r="Q1842" t="str">
        <f>LEFT(N1842,SEARCH("/",N1842)-1)</f>
        <v>music</v>
      </c>
      <c r="R1842" t="str">
        <f>RIGHT(N1842,LEN(N1842)-SEARCH("/",N1842))</f>
        <v>rock</v>
      </c>
      <c r="S1842" s="10">
        <f>(((J1842 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IF(L1843&gt;0, E1843/L1843, "No Backers")</f>
        <v>50.875</v>
      </c>
      <c r="Q1843" t="str">
        <f>LEFT(N1843,SEARCH("/",N1843)-1)</f>
        <v>music</v>
      </c>
      <c r="R1843" t="str">
        <f>RIGHT(N1843,LEN(N1843)-SEARCH("/",N1843))</f>
        <v>rock</v>
      </c>
      <c r="S1843" s="10">
        <f>(((J1843 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IF(L1844&gt;0, E1844/L1844, "No Backers")</f>
        <v>119.28571428571429</v>
      </c>
      <c r="Q1844" t="str">
        <f>LEFT(N1844,SEARCH("/",N1844)-1)</f>
        <v>music</v>
      </c>
      <c r="R1844" t="str">
        <f>RIGHT(N1844,LEN(N1844)-SEARCH("/",N1844))</f>
        <v>rock</v>
      </c>
      <c r="S1844" s="10">
        <f>(((J1844 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IF(L1845&gt;0, E1845/L1845, "No Backers")</f>
        <v>92.541865671641801</v>
      </c>
      <c r="Q1845" t="str">
        <f>LEFT(N1845,SEARCH("/",N1845)-1)</f>
        <v>music</v>
      </c>
      <c r="R1845" t="str">
        <f>RIGHT(N1845,LEN(N1845)-SEARCH("/",N1845))</f>
        <v>rock</v>
      </c>
      <c r="S1845" s="10">
        <f>(((J1845 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IF(L1846&gt;0, E1846/L1846, "No Backers")</f>
        <v>76.05</v>
      </c>
      <c r="Q1846" t="str">
        <f>LEFT(N1846,SEARCH("/",N1846)-1)</f>
        <v>music</v>
      </c>
      <c r="R1846" t="str">
        <f>RIGHT(N1846,LEN(N1846)-SEARCH("/",N1846))</f>
        <v>rock</v>
      </c>
      <c r="S1846" s="10">
        <f>(((J1846 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IF(L1847&gt;0, E1847/L1847, "No Backers")</f>
        <v>52.631578947368418</v>
      </c>
      <c r="Q1847" t="str">
        <f>LEFT(N1847,SEARCH("/",N1847)-1)</f>
        <v>music</v>
      </c>
      <c r="R1847" t="str">
        <f>RIGHT(N1847,LEN(N1847)-SEARCH("/",N1847))</f>
        <v>rock</v>
      </c>
      <c r="S1847" s="10">
        <f>(((J1847 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IF(L1848&gt;0, E1848/L1848, "No Backers")</f>
        <v>98.990430622009569</v>
      </c>
      <c r="Q1848" t="str">
        <f>LEFT(N1848,SEARCH("/",N1848)-1)</f>
        <v>music</v>
      </c>
      <c r="R1848" t="str">
        <f>RIGHT(N1848,LEN(N1848)-SEARCH("/",N1848))</f>
        <v>rock</v>
      </c>
      <c r="S1848" s="10">
        <f>(((J1848 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IF(L1849&gt;0, E1849/L1849, "No Backers")</f>
        <v>79.526315789473685</v>
      </c>
      <c r="Q1849" t="str">
        <f>LEFT(N1849,SEARCH("/",N1849)-1)</f>
        <v>music</v>
      </c>
      <c r="R1849" t="str">
        <f>RIGHT(N1849,LEN(N1849)-SEARCH("/",N1849))</f>
        <v>rock</v>
      </c>
      <c r="S1849" s="10">
        <f>(((J1849 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IF(L1850&gt;0, E1850/L1850, "No Backers")</f>
        <v>134.20833333333334</v>
      </c>
      <c r="Q1850" t="str">
        <f>LEFT(N1850,SEARCH("/",N1850)-1)</f>
        <v>music</v>
      </c>
      <c r="R1850" t="str">
        <f>RIGHT(N1850,LEN(N1850)-SEARCH("/",N1850))</f>
        <v>rock</v>
      </c>
      <c r="S1850" s="10">
        <f>(((J1850 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IF(L1851&gt;0, E1851/L1851, "No Backers")</f>
        <v>37.625</v>
      </c>
      <c r="Q1851" t="str">
        <f>LEFT(N1851,SEARCH("/",N1851)-1)</f>
        <v>music</v>
      </c>
      <c r="R1851" t="str">
        <f>RIGHT(N1851,LEN(N1851)-SEARCH("/",N1851))</f>
        <v>rock</v>
      </c>
      <c r="S1851" s="10">
        <f>(((J1851 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IF(L1852&gt;0, E1852/L1852, "No Backers")</f>
        <v>51.044692737430168</v>
      </c>
      <c r="Q1852" t="str">
        <f>LEFT(N1852,SEARCH("/",N1852)-1)</f>
        <v>music</v>
      </c>
      <c r="R1852" t="str">
        <f>RIGHT(N1852,LEN(N1852)-SEARCH("/",N1852))</f>
        <v>rock</v>
      </c>
      <c r="S1852" s="10">
        <f>(((J1852 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IF(L1853&gt;0, E1853/L1853, "No Backers")</f>
        <v>50.03846153846154</v>
      </c>
      <c r="Q1853" t="str">
        <f>LEFT(N1853,SEARCH("/",N1853)-1)</f>
        <v>music</v>
      </c>
      <c r="R1853" t="str">
        <f>RIGHT(N1853,LEN(N1853)-SEARCH("/",N1853))</f>
        <v>rock</v>
      </c>
      <c r="S1853" s="10">
        <f>(((J1853 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IF(L1854&gt;0, E1854/L1854, "No Backers")</f>
        <v>133.93129770992365</v>
      </c>
      <c r="Q1854" t="str">
        <f>LEFT(N1854,SEARCH("/",N1854)-1)</f>
        <v>music</v>
      </c>
      <c r="R1854" t="str">
        <f>RIGHT(N1854,LEN(N1854)-SEARCH("/",N1854))</f>
        <v>rock</v>
      </c>
      <c r="S1854" s="10">
        <f>(((J1854 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IF(L1855&gt;0, E1855/L1855, "No Backers")</f>
        <v>58.214285714285715</v>
      </c>
      <c r="Q1855" t="str">
        <f>LEFT(N1855,SEARCH("/",N1855)-1)</f>
        <v>music</v>
      </c>
      <c r="R1855" t="str">
        <f>RIGHT(N1855,LEN(N1855)-SEARCH("/",N1855))</f>
        <v>rock</v>
      </c>
      <c r="S1855" s="10">
        <f>(((J1855 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IF(L1856&gt;0, E1856/L1856, "No Backers")</f>
        <v>88.037643678160919</v>
      </c>
      <c r="Q1856" t="str">
        <f>LEFT(N1856,SEARCH("/",N1856)-1)</f>
        <v>music</v>
      </c>
      <c r="R1856" t="str">
        <f>RIGHT(N1856,LEN(N1856)-SEARCH("/",N1856))</f>
        <v>rock</v>
      </c>
      <c r="S1856" s="10">
        <f>(((J1856 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IF(L1857&gt;0, E1857/L1857, "No Backers")</f>
        <v>70.576753926701571</v>
      </c>
      <c r="Q1857" t="str">
        <f>LEFT(N1857,SEARCH("/",N1857)-1)</f>
        <v>music</v>
      </c>
      <c r="R1857" t="str">
        <f>RIGHT(N1857,LEN(N1857)-SEARCH("/",N1857))</f>
        <v>rock</v>
      </c>
      <c r="S1857" s="10">
        <f>(((J1857 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IF(L1858&gt;0, E1858/L1858, "No Backers")</f>
        <v>53.289473684210527</v>
      </c>
      <c r="Q1858" t="str">
        <f>LEFT(N1858,SEARCH("/",N1858)-1)</f>
        <v>music</v>
      </c>
      <c r="R1858" t="str">
        <f>RIGHT(N1858,LEN(N1858)-SEARCH("/",N1858))</f>
        <v>rock</v>
      </c>
      <c r="S1858" s="10">
        <f>(((J1858 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IF(L1859&gt;0, E1859/L1859, "No Backers")</f>
        <v>136.36363636363637</v>
      </c>
      <c r="Q1859" t="str">
        <f>LEFT(N1859,SEARCH("/",N1859)-1)</f>
        <v>music</v>
      </c>
      <c r="R1859" t="str">
        <f>RIGHT(N1859,LEN(N1859)-SEARCH("/",N1859))</f>
        <v>rock</v>
      </c>
      <c r="S1859" s="10">
        <f>(((J1859 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IF(L1860&gt;0, E1860/L1860, "No Backers")</f>
        <v>40.547315436241611</v>
      </c>
      <c r="Q1860" t="str">
        <f>LEFT(N1860,SEARCH("/",N1860)-1)</f>
        <v>music</v>
      </c>
      <c r="R1860" t="str">
        <f>RIGHT(N1860,LEN(N1860)-SEARCH("/",N1860))</f>
        <v>rock</v>
      </c>
      <c r="S1860" s="10">
        <f>(((J1860 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IF(L1861&gt;0, E1861/L1861, "No Backers")</f>
        <v>70.625</v>
      </c>
      <c r="Q1861" t="str">
        <f>LEFT(N1861,SEARCH("/",N1861)-1)</f>
        <v>music</v>
      </c>
      <c r="R1861" t="str">
        <f>RIGHT(N1861,LEN(N1861)-SEARCH("/",N1861))</f>
        <v>rock</v>
      </c>
      <c r="S1861" s="10">
        <f>(((J1861 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IF(L1862&gt;0, E1862/L1862, "No Backers")</f>
        <v>52.684210526315788</v>
      </c>
      <c r="Q1862" t="str">
        <f>LEFT(N1862,SEARCH("/",N1862)-1)</f>
        <v>music</v>
      </c>
      <c r="R1862" t="str">
        <f>RIGHT(N1862,LEN(N1862)-SEARCH("/",N1862))</f>
        <v>rock</v>
      </c>
      <c r="S1862" s="10">
        <f>(((J1862 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str">
        <f>IF(L1863&gt;0, E1863/L1863, "No Backers")</f>
        <v>No Backers</v>
      </c>
      <c r="Q1863" t="str">
        <f>LEFT(N1863,SEARCH("/",N1863)-1)</f>
        <v>games</v>
      </c>
      <c r="R1863" t="str">
        <f>RIGHT(N1863,LEN(N1863)-SEARCH("/",N1863))</f>
        <v>mobile games</v>
      </c>
      <c r="S1863" s="10">
        <f>(((J1863 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IF(L1864&gt;0, E1864/L1864, "No Backers")</f>
        <v>90.9375</v>
      </c>
      <c r="Q1864" t="str">
        <f>LEFT(N1864,SEARCH("/",N1864)-1)</f>
        <v>games</v>
      </c>
      <c r="R1864" t="str">
        <f>RIGHT(N1864,LEN(N1864)-SEARCH("/",N1864))</f>
        <v>mobile games</v>
      </c>
      <c r="S1864" s="10">
        <f>(((J1864 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IF(L1865&gt;0, E1865/L1865, "No Backers")</f>
        <v>5</v>
      </c>
      <c r="Q1865" t="str">
        <f>LEFT(N1865,SEARCH("/",N1865)-1)</f>
        <v>games</v>
      </c>
      <c r="R1865" t="str">
        <f>RIGHT(N1865,LEN(N1865)-SEARCH("/",N1865))</f>
        <v>mobile games</v>
      </c>
      <c r="S1865" s="10">
        <f>(((J1865 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IF(L1866&gt;0, E1866/L1866, "No Backers")</f>
        <v>58.083333333333336</v>
      </c>
      <c r="Q1866" t="str">
        <f>LEFT(N1866,SEARCH("/",N1866)-1)</f>
        <v>games</v>
      </c>
      <c r="R1866" t="str">
        <f>RIGHT(N1866,LEN(N1866)-SEARCH("/",N1866))</f>
        <v>mobile games</v>
      </c>
      <c r="S1866" s="10">
        <f>(((J1866 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IF(L1867&gt;0, E1867/L1867, "No Backers")</f>
        <v>2</v>
      </c>
      <c r="Q1867" t="str">
        <f>LEFT(N1867,SEARCH("/",N1867)-1)</f>
        <v>games</v>
      </c>
      <c r="R1867" t="str">
        <f>RIGHT(N1867,LEN(N1867)-SEARCH("/",N1867))</f>
        <v>mobile games</v>
      </c>
      <c r="S1867" s="10">
        <f>(((J1867 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IF(L1868&gt;0, E1868/L1868, "No Backers")</f>
        <v>62.5</v>
      </c>
      <c r="Q1868" t="str">
        <f>LEFT(N1868,SEARCH("/",N1868)-1)</f>
        <v>games</v>
      </c>
      <c r="R1868" t="str">
        <f>RIGHT(N1868,LEN(N1868)-SEARCH("/",N1868))</f>
        <v>mobile games</v>
      </c>
      <c r="S1868" s="10">
        <f>(((J1868 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IF(L1869&gt;0, E1869/L1869, "No Backers")</f>
        <v>10</v>
      </c>
      <c r="Q1869" t="str">
        <f>LEFT(N1869,SEARCH("/",N1869)-1)</f>
        <v>games</v>
      </c>
      <c r="R1869" t="str">
        <f>RIGHT(N1869,LEN(N1869)-SEARCH("/",N1869))</f>
        <v>mobile games</v>
      </c>
      <c r="S1869" s="10">
        <f>(((J1869 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IF(L1870&gt;0, E1870/L1870, "No Backers")</f>
        <v>71.588235294117652</v>
      </c>
      <c r="Q1870" t="str">
        <f>LEFT(N1870,SEARCH("/",N1870)-1)</f>
        <v>games</v>
      </c>
      <c r="R1870" t="str">
        <f>RIGHT(N1870,LEN(N1870)-SEARCH("/",N1870))</f>
        <v>mobile games</v>
      </c>
      <c r="S1870" s="10">
        <f>(((J1870 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str">
        <f>IF(L1871&gt;0, E1871/L1871, "No Backers")</f>
        <v>No Backers</v>
      </c>
      <c r="Q1871" t="str">
        <f>LEFT(N1871,SEARCH("/",N1871)-1)</f>
        <v>games</v>
      </c>
      <c r="R1871" t="str">
        <f>RIGHT(N1871,LEN(N1871)-SEARCH("/",N1871))</f>
        <v>mobile games</v>
      </c>
      <c r="S1871" s="10">
        <f>(((J1871 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IF(L1872&gt;0, E1872/L1872, "No Backers")</f>
        <v>32.81818181818182</v>
      </c>
      <c r="Q1872" t="str">
        <f>LEFT(N1872,SEARCH("/",N1872)-1)</f>
        <v>games</v>
      </c>
      <c r="R1872" t="str">
        <f>RIGHT(N1872,LEN(N1872)-SEARCH("/",N1872))</f>
        <v>mobile games</v>
      </c>
      <c r="S1872" s="10">
        <f>(((J1872 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IF(L1873&gt;0, E1873/L1873, "No Backers")</f>
        <v>49.11578947368421</v>
      </c>
      <c r="Q1873" t="str">
        <f>LEFT(N1873,SEARCH("/",N1873)-1)</f>
        <v>games</v>
      </c>
      <c r="R1873" t="str">
        <f>RIGHT(N1873,LEN(N1873)-SEARCH("/",N1873))</f>
        <v>mobile games</v>
      </c>
      <c r="S1873" s="10">
        <f>(((J1873 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IF(L1874&gt;0, E1874/L1874, "No Backers")</f>
        <v>16.307692307692307</v>
      </c>
      <c r="Q1874" t="str">
        <f>LEFT(N1874,SEARCH("/",N1874)-1)</f>
        <v>games</v>
      </c>
      <c r="R1874" t="str">
        <f>RIGHT(N1874,LEN(N1874)-SEARCH("/",N1874))</f>
        <v>mobile games</v>
      </c>
      <c r="S1874" s="10">
        <f>(((J1874 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IF(L1875&gt;0, E1875/L1875, "No Backers")</f>
        <v>18</v>
      </c>
      <c r="Q1875" t="str">
        <f>LEFT(N1875,SEARCH("/",N1875)-1)</f>
        <v>games</v>
      </c>
      <c r="R1875" t="str">
        <f>RIGHT(N1875,LEN(N1875)-SEARCH("/",N1875))</f>
        <v>mobile games</v>
      </c>
      <c r="S1875" s="10">
        <f>(((J1875 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IF(L1876&gt;0, E1876/L1876, "No Backers")</f>
        <v>13</v>
      </c>
      <c r="Q1876" t="str">
        <f>LEFT(N1876,SEARCH("/",N1876)-1)</f>
        <v>games</v>
      </c>
      <c r="R1876" t="str">
        <f>RIGHT(N1876,LEN(N1876)-SEARCH("/",N1876))</f>
        <v>mobile games</v>
      </c>
      <c r="S1876" s="10">
        <f>(((J1876 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IF(L1877&gt;0, E1877/L1877, "No Backers")</f>
        <v>17</v>
      </c>
      <c r="Q1877" t="str">
        <f>LEFT(N1877,SEARCH("/",N1877)-1)</f>
        <v>games</v>
      </c>
      <c r="R1877" t="str">
        <f>RIGHT(N1877,LEN(N1877)-SEARCH("/",N1877))</f>
        <v>mobile games</v>
      </c>
      <c r="S1877" s="10">
        <f>(((J1877 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str">
        <f>IF(L1878&gt;0, E1878/L1878, "No Backers")</f>
        <v>No Backers</v>
      </c>
      <c r="Q1878" t="str">
        <f>LEFT(N1878,SEARCH("/",N1878)-1)</f>
        <v>games</v>
      </c>
      <c r="R1878" t="str">
        <f>RIGHT(N1878,LEN(N1878)-SEARCH("/",N1878))</f>
        <v>mobile games</v>
      </c>
      <c r="S1878" s="10">
        <f>(((J1878 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str">
        <f>IF(L1879&gt;0, E1879/L1879, "No Backers")</f>
        <v>No Backers</v>
      </c>
      <c r="Q1879" t="str">
        <f>LEFT(N1879,SEARCH("/",N1879)-1)</f>
        <v>games</v>
      </c>
      <c r="R1879" t="str">
        <f>RIGHT(N1879,LEN(N1879)-SEARCH("/",N1879))</f>
        <v>mobile games</v>
      </c>
      <c r="S1879" s="10">
        <f>(((J1879 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str">
        <f>IF(L1880&gt;0, E1880/L1880, "No Backers")</f>
        <v>No Backers</v>
      </c>
      <c r="Q1880" t="str">
        <f>LEFT(N1880,SEARCH("/",N1880)-1)</f>
        <v>games</v>
      </c>
      <c r="R1880" t="str">
        <f>RIGHT(N1880,LEN(N1880)-SEARCH("/",N1880))</f>
        <v>mobile games</v>
      </c>
      <c r="S1880" s="10">
        <f>(((J1880 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IF(L1881&gt;0, E1881/L1881, "No Backers")</f>
        <v>3</v>
      </c>
      <c r="Q1881" t="str">
        <f>LEFT(N1881,SEARCH("/",N1881)-1)</f>
        <v>games</v>
      </c>
      <c r="R1881" t="str">
        <f>RIGHT(N1881,LEN(N1881)-SEARCH("/",N1881))</f>
        <v>mobile games</v>
      </c>
      <c r="S1881" s="10">
        <f>(((J1881 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IF(L1882&gt;0, E1882/L1882, "No Backers")</f>
        <v>41.833333333333336</v>
      </c>
      <c r="Q1882" t="str">
        <f>LEFT(N1882,SEARCH("/",N1882)-1)</f>
        <v>games</v>
      </c>
      <c r="R1882" t="str">
        <f>RIGHT(N1882,LEN(N1882)-SEARCH("/",N1882))</f>
        <v>mobile games</v>
      </c>
      <c r="S1882" s="10">
        <f>(((J1882 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IF(L1883&gt;0, E1883/L1883, "No Backers")</f>
        <v>49.338428571428572</v>
      </c>
      <c r="Q1883" t="str">
        <f>LEFT(N1883,SEARCH("/",N1883)-1)</f>
        <v>music</v>
      </c>
      <c r="R1883" t="str">
        <f>RIGHT(N1883,LEN(N1883)-SEARCH("/",N1883))</f>
        <v>indie rock</v>
      </c>
      <c r="S1883" s="10">
        <f>(((J1883 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IF(L1884&gt;0, E1884/L1884, "No Backers")</f>
        <v>41.728395061728392</v>
      </c>
      <c r="Q1884" t="str">
        <f>LEFT(N1884,SEARCH("/",N1884)-1)</f>
        <v>music</v>
      </c>
      <c r="R1884" t="str">
        <f>RIGHT(N1884,LEN(N1884)-SEARCH("/",N1884))</f>
        <v>indie rock</v>
      </c>
      <c r="S1884" s="10">
        <f>(((J1884 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IF(L1885&gt;0, E1885/L1885, "No Backers")</f>
        <v>32.71875</v>
      </c>
      <c r="Q1885" t="str">
        <f>LEFT(N1885,SEARCH("/",N1885)-1)</f>
        <v>music</v>
      </c>
      <c r="R1885" t="str">
        <f>RIGHT(N1885,LEN(N1885)-SEARCH("/",N1885))</f>
        <v>indie rock</v>
      </c>
      <c r="S1885" s="10">
        <f>(((J1885 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IF(L1886&gt;0, E1886/L1886, "No Backers")</f>
        <v>51.96153846153846</v>
      </c>
      <c r="Q1886" t="str">
        <f>LEFT(N1886,SEARCH("/",N1886)-1)</f>
        <v>music</v>
      </c>
      <c r="R1886" t="str">
        <f>RIGHT(N1886,LEN(N1886)-SEARCH("/",N1886))</f>
        <v>indie rock</v>
      </c>
      <c r="S1886" s="10">
        <f>(((J1886 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IF(L1887&gt;0, E1887/L1887, "No Backers")</f>
        <v>50.685714285714283</v>
      </c>
      <c r="Q1887" t="str">
        <f>LEFT(N1887,SEARCH("/",N1887)-1)</f>
        <v>music</v>
      </c>
      <c r="R1887" t="str">
        <f>RIGHT(N1887,LEN(N1887)-SEARCH("/",N1887))</f>
        <v>indie rock</v>
      </c>
      <c r="S1887" s="10">
        <f>(((J1887 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IF(L1888&gt;0, E1888/L1888, "No Backers")</f>
        <v>42.241379310344826</v>
      </c>
      <c r="Q1888" t="str">
        <f>LEFT(N1888,SEARCH("/",N1888)-1)</f>
        <v>music</v>
      </c>
      <c r="R1888" t="str">
        <f>RIGHT(N1888,LEN(N1888)-SEARCH("/",N1888))</f>
        <v>indie rock</v>
      </c>
      <c r="S1888" s="10">
        <f>(((J1888 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IF(L1889&gt;0, E1889/L1889, "No Backers")</f>
        <v>416.875</v>
      </c>
      <c r="Q1889" t="str">
        <f>LEFT(N1889,SEARCH("/",N1889)-1)</f>
        <v>music</v>
      </c>
      <c r="R1889" t="str">
        <f>RIGHT(N1889,LEN(N1889)-SEARCH("/",N1889))</f>
        <v>indie rock</v>
      </c>
      <c r="S1889" s="10">
        <f>(((J1889 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IF(L1890&gt;0, E1890/L1890, "No Backers")</f>
        <v>46.651685393258425</v>
      </c>
      <c r="Q1890" t="str">
        <f>LEFT(N1890,SEARCH("/",N1890)-1)</f>
        <v>music</v>
      </c>
      <c r="R1890" t="str">
        <f>RIGHT(N1890,LEN(N1890)-SEARCH("/",N1890))</f>
        <v>indie rock</v>
      </c>
      <c r="S1890" s="10">
        <f>(((J1890 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IF(L1891&gt;0, E1891/L1891, "No Backers")</f>
        <v>48.454545454545453</v>
      </c>
      <c r="Q1891" t="str">
        <f>LEFT(N1891,SEARCH("/",N1891)-1)</f>
        <v>music</v>
      </c>
      <c r="R1891" t="str">
        <f>RIGHT(N1891,LEN(N1891)-SEARCH("/",N1891))</f>
        <v>indie rock</v>
      </c>
      <c r="S1891" s="10">
        <f>(((J1891 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IF(L1892&gt;0, E1892/L1892, "No Backers")</f>
        <v>70.5289837398374</v>
      </c>
      <c r="Q1892" t="str">
        <f>LEFT(N1892,SEARCH("/",N1892)-1)</f>
        <v>music</v>
      </c>
      <c r="R1892" t="str">
        <f>RIGHT(N1892,LEN(N1892)-SEARCH("/",N1892))</f>
        <v>indie rock</v>
      </c>
      <c r="S1892" s="10">
        <f>(((J1892 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IF(L1893&gt;0, E1893/L1893, "No Backers")</f>
        <v>87.958333333333329</v>
      </c>
      <c r="Q1893" t="str">
        <f>LEFT(N1893,SEARCH("/",N1893)-1)</f>
        <v>music</v>
      </c>
      <c r="R1893" t="str">
        <f>RIGHT(N1893,LEN(N1893)-SEARCH("/",N1893))</f>
        <v>indie rock</v>
      </c>
      <c r="S1893" s="10">
        <f>(((J1893 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IF(L1894&gt;0, E1894/L1894, "No Backers")</f>
        <v>26.26923076923077</v>
      </c>
      <c r="Q1894" t="str">
        <f>LEFT(N1894,SEARCH("/",N1894)-1)</f>
        <v>music</v>
      </c>
      <c r="R1894" t="str">
        <f>RIGHT(N1894,LEN(N1894)-SEARCH("/",N1894))</f>
        <v>indie rock</v>
      </c>
      <c r="S1894" s="10">
        <f>(((J1894 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IF(L1895&gt;0, E1895/L1895, "No Backers")</f>
        <v>57.777777777777779</v>
      </c>
      <c r="Q1895" t="str">
        <f>LEFT(N1895,SEARCH("/",N1895)-1)</f>
        <v>music</v>
      </c>
      <c r="R1895" t="str">
        <f>RIGHT(N1895,LEN(N1895)-SEARCH("/",N1895))</f>
        <v>indie rock</v>
      </c>
      <c r="S1895" s="10">
        <f>(((J1895 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IF(L1896&gt;0, E1896/L1896, "No Backers")</f>
        <v>57.25</v>
      </c>
      <c r="Q1896" t="str">
        <f>LEFT(N1896,SEARCH("/",N1896)-1)</f>
        <v>music</v>
      </c>
      <c r="R1896" t="str">
        <f>RIGHT(N1896,LEN(N1896)-SEARCH("/",N1896))</f>
        <v>indie rock</v>
      </c>
      <c r="S1896" s="10">
        <f>(((J1896 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IF(L1897&gt;0, E1897/L1897, "No Backers")</f>
        <v>196.34042553191489</v>
      </c>
      <c r="Q1897" t="str">
        <f>LEFT(N1897,SEARCH("/",N1897)-1)</f>
        <v>music</v>
      </c>
      <c r="R1897" t="str">
        <f>RIGHT(N1897,LEN(N1897)-SEARCH("/",N1897))</f>
        <v>indie rock</v>
      </c>
      <c r="S1897" s="10">
        <f>(((J1897 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IF(L1898&gt;0, E1898/L1898, "No Backers")</f>
        <v>43</v>
      </c>
      <c r="Q1898" t="str">
        <f>LEFT(N1898,SEARCH("/",N1898)-1)</f>
        <v>music</v>
      </c>
      <c r="R1898" t="str">
        <f>RIGHT(N1898,LEN(N1898)-SEARCH("/",N1898))</f>
        <v>indie rock</v>
      </c>
      <c r="S1898" s="10">
        <f>(((J1898 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IF(L1899&gt;0, E1899/L1899, "No Backers")</f>
        <v>35.551912568306008</v>
      </c>
      <c r="Q1899" t="str">
        <f>LEFT(N1899,SEARCH("/",N1899)-1)</f>
        <v>music</v>
      </c>
      <c r="R1899" t="str">
        <f>RIGHT(N1899,LEN(N1899)-SEARCH("/",N1899))</f>
        <v>indie rock</v>
      </c>
      <c r="S1899" s="10">
        <f>(((J1899 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IF(L1900&gt;0, E1900/L1900, "No Backers")</f>
        <v>68.80952380952381</v>
      </c>
      <c r="Q1900" t="str">
        <f>LEFT(N1900,SEARCH("/",N1900)-1)</f>
        <v>music</v>
      </c>
      <c r="R1900" t="str">
        <f>RIGHT(N1900,LEN(N1900)-SEARCH("/",N1900))</f>
        <v>indie rock</v>
      </c>
      <c r="S1900" s="10">
        <f>(((J1900 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IF(L1901&gt;0, E1901/L1901, "No Backers")</f>
        <v>28.571428571428573</v>
      </c>
      <c r="Q1901" t="str">
        <f>LEFT(N1901,SEARCH("/",N1901)-1)</f>
        <v>music</v>
      </c>
      <c r="R1901" t="str">
        <f>RIGHT(N1901,LEN(N1901)-SEARCH("/",N1901))</f>
        <v>indie rock</v>
      </c>
      <c r="S1901" s="10">
        <f>(((J1901 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IF(L1902&gt;0, E1902/L1902, "No Backers")</f>
        <v>50.631666666666668</v>
      </c>
      <c r="Q1902" t="str">
        <f>LEFT(N1902,SEARCH("/",N1902)-1)</f>
        <v>music</v>
      </c>
      <c r="R1902" t="str">
        <f>RIGHT(N1902,LEN(N1902)-SEARCH("/",N1902))</f>
        <v>indie rock</v>
      </c>
      <c r="S1902" s="10">
        <f>(((J1902 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IF(L1903&gt;0, E1903/L1903, "No Backers")</f>
        <v>106.8</v>
      </c>
      <c r="Q1903" t="str">
        <f>LEFT(N1903,SEARCH("/",N1903)-1)</f>
        <v>technology</v>
      </c>
      <c r="R1903" t="str">
        <f>RIGHT(N1903,LEN(N1903)-SEARCH("/",N1903))</f>
        <v>gadgets</v>
      </c>
      <c r="S1903" s="10">
        <f>(((J1903 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IF(L1904&gt;0, E1904/L1904, "No Backers")</f>
        <v>4</v>
      </c>
      <c r="Q1904" t="str">
        <f>LEFT(N1904,SEARCH("/",N1904)-1)</f>
        <v>technology</v>
      </c>
      <c r="R1904" t="str">
        <f>RIGHT(N1904,LEN(N1904)-SEARCH("/",N1904))</f>
        <v>gadgets</v>
      </c>
      <c r="S1904" s="10">
        <f>(((J1904 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IF(L1905&gt;0, E1905/L1905, "No Backers")</f>
        <v>34.097560975609753</v>
      </c>
      <c r="Q1905" t="str">
        <f>LEFT(N1905,SEARCH("/",N1905)-1)</f>
        <v>technology</v>
      </c>
      <c r="R1905" t="str">
        <f>RIGHT(N1905,LEN(N1905)-SEARCH("/",N1905))</f>
        <v>gadgets</v>
      </c>
      <c r="S1905" s="10">
        <f>(((J1905 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IF(L1906&gt;0, E1906/L1906, "No Backers")</f>
        <v>25</v>
      </c>
      <c r="Q1906" t="str">
        <f>LEFT(N1906,SEARCH("/",N1906)-1)</f>
        <v>technology</v>
      </c>
      <c r="R1906" t="str">
        <f>RIGHT(N1906,LEN(N1906)-SEARCH("/",N1906))</f>
        <v>gadgets</v>
      </c>
      <c r="S1906" s="10">
        <f>(((J1906 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IF(L1907&gt;0, E1907/L1907, "No Backers")</f>
        <v>10.5</v>
      </c>
      <c r="Q1907" t="str">
        <f>LEFT(N1907,SEARCH("/",N1907)-1)</f>
        <v>technology</v>
      </c>
      <c r="R1907" t="str">
        <f>RIGHT(N1907,LEN(N1907)-SEARCH("/",N1907))</f>
        <v>gadgets</v>
      </c>
      <c r="S1907" s="10">
        <f>(((J1907 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IF(L1908&gt;0, E1908/L1908, "No Backers")</f>
        <v>215.95959595959596</v>
      </c>
      <c r="Q1908" t="str">
        <f>LEFT(N1908,SEARCH("/",N1908)-1)</f>
        <v>technology</v>
      </c>
      <c r="R1908" t="str">
        <f>RIGHT(N1908,LEN(N1908)-SEARCH("/",N1908))</f>
        <v>gadgets</v>
      </c>
      <c r="S1908" s="10">
        <f>(((J1908 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IF(L1909&gt;0, E1909/L1909, "No Backers")</f>
        <v>21.25</v>
      </c>
      <c r="Q1909" t="str">
        <f>LEFT(N1909,SEARCH("/",N1909)-1)</f>
        <v>technology</v>
      </c>
      <c r="R1909" t="str">
        <f>RIGHT(N1909,LEN(N1909)-SEARCH("/",N1909))</f>
        <v>gadgets</v>
      </c>
      <c r="S1909" s="10">
        <f>(((J1909 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IF(L1910&gt;0, E1910/L1910, "No Backers")</f>
        <v>108.25</v>
      </c>
      <c r="Q1910" t="str">
        <f>LEFT(N1910,SEARCH("/",N1910)-1)</f>
        <v>technology</v>
      </c>
      <c r="R1910" t="str">
        <f>RIGHT(N1910,LEN(N1910)-SEARCH("/",N1910))</f>
        <v>gadgets</v>
      </c>
      <c r="S1910" s="10">
        <f>(((J1910 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IF(L1911&gt;0, E1911/L1911, "No Backers")</f>
        <v>129.97368421052633</v>
      </c>
      <c r="Q1911" t="str">
        <f>LEFT(N1911,SEARCH("/",N1911)-1)</f>
        <v>technology</v>
      </c>
      <c r="R1911" t="str">
        <f>RIGHT(N1911,LEN(N1911)-SEARCH("/",N1911))</f>
        <v>gadgets</v>
      </c>
      <c r="S1911" s="10">
        <f>(((J1911 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IF(L1912&gt;0, E1912/L1912, "No Backers")</f>
        <v>117.49473684210527</v>
      </c>
      <c r="Q1912" t="str">
        <f>LEFT(N1912,SEARCH("/",N1912)-1)</f>
        <v>technology</v>
      </c>
      <c r="R1912" t="str">
        <f>RIGHT(N1912,LEN(N1912)-SEARCH("/",N1912))</f>
        <v>gadgets</v>
      </c>
      <c r="S1912" s="10">
        <f>(((J1912 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IF(L1913&gt;0, E1913/L1913, "No Backers")</f>
        <v>10</v>
      </c>
      <c r="Q1913" t="str">
        <f>LEFT(N1913,SEARCH("/",N1913)-1)</f>
        <v>technology</v>
      </c>
      <c r="R1913" t="str">
        <f>RIGHT(N1913,LEN(N1913)-SEARCH("/",N1913))</f>
        <v>gadgets</v>
      </c>
      <c r="S1913" s="10">
        <f>(((J1913 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IF(L1914&gt;0, E1914/L1914, "No Backers")</f>
        <v>70.595238095238102</v>
      </c>
      <c r="Q1914" t="str">
        <f>LEFT(N1914,SEARCH("/",N1914)-1)</f>
        <v>technology</v>
      </c>
      <c r="R1914" t="str">
        <f>RIGHT(N1914,LEN(N1914)-SEARCH("/",N1914))</f>
        <v>gadgets</v>
      </c>
      <c r="S1914" s="10">
        <f>(((J1914 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IF(L1915&gt;0, E1915/L1915, "No Backers")</f>
        <v>24.5</v>
      </c>
      <c r="Q1915" t="str">
        <f>LEFT(N1915,SEARCH("/",N1915)-1)</f>
        <v>technology</v>
      </c>
      <c r="R1915" t="str">
        <f>RIGHT(N1915,LEN(N1915)-SEARCH("/",N1915))</f>
        <v>gadgets</v>
      </c>
      <c r="S1915" s="10">
        <f>(((J1915 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IF(L1916&gt;0, E1916/L1916, "No Backers")</f>
        <v>30</v>
      </c>
      <c r="Q1916" t="str">
        <f>LEFT(N1916,SEARCH("/",N1916)-1)</f>
        <v>technology</v>
      </c>
      <c r="R1916" t="str">
        <f>RIGHT(N1916,LEN(N1916)-SEARCH("/",N1916))</f>
        <v>gadgets</v>
      </c>
      <c r="S1916" s="10">
        <f>(((J1916 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IF(L1917&gt;0, E1917/L1917, "No Backers")</f>
        <v>2</v>
      </c>
      <c r="Q1917" t="str">
        <f>LEFT(N1917,SEARCH("/",N1917)-1)</f>
        <v>technology</v>
      </c>
      <c r="R1917" t="str">
        <f>RIGHT(N1917,LEN(N1917)-SEARCH("/",N1917))</f>
        <v>gadgets</v>
      </c>
      <c r="S1917" s="10">
        <f>(((J1917 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IF(L1918&gt;0, E1918/L1918, "No Backers")</f>
        <v>17</v>
      </c>
      <c r="Q1918" t="str">
        <f>LEFT(N1918,SEARCH("/",N1918)-1)</f>
        <v>technology</v>
      </c>
      <c r="R1918" t="str">
        <f>RIGHT(N1918,LEN(N1918)-SEARCH("/",N1918))</f>
        <v>gadgets</v>
      </c>
      <c r="S1918" s="10">
        <f>(((J1918 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IF(L1919&gt;0, E1919/L1919, "No Backers")</f>
        <v>2928.9285714285716</v>
      </c>
      <c r="Q1919" t="str">
        <f>LEFT(N1919,SEARCH("/",N1919)-1)</f>
        <v>technology</v>
      </c>
      <c r="R1919" t="str">
        <f>RIGHT(N1919,LEN(N1919)-SEARCH("/",N1919))</f>
        <v>gadgets</v>
      </c>
      <c r="S1919" s="10">
        <f>(((J1919 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IF(L1920&gt;0, E1920/L1920, "No Backers")</f>
        <v>28.888888888888889</v>
      </c>
      <c r="Q1920" t="str">
        <f>LEFT(N1920,SEARCH("/",N1920)-1)</f>
        <v>technology</v>
      </c>
      <c r="R1920" t="str">
        <f>RIGHT(N1920,LEN(N1920)-SEARCH("/",N1920))</f>
        <v>gadgets</v>
      </c>
      <c r="S1920" s="10">
        <f>(((J1920 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IF(L1921&gt;0, E1921/L1921, "No Backers")</f>
        <v>29.625</v>
      </c>
      <c r="Q1921" t="str">
        <f>LEFT(N1921,SEARCH("/",N1921)-1)</f>
        <v>technology</v>
      </c>
      <c r="R1921" t="str">
        <f>RIGHT(N1921,LEN(N1921)-SEARCH("/",N1921))</f>
        <v>gadgets</v>
      </c>
      <c r="S1921" s="10">
        <f>(((J1921 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IF(L1922&gt;0, E1922/L1922, "No Backers")</f>
        <v>40.980952380952381</v>
      </c>
      <c r="Q1922" t="str">
        <f>LEFT(N1922,SEARCH("/",N1922)-1)</f>
        <v>technology</v>
      </c>
      <c r="R1922" t="str">
        <f>RIGHT(N1922,LEN(N1922)-SEARCH("/",N1922))</f>
        <v>gadgets</v>
      </c>
      <c r="S1922" s="10">
        <f>(((J1922 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IF(L1923&gt;0, E1923/L1923, "No Backers")</f>
        <v>54</v>
      </c>
      <c r="Q1923" t="str">
        <f>LEFT(N1923,SEARCH("/",N1923)-1)</f>
        <v>music</v>
      </c>
      <c r="R1923" t="str">
        <f>RIGHT(N1923,LEN(N1923)-SEARCH("/",N1923))</f>
        <v>indie rock</v>
      </c>
      <c r="S1923" s="10">
        <f>(((J1923 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IF(L1924&gt;0, E1924/L1924, "No Backers")</f>
        <v>36.109375</v>
      </c>
      <c r="Q1924" t="str">
        <f>LEFT(N1924,SEARCH("/",N1924)-1)</f>
        <v>music</v>
      </c>
      <c r="R1924" t="str">
        <f>RIGHT(N1924,LEN(N1924)-SEARCH("/",N1924))</f>
        <v>indie rock</v>
      </c>
      <c r="S1924" s="10">
        <f>(((J1924 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IF(L1925&gt;0, E1925/L1925, "No Backers")</f>
        <v>23.153846153846153</v>
      </c>
      <c r="Q1925" t="str">
        <f>LEFT(N1925,SEARCH("/",N1925)-1)</f>
        <v>music</v>
      </c>
      <c r="R1925" t="str">
        <f>RIGHT(N1925,LEN(N1925)-SEARCH("/",N1925))</f>
        <v>indie rock</v>
      </c>
      <c r="S1925" s="10">
        <f>(((J1925 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IF(L1926&gt;0, E1926/L1926, "No Backers")</f>
        <v>104</v>
      </c>
      <c r="Q1926" t="str">
        <f>LEFT(N1926,SEARCH("/",N1926)-1)</f>
        <v>music</v>
      </c>
      <c r="R1926" t="str">
        <f>RIGHT(N1926,LEN(N1926)-SEARCH("/",N1926))</f>
        <v>indie rock</v>
      </c>
      <c r="S1926" s="10">
        <f>(((J1926 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IF(L1927&gt;0, E1927/L1927, "No Backers")</f>
        <v>31.826923076923077</v>
      </c>
      <c r="Q1927" t="str">
        <f>LEFT(N1927,SEARCH("/",N1927)-1)</f>
        <v>music</v>
      </c>
      <c r="R1927" t="str">
        <f>RIGHT(N1927,LEN(N1927)-SEARCH("/",N1927))</f>
        <v>indie rock</v>
      </c>
      <c r="S1927" s="10">
        <f>(((J1927 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IF(L1928&gt;0, E1928/L1928, "No Backers")</f>
        <v>27.3896261682243</v>
      </c>
      <c r="Q1928" t="str">
        <f>LEFT(N1928,SEARCH("/",N1928)-1)</f>
        <v>music</v>
      </c>
      <c r="R1928" t="str">
        <f>RIGHT(N1928,LEN(N1928)-SEARCH("/",N1928))</f>
        <v>indie rock</v>
      </c>
      <c r="S1928" s="10">
        <f>(((J1928 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IF(L1929&gt;0, E1929/L1929, "No Backers")</f>
        <v>56.363636363636367</v>
      </c>
      <c r="Q1929" t="str">
        <f>LEFT(N1929,SEARCH("/",N1929)-1)</f>
        <v>music</v>
      </c>
      <c r="R1929" t="str">
        <f>RIGHT(N1929,LEN(N1929)-SEARCH("/",N1929))</f>
        <v>indie rock</v>
      </c>
      <c r="S1929" s="10">
        <f>(((J1929 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IF(L1930&gt;0, E1930/L1930, "No Backers")</f>
        <v>77.352941176470594</v>
      </c>
      <c r="Q1930" t="str">
        <f>LEFT(N1930,SEARCH("/",N1930)-1)</f>
        <v>music</v>
      </c>
      <c r="R1930" t="str">
        <f>RIGHT(N1930,LEN(N1930)-SEARCH("/",N1930))</f>
        <v>indie rock</v>
      </c>
      <c r="S1930" s="10">
        <f>(((J1930 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IF(L1931&gt;0, E1931/L1931, "No Backers")</f>
        <v>42.8</v>
      </c>
      <c r="Q1931" t="str">
        <f>LEFT(N1931,SEARCH("/",N1931)-1)</f>
        <v>music</v>
      </c>
      <c r="R1931" t="str">
        <f>RIGHT(N1931,LEN(N1931)-SEARCH("/",N1931))</f>
        <v>indie rock</v>
      </c>
      <c r="S1931" s="10">
        <f>(((J1931 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IF(L1932&gt;0, E1932/L1932, "No Backers")</f>
        <v>48.846153846153847</v>
      </c>
      <c r="Q1932" t="str">
        <f>LEFT(N1932,SEARCH("/",N1932)-1)</f>
        <v>music</v>
      </c>
      <c r="R1932" t="str">
        <f>RIGHT(N1932,LEN(N1932)-SEARCH("/",N1932))</f>
        <v>indie rock</v>
      </c>
      <c r="S1932" s="10">
        <f>(((J1932 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IF(L1933&gt;0, E1933/L1933, "No Backers")</f>
        <v>48.240400000000001</v>
      </c>
      <c r="Q1933" t="str">
        <f>LEFT(N1933,SEARCH("/",N1933)-1)</f>
        <v>music</v>
      </c>
      <c r="R1933" t="str">
        <f>RIGHT(N1933,LEN(N1933)-SEARCH("/",N1933))</f>
        <v>indie rock</v>
      </c>
      <c r="S1933" s="10">
        <f>(((J1933 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IF(L1934&gt;0, E1934/L1934, "No Backers")</f>
        <v>70.212500000000006</v>
      </c>
      <c r="Q1934" t="str">
        <f>LEFT(N1934,SEARCH("/",N1934)-1)</f>
        <v>music</v>
      </c>
      <c r="R1934" t="str">
        <f>RIGHT(N1934,LEN(N1934)-SEARCH("/",N1934))</f>
        <v>indie rock</v>
      </c>
      <c r="S1934" s="10">
        <f>(((J1934 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IF(L1935&gt;0, E1935/L1935, "No Backers")</f>
        <v>94.054545454545448</v>
      </c>
      <c r="Q1935" t="str">
        <f>LEFT(N1935,SEARCH("/",N1935)-1)</f>
        <v>music</v>
      </c>
      <c r="R1935" t="str">
        <f>RIGHT(N1935,LEN(N1935)-SEARCH("/",N1935))</f>
        <v>indie rock</v>
      </c>
      <c r="S1935" s="10">
        <f>(((J1935 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IF(L1936&gt;0, E1936/L1936, "No Backers")</f>
        <v>80.272727272727266</v>
      </c>
      <c r="Q1936" t="str">
        <f>LEFT(N1936,SEARCH("/",N1936)-1)</f>
        <v>music</v>
      </c>
      <c r="R1936" t="str">
        <f>RIGHT(N1936,LEN(N1936)-SEARCH("/",N1936))</f>
        <v>indie rock</v>
      </c>
      <c r="S1936" s="10">
        <f>(((J1936 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IF(L1937&gt;0, E1937/L1937, "No Backers")</f>
        <v>54.2</v>
      </c>
      <c r="Q1937" t="str">
        <f>LEFT(N1937,SEARCH("/",N1937)-1)</f>
        <v>music</v>
      </c>
      <c r="R1937" t="str">
        <f>RIGHT(N1937,LEN(N1937)-SEARCH("/",N1937))</f>
        <v>indie rock</v>
      </c>
      <c r="S1937" s="10">
        <f>(((J1937 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IF(L1938&gt;0, E1938/L1938, "No Backers")</f>
        <v>60.26903448275862</v>
      </c>
      <c r="Q1938" t="str">
        <f>LEFT(N1938,SEARCH("/",N1938)-1)</f>
        <v>music</v>
      </c>
      <c r="R1938" t="str">
        <f>RIGHT(N1938,LEN(N1938)-SEARCH("/",N1938))</f>
        <v>indie rock</v>
      </c>
      <c r="S1938" s="10">
        <f>(((J1938 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IF(L1939&gt;0, E1939/L1939, "No Backers")</f>
        <v>38.740344827586206</v>
      </c>
      <c r="Q1939" t="str">
        <f>LEFT(N1939,SEARCH("/",N1939)-1)</f>
        <v>music</v>
      </c>
      <c r="R1939" t="str">
        <f>RIGHT(N1939,LEN(N1939)-SEARCH("/",N1939))</f>
        <v>indie rock</v>
      </c>
      <c r="S1939" s="10">
        <f>(((J1939 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IF(L1940&gt;0, E1940/L1940, "No Backers")</f>
        <v>152.54385964912279</v>
      </c>
      <c r="Q1940" t="str">
        <f>LEFT(N1940,SEARCH("/",N1940)-1)</f>
        <v>music</v>
      </c>
      <c r="R1940" t="str">
        <f>RIGHT(N1940,LEN(N1940)-SEARCH("/",N1940))</f>
        <v>indie rock</v>
      </c>
      <c r="S1940" s="10">
        <f>(((J1940 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IF(L1941&gt;0, E1941/L1941, "No Backers")</f>
        <v>115.3125</v>
      </c>
      <c r="Q1941" t="str">
        <f>LEFT(N1941,SEARCH("/",N1941)-1)</f>
        <v>music</v>
      </c>
      <c r="R1941" t="str">
        <f>RIGHT(N1941,LEN(N1941)-SEARCH("/",N1941))</f>
        <v>indie rock</v>
      </c>
      <c r="S1941" s="10">
        <f>(((J1941 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IF(L1942&gt;0, E1942/L1942, "No Backers")</f>
        <v>35.838709677419352</v>
      </c>
      <c r="Q1942" t="str">
        <f>LEFT(N1942,SEARCH("/",N1942)-1)</f>
        <v>music</v>
      </c>
      <c r="R1942" t="str">
        <f>RIGHT(N1942,LEN(N1942)-SEARCH("/",N1942))</f>
        <v>indie rock</v>
      </c>
      <c r="S1942" s="10">
        <f>(((J1942 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IF(L1943&gt;0, E1943/L1943, "No Backers")</f>
        <v>64.570118779438872</v>
      </c>
      <c r="Q1943" t="str">
        <f>LEFT(N1943,SEARCH("/",N1943)-1)</f>
        <v>technology</v>
      </c>
      <c r="R1943" t="str">
        <f>RIGHT(N1943,LEN(N1943)-SEARCH("/",N1943))</f>
        <v>hardware</v>
      </c>
      <c r="S1943" s="10">
        <f>(((J1943 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IF(L1944&gt;0, E1944/L1944, "No Backers")</f>
        <v>87.436000000000007</v>
      </c>
      <c r="Q1944" t="str">
        <f>LEFT(N1944,SEARCH("/",N1944)-1)</f>
        <v>technology</v>
      </c>
      <c r="R1944" t="str">
        <f>RIGHT(N1944,LEN(N1944)-SEARCH("/",N1944))</f>
        <v>hardware</v>
      </c>
      <c r="S1944" s="10">
        <f>(((J1944 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IF(L1945&gt;0, E1945/L1945, "No Backers")</f>
        <v>68.815577078288939</v>
      </c>
      <c r="Q1945" t="str">
        <f>LEFT(N1945,SEARCH("/",N1945)-1)</f>
        <v>technology</v>
      </c>
      <c r="R1945" t="str">
        <f>RIGHT(N1945,LEN(N1945)-SEARCH("/",N1945))</f>
        <v>hardware</v>
      </c>
      <c r="S1945" s="10">
        <f>(((J1945 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IF(L1946&gt;0, E1946/L1946, "No Backers")</f>
        <v>176.200223588597</v>
      </c>
      <c r="Q1946" t="str">
        <f>LEFT(N1946,SEARCH("/",N1946)-1)</f>
        <v>technology</v>
      </c>
      <c r="R1946" t="str">
        <f>RIGHT(N1946,LEN(N1946)-SEARCH("/",N1946))</f>
        <v>hardware</v>
      </c>
      <c r="S1946" s="10">
        <f>(((J1946 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IF(L1947&gt;0, E1947/L1947, "No Backers")</f>
        <v>511.79117647058825</v>
      </c>
      <c r="Q1947" t="str">
        <f>LEFT(N1947,SEARCH("/",N1947)-1)</f>
        <v>technology</v>
      </c>
      <c r="R1947" t="str">
        <f>RIGHT(N1947,LEN(N1947)-SEARCH("/",N1947))</f>
        <v>hardware</v>
      </c>
      <c r="S1947" s="10">
        <f>(((J1947 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IF(L1948&gt;0, E1948/L1948, "No Backers")</f>
        <v>160.44285714285715</v>
      </c>
      <c r="Q1948" t="str">
        <f>LEFT(N1948,SEARCH("/",N1948)-1)</f>
        <v>technology</v>
      </c>
      <c r="R1948" t="str">
        <f>RIGHT(N1948,LEN(N1948)-SEARCH("/",N1948))</f>
        <v>hardware</v>
      </c>
      <c r="S1948" s="10">
        <f>(((J1948 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IF(L1949&gt;0, E1949/L1949, "No Backers")</f>
        <v>35.003043478260871</v>
      </c>
      <c r="Q1949" t="str">
        <f>LEFT(N1949,SEARCH("/",N1949)-1)</f>
        <v>technology</v>
      </c>
      <c r="R1949" t="str">
        <f>RIGHT(N1949,LEN(N1949)-SEARCH("/",N1949))</f>
        <v>hardware</v>
      </c>
      <c r="S1949" s="10">
        <f>(((J1949 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IF(L1950&gt;0, E1950/L1950, "No Backers")</f>
        <v>188.50671378091872</v>
      </c>
      <c r="Q1950" t="str">
        <f>LEFT(N1950,SEARCH("/",N1950)-1)</f>
        <v>technology</v>
      </c>
      <c r="R1950" t="str">
        <f>RIGHT(N1950,LEN(N1950)-SEARCH("/",N1950))</f>
        <v>hardware</v>
      </c>
      <c r="S1950" s="10">
        <f>(((J1950 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IF(L1951&gt;0, E1951/L1951, "No Backers")</f>
        <v>56.204984093319197</v>
      </c>
      <c r="Q1951" t="str">
        <f>LEFT(N1951,SEARCH("/",N1951)-1)</f>
        <v>technology</v>
      </c>
      <c r="R1951" t="str">
        <f>RIGHT(N1951,LEN(N1951)-SEARCH("/",N1951))</f>
        <v>hardware</v>
      </c>
      <c r="S1951" s="10">
        <f>(((J1951 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IF(L1952&gt;0, E1952/L1952, "No Backers")</f>
        <v>51.3054157782516</v>
      </c>
      <c r="Q1952" t="str">
        <f>LEFT(N1952,SEARCH("/",N1952)-1)</f>
        <v>technology</v>
      </c>
      <c r="R1952" t="str">
        <f>RIGHT(N1952,LEN(N1952)-SEARCH("/",N1952))</f>
        <v>hardware</v>
      </c>
      <c r="S1952" s="10">
        <f>(((J1952 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IF(L1953&gt;0, E1953/L1953, "No Backers")</f>
        <v>127.36450839328538</v>
      </c>
      <c r="Q1953" t="str">
        <f>LEFT(N1953,SEARCH("/",N1953)-1)</f>
        <v>technology</v>
      </c>
      <c r="R1953" t="str">
        <f>RIGHT(N1953,LEN(N1953)-SEARCH("/",N1953))</f>
        <v>hardware</v>
      </c>
      <c r="S1953" s="10">
        <f>(((J1953 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IF(L1954&gt;0, E1954/L1954, "No Backers")</f>
        <v>101.85532258064516</v>
      </c>
      <c r="Q1954" t="str">
        <f>LEFT(N1954,SEARCH("/",N1954)-1)</f>
        <v>technology</v>
      </c>
      <c r="R1954" t="str">
        <f>RIGHT(N1954,LEN(N1954)-SEARCH("/",N1954))</f>
        <v>hardware</v>
      </c>
      <c r="S1954" s="10">
        <f>(((J1954 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IF(L1955&gt;0, E1955/L1955, "No Backers")</f>
        <v>230.55782312925169</v>
      </c>
      <c r="Q1955" t="str">
        <f>LEFT(N1955,SEARCH("/",N1955)-1)</f>
        <v>technology</v>
      </c>
      <c r="R1955" t="str">
        <f>RIGHT(N1955,LEN(N1955)-SEARCH("/",N1955))</f>
        <v>hardware</v>
      </c>
      <c r="S1955" s="10">
        <f>(((J1955 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IF(L1956&gt;0, E1956/L1956, "No Backers")</f>
        <v>842.10602409638557</v>
      </c>
      <c r="Q1956" t="str">
        <f>LEFT(N1956,SEARCH("/",N1956)-1)</f>
        <v>technology</v>
      </c>
      <c r="R1956" t="str">
        <f>RIGHT(N1956,LEN(N1956)-SEARCH("/",N1956))</f>
        <v>hardware</v>
      </c>
      <c r="S1956" s="10">
        <f>(((J1956 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IF(L1957&gt;0, E1957/L1957, "No Backers")</f>
        <v>577.27593103448271</v>
      </c>
      <c r="Q1957" t="str">
        <f>LEFT(N1957,SEARCH("/",N1957)-1)</f>
        <v>technology</v>
      </c>
      <c r="R1957" t="str">
        <f>RIGHT(N1957,LEN(N1957)-SEARCH("/",N1957))</f>
        <v>hardware</v>
      </c>
      <c r="S1957" s="10">
        <f>(((J1957 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IF(L1958&gt;0, E1958/L1958, "No Backers")</f>
        <v>483.34246575342468</v>
      </c>
      <c r="Q1958" t="str">
        <f>LEFT(N1958,SEARCH("/",N1958)-1)</f>
        <v>technology</v>
      </c>
      <c r="R1958" t="str">
        <f>RIGHT(N1958,LEN(N1958)-SEARCH("/",N1958))</f>
        <v>hardware</v>
      </c>
      <c r="S1958" s="10">
        <f>(((J1958 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IF(L1959&gt;0, E1959/L1959, "No Backers")</f>
        <v>76.138500000000008</v>
      </c>
      <c r="Q1959" t="str">
        <f>LEFT(N1959,SEARCH("/",N1959)-1)</f>
        <v>technology</v>
      </c>
      <c r="R1959" t="str">
        <f>RIGHT(N1959,LEN(N1959)-SEARCH("/",N1959))</f>
        <v>hardware</v>
      </c>
      <c r="S1959" s="10">
        <f>(((J1959 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IF(L1960&gt;0, E1960/L1960, "No Backers")</f>
        <v>74.107684365781708</v>
      </c>
      <c r="Q1960" t="str">
        <f>LEFT(N1960,SEARCH("/",N1960)-1)</f>
        <v>technology</v>
      </c>
      <c r="R1960" t="str">
        <f>RIGHT(N1960,LEN(N1960)-SEARCH("/",N1960))</f>
        <v>hardware</v>
      </c>
      <c r="S1960" s="10">
        <f>(((J1960 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IF(L1961&gt;0, E1961/L1961, "No Backers")</f>
        <v>36.965660377358489</v>
      </c>
      <c r="Q1961" t="str">
        <f>LEFT(N1961,SEARCH("/",N1961)-1)</f>
        <v>technology</v>
      </c>
      <c r="R1961" t="str">
        <f>RIGHT(N1961,LEN(N1961)-SEARCH("/",N1961))</f>
        <v>hardware</v>
      </c>
      <c r="S1961" s="10">
        <f>(((J1961 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IF(L1962&gt;0, E1962/L1962, "No Backers")</f>
        <v>2500.969696969697</v>
      </c>
      <c r="Q1962" t="str">
        <f>LEFT(N1962,SEARCH("/",N1962)-1)</f>
        <v>technology</v>
      </c>
      <c r="R1962" t="str">
        <f>RIGHT(N1962,LEN(N1962)-SEARCH("/",N1962))</f>
        <v>hardware</v>
      </c>
      <c r="S1962" s="10">
        <f>(((J1962 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IF(L1963&gt;0, E1963/L1963, "No Backers")</f>
        <v>67.690214329454989</v>
      </c>
      <c r="Q1963" t="str">
        <f>LEFT(N1963,SEARCH("/",N1963)-1)</f>
        <v>technology</v>
      </c>
      <c r="R1963" t="str">
        <f>RIGHT(N1963,LEN(N1963)-SEARCH("/",N1963))</f>
        <v>hardware</v>
      </c>
      <c r="S1963" s="10">
        <f>(((J1963 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IF(L1964&gt;0, E1964/L1964, "No Backers")</f>
        <v>63.04738562091503</v>
      </c>
      <c r="Q1964" t="str">
        <f>LEFT(N1964,SEARCH("/",N1964)-1)</f>
        <v>technology</v>
      </c>
      <c r="R1964" t="str">
        <f>RIGHT(N1964,LEN(N1964)-SEARCH("/",N1964))</f>
        <v>hardware</v>
      </c>
      <c r="S1964" s="10">
        <f>(((J1964 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IF(L1965&gt;0, E1965/L1965, "No Backers")</f>
        <v>117.6</v>
      </c>
      <c r="Q1965" t="str">
        <f>LEFT(N1965,SEARCH("/",N1965)-1)</f>
        <v>technology</v>
      </c>
      <c r="R1965" t="str">
        <f>RIGHT(N1965,LEN(N1965)-SEARCH("/",N1965))</f>
        <v>hardware</v>
      </c>
      <c r="S1965" s="10">
        <f>(((J1965 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IF(L1966&gt;0, E1966/L1966, "No Backers")</f>
        <v>180.75185011709601</v>
      </c>
      <c r="Q1966" t="str">
        <f>LEFT(N1966,SEARCH("/",N1966)-1)</f>
        <v>technology</v>
      </c>
      <c r="R1966" t="str">
        <f>RIGHT(N1966,LEN(N1966)-SEARCH("/",N1966))</f>
        <v>hardware</v>
      </c>
      <c r="S1966" s="10">
        <f>(((J1966 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IF(L1967&gt;0, E1967/L1967, "No Backers")</f>
        <v>127.32038834951456</v>
      </c>
      <c r="Q1967" t="str">
        <f>LEFT(N1967,SEARCH("/",N1967)-1)</f>
        <v>technology</v>
      </c>
      <c r="R1967" t="str">
        <f>RIGHT(N1967,LEN(N1967)-SEARCH("/",N1967))</f>
        <v>hardware</v>
      </c>
      <c r="S1967" s="10">
        <f>(((J1967 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IF(L1968&gt;0, E1968/L1968, "No Backers")</f>
        <v>136.6444745538665</v>
      </c>
      <c r="Q1968" t="str">
        <f>LEFT(N1968,SEARCH("/",N1968)-1)</f>
        <v>technology</v>
      </c>
      <c r="R1968" t="str">
        <f>RIGHT(N1968,LEN(N1968)-SEARCH("/",N1968))</f>
        <v>hardware</v>
      </c>
      <c r="S1968" s="10">
        <f>(((J1968 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IF(L1969&gt;0, E1969/L1969, "No Backers")</f>
        <v>182.78024691358024</v>
      </c>
      <c r="Q1969" t="str">
        <f>LEFT(N1969,SEARCH("/",N1969)-1)</f>
        <v>technology</v>
      </c>
      <c r="R1969" t="str">
        <f>RIGHT(N1969,LEN(N1969)-SEARCH("/",N1969))</f>
        <v>hardware</v>
      </c>
      <c r="S1969" s="10">
        <f>(((J1969 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IF(L1970&gt;0, E1970/L1970, "No Backers")</f>
        <v>279.37843137254902</v>
      </c>
      <c r="Q1970" t="str">
        <f>LEFT(N1970,SEARCH("/",N1970)-1)</f>
        <v>technology</v>
      </c>
      <c r="R1970" t="str">
        <f>RIGHT(N1970,LEN(N1970)-SEARCH("/",N1970))</f>
        <v>hardware</v>
      </c>
      <c r="S1970" s="10">
        <f>(((J1970 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IF(L1971&gt;0, E1971/L1971, "No Backers")</f>
        <v>61.375728669846318</v>
      </c>
      <c r="Q1971" t="str">
        <f>LEFT(N1971,SEARCH("/",N1971)-1)</f>
        <v>technology</v>
      </c>
      <c r="R1971" t="str">
        <f>RIGHT(N1971,LEN(N1971)-SEARCH("/",N1971))</f>
        <v>hardware</v>
      </c>
      <c r="S1971" s="10">
        <f>(((J1971 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IF(L1972&gt;0, E1972/L1972, "No Backers")</f>
        <v>80.727532097004286</v>
      </c>
      <c r="Q1972" t="str">
        <f>LEFT(N1972,SEARCH("/",N1972)-1)</f>
        <v>technology</v>
      </c>
      <c r="R1972" t="str">
        <f>RIGHT(N1972,LEN(N1972)-SEARCH("/",N1972))</f>
        <v>hardware</v>
      </c>
      <c r="S1972" s="10">
        <f>(((J1972 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IF(L1973&gt;0, E1973/L1973, "No Backers")</f>
        <v>272.35590732591254</v>
      </c>
      <c r="Q1973" t="str">
        <f>LEFT(N1973,SEARCH("/",N1973)-1)</f>
        <v>technology</v>
      </c>
      <c r="R1973" t="str">
        <f>RIGHT(N1973,LEN(N1973)-SEARCH("/",N1973))</f>
        <v>hardware</v>
      </c>
      <c r="S1973" s="10">
        <f>(((J1973 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IF(L1974&gt;0, E1974/L1974, "No Backers")</f>
        <v>70.848739495798313</v>
      </c>
      <c r="Q1974" t="str">
        <f>LEFT(N1974,SEARCH("/",N1974)-1)</f>
        <v>technology</v>
      </c>
      <c r="R1974" t="str">
        <f>RIGHT(N1974,LEN(N1974)-SEARCH("/",N1974))</f>
        <v>hardware</v>
      </c>
      <c r="S1974" s="10">
        <f>(((J1974 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IF(L1975&gt;0, E1975/L1975, "No Backers")</f>
        <v>247.94003412969283</v>
      </c>
      <c r="Q1975" t="str">
        <f>LEFT(N1975,SEARCH("/",N1975)-1)</f>
        <v>technology</v>
      </c>
      <c r="R1975" t="str">
        <f>RIGHT(N1975,LEN(N1975)-SEARCH("/",N1975))</f>
        <v>hardware</v>
      </c>
      <c r="S1975" s="10">
        <f>(((J1975 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IF(L1976&gt;0, E1976/L1976, "No Backers")</f>
        <v>186.81393034825871</v>
      </c>
      <c r="Q1976" t="str">
        <f>LEFT(N1976,SEARCH("/",N1976)-1)</f>
        <v>technology</v>
      </c>
      <c r="R1976" t="str">
        <f>RIGHT(N1976,LEN(N1976)-SEARCH("/",N1976))</f>
        <v>hardware</v>
      </c>
      <c r="S1976" s="10">
        <f>(((J1976 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IF(L1977&gt;0, E1977/L1977, "No Backers")</f>
        <v>131.98948616600788</v>
      </c>
      <c r="Q1977" t="str">
        <f>LEFT(N1977,SEARCH("/",N1977)-1)</f>
        <v>technology</v>
      </c>
      <c r="R1977" t="str">
        <f>RIGHT(N1977,LEN(N1977)-SEARCH("/",N1977))</f>
        <v>hardware</v>
      </c>
      <c r="S1977" s="10">
        <f>(((J1977 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IF(L1978&gt;0, E1978/L1978, "No Backers")</f>
        <v>29.310782241014799</v>
      </c>
      <c r="Q1978" t="str">
        <f>LEFT(N1978,SEARCH("/",N1978)-1)</f>
        <v>technology</v>
      </c>
      <c r="R1978" t="str">
        <f>RIGHT(N1978,LEN(N1978)-SEARCH("/",N1978))</f>
        <v>hardware</v>
      </c>
      <c r="S1978" s="10">
        <f>(((J1978 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IF(L1979&gt;0, E1979/L1979, "No Backers")</f>
        <v>245.02436053593178</v>
      </c>
      <c r="Q1979" t="str">
        <f>LEFT(N1979,SEARCH("/",N1979)-1)</f>
        <v>technology</v>
      </c>
      <c r="R1979" t="str">
        <f>RIGHT(N1979,LEN(N1979)-SEARCH("/",N1979))</f>
        <v>hardware</v>
      </c>
      <c r="S1979" s="10">
        <f>(((J1979 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IF(L1980&gt;0, E1980/L1980, "No Backers")</f>
        <v>1323.2540463917526</v>
      </c>
      <c r="Q1980" t="str">
        <f>LEFT(N1980,SEARCH("/",N1980)-1)</f>
        <v>technology</v>
      </c>
      <c r="R1980" t="str">
        <f>RIGHT(N1980,LEN(N1980)-SEARCH("/",N1980))</f>
        <v>hardware</v>
      </c>
      <c r="S1980" s="10">
        <f>(((J1980 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IF(L1981&gt;0, E1981/L1981, "No Backers")</f>
        <v>282.65966789667897</v>
      </c>
      <c r="Q1981" t="str">
        <f>LEFT(N1981,SEARCH("/",N1981)-1)</f>
        <v>technology</v>
      </c>
      <c r="R1981" t="str">
        <f>RIGHT(N1981,LEN(N1981)-SEARCH("/",N1981))</f>
        <v>hardware</v>
      </c>
      <c r="S1981" s="10">
        <f>(((J1981 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IF(L1982&gt;0, E1982/L1982, "No Backers")</f>
        <v>91.214401028277635</v>
      </c>
      <c r="Q1982" t="str">
        <f>LEFT(N1982,SEARCH("/",N1982)-1)</f>
        <v>technology</v>
      </c>
      <c r="R1982" t="str">
        <f>RIGHT(N1982,LEN(N1982)-SEARCH("/",N1982))</f>
        <v>hardware</v>
      </c>
      <c r="S1982" s="10">
        <f>(((J1982 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IF(L1983&gt;0, E1983/L1983, "No Backers")</f>
        <v>31.75</v>
      </c>
      <c r="Q1983" t="str">
        <f>LEFT(N1983,SEARCH("/",N1983)-1)</f>
        <v>photography</v>
      </c>
      <c r="R1983" t="str">
        <f>RIGHT(N1983,LEN(N1983)-SEARCH("/",N1983))</f>
        <v>people</v>
      </c>
      <c r="S1983" s="10">
        <f>(((J1983 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str">
        <f>IF(L1984&gt;0, E1984/L1984, "No Backers")</f>
        <v>No Backers</v>
      </c>
      <c r="Q1984" t="str">
        <f>LEFT(N1984,SEARCH("/",N1984)-1)</f>
        <v>photography</v>
      </c>
      <c r="R1984" t="str">
        <f>RIGHT(N1984,LEN(N1984)-SEARCH("/",N1984))</f>
        <v>people</v>
      </c>
      <c r="S1984" s="10">
        <f>(((J1984 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IF(L1985&gt;0, E1985/L1985, "No Backers")</f>
        <v>88.6875</v>
      </c>
      <c r="Q1985" t="str">
        <f>LEFT(N1985,SEARCH("/",N1985)-1)</f>
        <v>photography</v>
      </c>
      <c r="R1985" t="str">
        <f>RIGHT(N1985,LEN(N1985)-SEARCH("/",N1985))</f>
        <v>people</v>
      </c>
      <c r="S1985" s="10">
        <f>(((J1985 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IF(L1986&gt;0, E1986/L1986, "No Backers")</f>
        <v>453.14285714285717</v>
      </c>
      <c r="Q1986" t="str">
        <f>LEFT(N1986,SEARCH("/",N1986)-1)</f>
        <v>photography</v>
      </c>
      <c r="R1986" t="str">
        <f>RIGHT(N1986,LEN(N1986)-SEARCH("/",N1986))</f>
        <v>people</v>
      </c>
      <c r="S1986" s="10">
        <f>(((J1986 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IF(L1987&gt;0, E1987/L1987, "No Backers")</f>
        <v>12.75</v>
      </c>
      <c r="Q1987" t="str">
        <f>LEFT(N1987,SEARCH("/",N1987)-1)</f>
        <v>photography</v>
      </c>
      <c r="R1987" t="str">
        <f>RIGHT(N1987,LEN(N1987)-SEARCH("/",N1987))</f>
        <v>people</v>
      </c>
      <c r="S1987" s="10">
        <f>(((J1987 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IF(L1988&gt;0, E1988/L1988, "No Backers")</f>
        <v>1</v>
      </c>
      <c r="Q1988" t="str">
        <f>LEFT(N1988,SEARCH("/",N1988)-1)</f>
        <v>photography</v>
      </c>
      <c r="R1988" t="str">
        <f>RIGHT(N1988,LEN(N1988)-SEARCH("/",N1988))</f>
        <v>people</v>
      </c>
      <c r="S1988" s="10">
        <f>(((J1988 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IF(L1989&gt;0, E1989/L1989, "No Backers")</f>
        <v>83.428571428571431</v>
      </c>
      <c r="Q1989" t="str">
        <f>LEFT(N1989,SEARCH("/",N1989)-1)</f>
        <v>photography</v>
      </c>
      <c r="R1989" t="str">
        <f>RIGHT(N1989,LEN(N1989)-SEARCH("/",N1989))</f>
        <v>people</v>
      </c>
      <c r="S1989" s="10">
        <f>(((J1989 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IF(L1990&gt;0, E1990/L1990, "No Backers")</f>
        <v>25</v>
      </c>
      <c r="Q1990" t="str">
        <f>LEFT(N1990,SEARCH("/",N1990)-1)</f>
        <v>photography</v>
      </c>
      <c r="R1990" t="str">
        <f>RIGHT(N1990,LEN(N1990)-SEARCH("/",N1990))</f>
        <v>people</v>
      </c>
      <c r="S1990" s="10">
        <f>(((J1990 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IF(L1991&gt;0, E1991/L1991, "No Backers")</f>
        <v>50</v>
      </c>
      <c r="Q1991" t="str">
        <f>LEFT(N1991,SEARCH("/",N1991)-1)</f>
        <v>photography</v>
      </c>
      <c r="R1991" t="str">
        <f>RIGHT(N1991,LEN(N1991)-SEARCH("/",N1991))</f>
        <v>people</v>
      </c>
      <c r="S1991" s="10">
        <f>(((J1991 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IF(L1992&gt;0, E1992/L1992, "No Backers")</f>
        <v>101.8</v>
      </c>
      <c r="Q1992" t="str">
        <f>LEFT(N1992,SEARCH("/",N1992)-1)</f>
        <v>photography</v>
      </c>
      <c r="R1992" t="str">
        <f>RIGHT(N1992,LEN(N1992)-SEARCH("/",N1992))</f>
        <v>people</v>
      </c>
      <c r="S1992" s="10">
        <f>(((J1992 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IF(L1993&gt;0, E1993/L1993, "No Backers")</f>
        <v>46.666666666666664</v>
      </c>
      <c r="Q1993" t="str">
        <f>LEFT(N1993,SEARCH("/",N1993)-1)</f>
        <v>photography</v>
      </c>
      <c r="R1993" t="str">
        <f>RIGHT(N1993,LEN(N1993)-SEARCH("/",N1993))</f>
        <v>people</v>
      </c>
      <c r="S1993" s="10">
        <f>(((J1993 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IF(L1994&gt;0, E1994/L1994, "No Backers")</f>
        <v>1</v>
      </c>
      <c r="Q1994" t="str">
        <f>LEFT(N1994,SEARCH("/",N1994)-1)</f>
        <v>photography</v>
      </c>
      <c r="R1994" t="str">
        <f>RIGHT(N1994,LEN(N1994)-SEARCH("/",N1994))</f>
        <v>people</v>
      </c>
      <c r="S1994" s="10">
        <f>(((J1994 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str">
        <f>IF(L1995&gt;0, E1995/L1995, "No Backers")</f>
        <v>No Backers</v>
      </c>
      <c r="Q1995" t="str">
        <f>LEFT(N1995,SEARCH("/",N1995)-1)</f>
        <v>photography</v>
      </c>
      <c r="R1995" t="str">
        <f>RIGHT(N1995,LEN(N1995)-SEARCH("/",N1995))</f>
        <v>people</v>
      </c>
      <c r="S1995" s="10">
        <f>(((J1995 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str">
        <f>IF(L1996&gt;0, E1996/L1996, "No Backers")</f>
        <v>No Backers</v>
      </c>
      <c r="Q1996" t="str">
        <f>LEFT(N1996,SEARCH("/",N1996)-1)</f>
        <v>photography</v>
      </c>
      <c r="R1996" t="str">
        <f>RIGHT(N1996,LEN(N1996)-SEARCH("/",N1996))</f>
        <v>people</v>
      </c>
      <c r="S1996" s="10">
        <f>(((J1996 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IF(L1997&gt;0, E1997/L1997, "No Backers")</f>
        <v>26</v>
      </c>
      <c r="Q1997" t="str">
        <f>LEFT(N1997,SEARCH("/",N1997)-1)</f>
        <v>photography</v>
      </c>
      <c r="R1997" t="str">
        <f>RIGHT(N1997,LEN(N1997)-SEARCH("/",N1997))</f>
        <v>people</v>
      </c>
      <c r="S1997" s="10">
        <f>(((J1997 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str">
        <f>IF(L1998&gt;0, E1998/L1998, "No Backers")</f>
        <v>No Backers</v>
      </c>
      <c r="Q1998" t="str">
        <f>LEFT(N1998,SEARCH("/",N1998)-1)</f>
        <v>photography</v>
      </c>
      <c r="R1998" t="str">
        <f>RIGHT(N1998,LEN(N1998)-SEARCH("/",N1998))</f>
        <v>people</v>
      </c>
      <c r="S1998" s="10">
        <f>(((J1998 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str">
        <f>IF(L1999&gt;0, E1999/L1999, "No Backers")</f>
        <v>No Backers</v>
      </c>
      <c r="Q1999" t="str">
        <f>LEFT(N1999,SEARCH("/",N1999)-1)</f>
        <v>photography</v>
      </c>
      <c r="R1999" t="str">
        <f>RIGHT(N1999,LEN(N1999)-SEARCH("/",N1999))</f>
        <v>people</v>
      </c>
      <c r="S1999" s="10">
        <f>(((J1999 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IF(L2000&gt;0, E2000/L2000, "No Backers")</f>
        <v>218.33333333333334</v>
      </c>
      <c r="Q2000" t="str">
        <f>LEFT(N2000,SEARCH("/",N2000)-1)</f>
        <v>photography</v>
      </c>
      <c r="R2000" t="str">
        <f>RIGHT(N2000,LEN(N2000)-SEARCH("/",N2000))</f>
        <v>people</v>
      </c>
      <c r="S2000" s="10">
        <f>(((J2000 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IF(L2001&gt;0, E2001/L2001, "No Backers")</f>
        <v>33.714285714285715</v>
      </c>
      <c r="Q2001" t="str">
        <f>LEFT(N2001,SEARCH("/",N2001)-1)</f>
        <v>photography</v>
      </c>
      <c r="R2001" t="str">
        <f>RIGHT(N2001,LEN(N2001)-SEARCH("/",N2001))</f>
        <v>people</v>
      </c>
      <c r="S2001" s="10">
        <f>(((J2001 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IF(L2002&gt;0, E2002/L2002, "No Backers")</f>
        <v>25</v>
      </c>
      <c r="Q2002" t="str">
        <f>LEFT(N2002,SEARCH("/",N2002)-1)</f>
        <v>photography</v>
      </c>
      <c r="R2002" t="str">
        <f>RIGHT(N2002,LEN(N2002)-SEARCH("/",N2002))</f>
        <v>people</v>
      </c>
      <c r="S2002" s="10">
        <f>(((J2002 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IF(L2003&gt;0, E2003/L2003, "No Backers")</f>
        <v>128.38790470372632</v>
      </c>
      <c r="Q2003" t="str">
        <f>LEFT(N2003,SEARCH("/",N2003)-1)</f>
        <v>technology</v>
      </c>
      <c r="R2003" t="str">
        <f>RIGHT(N2003,LEN(N2003)-SEARCH("/",N2003))</f>
        <v>hardware</v>
      </c>
      <c r="S2003" s="10">
        <f>(((J2003 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IF(L2004&gt;0, E2004/L2004, "No Backers")</f>
        <v>78.834261818181815</v>
      </c>
      <c r="Q2004" t="str">
        <f>LEFT(N2004,SEARCH("/",N2004)-1)</f>
        <v>technology</v>
      </c>
      <c r="R2004" t="str">
        <f>RIGHT(N2004,LEN(N2004)-SEARCH("/",N2004))</f>
        <v>hardware</v>
      </c>
      <c r="S2004" s="10">
        <f>(((J2004 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IF(L2005&gt;0, E2005/L2005, "No Backers")</f>
        <v>91.764705882352942</v>
      </c>
      <c r="Q2005" t="str">
        <f>LEFT(N2005,SEARCH("/",N2005)-1)</f>
        <v>technology</v>
      </c>
      <c r="R2005" t="str">
        <f>RIGHT(N2005,LEN(N2005)-SEARCH("/",N2005))</f>
        <v>hardware</v>
      </c>
      <c r="S2005" s="10">
        <f>(((J2005 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IF(L2006&gt;0, E2006/L2006, "No Backers")</f>
        <v>331.10237288135596</v>
      </c>
      <c r="Q2006" t="str">
        <f>LEFT(N2006,SEARCH("/",N2006)-1)</f>
        <v>technology</v>
      </c>
      <c r="R2006" t="str">
        <f>RIGHT(N2006,LEN(N2006)-SEARCH("/",N2006))</f>
        <v>hardware</v>
      </c>
      <c r="S2006" s="10">
        <f>(((J2006 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IF(L2007&gt;0, E2007/L2007, "No Backers")</f>
        <v>194.26193717277485</v>
      </c>
      <c r="Q2007" t="str">
        <f>LEFT(N2007,SEARCH("/",N2007)-1)</f>
        <v>technology</v>
      </c>
      <c r="R2007" t="str">
        <f>RIGHT(N2007,LEN(N2007)-SEARCH("/",N2007))</f>
        <v>hardware</v>
      </c>
      <c r="S2007" s="10">
        <f>(((J2007 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IF(L2008&gt;0, E2008/L2008, "No Backers")</f>
        <v>408.97689768976898</v>
      </c>
      <c r="Q2008" t="str">
        <f>LEFT(N2008,SEARCH("/",N2008)-1)</f>
        <v>technology</v>
      </c>
      <c r="R2008" t="str">
        <f>RIGHT(N2008,LEN(N2008)-SEARCH("/",N2008))</f>
        <v>hardware</v>
      </c>
      <c r="S2008" s="10">
        <f>(((J2008 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IF(L2009&gt;0, E2009/L2009, "No Backers")</f>
        <v>84.459270072992695</v>
      </c>
      <c r="Q2009" t="str">
        <f>LEFT(N2009,SEARCH("/",N2009)-1)</f>
        <v>technology</v>
      </c>
      <c r="R2009" t="str">
        <f>RIGHT(N2009,LEN(N2009)-SEARCH("/",N2009))</f>
        <v>hardware</v>
      </c>
      <c r="S2009" s="10">
        <f>(((J2009 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IF(L2010&gt;0, E2010/L2010, "No Backers")</f>
        <v>44.853658536585364</v>
      </c>
      <c r="Q2010" t="str">
        <f>LEFT(N2010,SEARCH("/",N2010)-1)</f>
        <v>technology</v>
      </c>
      <c r="R2010" t="str">
        <f>RIGHT(N2010,LEN(N2010)-SEARCH("/",N2010))</f>
        <v>hardware</v>
      </c>
      <c r="S2010" s="10">
        <f>(((J2010 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IF(L2011&gt;0, E2011/L2011, "No Backers")</f>
        <v>383.3643216080402</v>
      </c>
      <c r="Q2011" t="str">
        <f>LEFT(N2011,SEARCH("/",N2011)-1)</f>
        <v>technology</v>
      </c>
      <c r="R2011" t="str">
        <f>RIGHT(N2011,LEN(N2011)-SEARCH("/",N2011))</f>
        <v>hardware</v>
      </c>
      <c r="S2011" s="10">
        <f>(((J2011 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IF(L2012&gt;0, E2012/L2012, "No Backers")</f>
        <v>55.276856649395505</v>
      </c>
      <c r="Q2012" t="str">
        <f>LEFT(N2012,SEARCH("/",N2012)-1)</f>
        <v>technology</v>
      </c>
      <c r="R2012" t="str">
        <f>RIGHT(N2012,LEN(N2012)-SEARCH("/",N2012))</f>
        <v>hardware</v>
      </c>
      <c r="S2012" s="10">
        <f>(((J2012 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IF(L2013&gt;0, E2013/L2013, "No Backers")</f>
        <v>422.02059732234807</v>
      </c>
      <c r="Q2013" t="str">
        <f>LEFT(N2013,SEARCH("/",N2013)-1)</f>
        <v>technology</v>
      </c>
      <c r="R2013" t="str">
        <f>RIGHT(N2013,LEN(N2013)-SEARCH("/",N2013))</f>
        <v>hardware</v>
      </c>
      <c r="S2013" s="10">
        <f>(((J2013 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IF(L2014&gt;0, E2014/L2014, "No Backers")</f>
        <v>64.180327868852459</v>
      </c>
      <c r="Q2014" t="str">
        <f>LEFT(N2014,SEARCH("/",N2014)-1)</f>
        <v>technology</v>
      </c>
      <c r="R2014" t="str">
        <f>RIGHT(N2014,LEN(N2014)-SEARCH("/",N2014))</f>
        <v>hardware</v>
      </c>
      <c r="S2014" s="10">
        <f>(((J2014 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IF(L2015&gt;0, E2015/L2015, "No Backers")</f>
        <v>173.57781674704077</v>
      </c>
      <c r="Q2015" t="str">
        <f>LEFT(N2015,SEARCH("/",N2015)-1)</f>
        <v>technology</v>
      </c>
      <c r="R2015" t="str">
        <f>RIGHT(N2015,LEN(N2015)-SEARCH("/",N2015))</f>
        <v>hardware</v>
      </c>
      <c r="S2015" s="10">
        <f>(((J2015 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IF(L2016&gt;0, E2016/L2016, "No Backers")</f>
        <v>88.601680840609291</v>
      </c>
      <c r="Q2016" t="str">
        <f>LEFT(N2016,SEARCH("/",N2016)-1)</f>
        <v>technology</v>
      </c>
      <c r="R2016" t="str">
        <f>RIGHT(N2016,LEN(N2016)-SEARCH("/",N2016))</f>
        <v>hardware</v>
      </c>
      <c r="S2016" s="10">
        <f>(((J2016 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IF(L2017&gt;0, E2017/L2017, "No Backers")</f>
        <v>50.222283950617282</v>
      </c>
      <c r="Q2017" t="str">
        <f>LEFT(N2017,SEARCH("/",N2017)-1)</f>
        <v>technology</v>
      </c>
      <c r="R2017" t="str">
        <f>RIGHT(N2017,LEN(N2017)-SEARCH("/",N2017))</f>
        <v>hardware</v>
      </c>
      <c r="S2017" s="10">
        <f>(((J2017 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IF(L2018&gt;0, E2018/L2018, "No Backers")</f>
        <v>192.38876826722338</v>
      </c>
      <c r="Q2018" t="str">
        <f>LEFT(N2018,SEARCH("/",N2018)-1)</f>
        <v>technology</v>
      </c>
      <c r="R2018" t="str">
        <f>RIGHT(N2018,LEN(N2018)-SEARCH("/",N2018))</f>
        <v>hardware</v>
      </c>
      <c r="S2018" s="10">
        <f>(((J2018 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IF(L2019&gt;0, E2019/L2019, "No Backers")</f>
        <v>73.416901408450698</v>
      </c>
      <c r="Q2019" t="str">
        <f>LEFT(N2019,SEARCH("/",N2019)-1)</f>
        <v>technology</v>
      </c>
      <c r="R2019" t="str">
        <f>RIGHT(N2019,LEN(N2019)-SEARCH("/",N2019))</f>
        <v>hardware</v>
      </c>
      <c r="S2019" s="10">
        <f>(((J2019 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IF(L2020&gt;0, E2020/L2020, "No Backers")</f>
        <v>147.68495555555555</v>
      </c>
      <c r="Q2020" t="str">
        <f>LEFT(N2020,SEARCH("/",N2020)-1)</f>
        <v>technology</v>
      </c>
      <c r="R2020" t="str">
        <f>RIGHT(N2020,LEN(N2020)-SEARCH("/",N2020))</f>
        <v>hardware</v>
      </c>
      <c r="S2020" s="10">
        <f>(((J2020 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IF(L2021&gt;0, E2021/L2021, "No Backers")</f>
        <v>108.96848314606741</v>
      </c>
      <c r="Q2021" t="str">
        <f>LEFT(N2021,SEARCH("/",N2021)-1)</f>
        <v>technology</v>
      </c>
      <c r="R2021" t="str">
        <f>RIGHT(N2021,LEN(N2021)-SEARCH("/",N2021))</f>
        <v>hardware</v>
      </c>
      <c r="S2021" s="10">
        <f>(((J2021 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IF(L2022&gt;0, E2022/L2022, "No Backers")</f>
        <v>23.647540983606557</v>
      </c>
      <c r="Q2022" t="str">
        <f>LEFT(N2022,SEARCH("/",N2022)-1)</f>
        <v>technology</v>
      </c>
      <c r="R2022" t="str">
        <f>RIGHT(N2022,LEN(N2022)-SEARCH("/",N2022))</f>
        <v>hardware</v>
      </c>
      <c r="S2022" s="10">
        <f>(((J2022 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IF(L2023&gt;0, E2023/L2023, "No Backers")</f>
        <v>147.94736842105263</v>
      </c>
      <c r="Q2023" t="str">
        <f>LEFT(N2023,SEARCH("/",N2023)-1)</f>
        <v>technology</v>
      </c>
      <c r="R2023" t="str">
        <f>RIGHT(N2023,LEN(N2023)-SEARCH("/",N2023))</f>
        <v>hardware</v>
      </c>
      <c r="S2023" s="10">
        <f>(((J2023 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IF(L2024&gt;0, E2024/L2024, "No Backers")</f>
        <v>385.03692307692307</v>
      </c>
      <c r="Q2024" t="str">
        <f>LEFT(N2024,SEARCH("/",N2024)-1)</f>
        <v>technology</v>
      </c>
      <c r="R2024" t="str">
        <f>RIGHT(N2024,LEN(N2024)-SEARCH("/",N2024))</f>
        <v>hardware</v>
      </c>
      <c r="S2024" s="10">
        <f>(((J2024 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IF(L2025&gt;0, E2025/L2025, "No Backers")</f>
        <v>457.39093484419266</v>
      </c>
      <c r="Q2025" t="str">
        <f>LEFT(N2025,SEARCH("/",N2025)-1)</f>
        <v>technology</v>
      </c>
      <c r="R2025" t="str">
        <f>RIGHT(N2025,LEN(N2025)-SEARCH("/",N2025))</f>
        <v>hardware</v>
      </c>
      <c r="S2025" s="10">
        <f>(((J2025 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IF(L2026&gt;0, E2026/L2026, "No Backers")</f>
        <v>222.99047619047619</v>
      </c>
      <c r="Q2026" t="str">
        <f>LEFT(N2026,SEARCH("/",N2026)-1)</f>
        <v>technology</v>
      </c>
      <c r="R2026" t="str">
        <f>RIGHT(N2026,LEN(N2026)-SEARCH("/",N2026))</f>
        <v>hardware</v>
      </c>
      <c r="S2026" s="10">
        <f>(((J2026 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IF(L2027&gt;0, E2027/L2027, "No Backers")</f>
        <v>220.74074074074073</v>
      </c>
      <c r="Q2027" t="str">
        <f>LEFT(N2027,SEARCH("/",N2027)-1)</f>
        <v>technology</v>
      </c>
      <c r="R2027" t="str">
        <f>RIGHT(N2027,LEN(N2027)-SEARCH("/",N2027))</f>
        <v>hardware</v>
      </c>
      <c r="S2027" s="10">
        <f>(((J2027 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IF(L2028&gt;0, E2028/L2028, "No Backers")</f>
        <v>73.503898678414089</v>
      </c>
      <c r="Q2028" t="str">
        <f>LEFT(N2028,SEARCH("/",N2028)-1)</f>
        <v>technology</v>
      </c>
      <c r="R2028" t="str">
        <f>RIGHT(N2028,LEN(N2028)-SEARCH("/",N2028))</f>
        <v>hardware</v>
      </c>
      <c r="S2028" s="10">
        <f>(((J2028 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IF(L2029&gt;0, E2029/L2029, "No Backers")</f>
        <v>223.09647495361781</v>
      </c>
      <c r="Q2029" t="str">
        <f>LEFT(N2029,SEARCH("/",N2029)-1)</f>
        <v>technology</v>
      </c>
      <c r="R2029" t="str">
        <f>RIGHT(N2029,LEN(N2029)-SEARCH("/",N2029))</f>
        <v>hardware</v>
      </c>
      <c r="S2029" s="10">
        <f>(((J2029 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IF(L2030&gt;0, E2030/L2030, "No Backers")</f>
        <v>47.911392405063289</v>
      </c>
      <c r="Q2030" t="str">
        <f>LEFT(N2030,SEARCH("/",N2030)-1)</f>
        <v>technology</v>
      </c>
      <c r="R2030" t="str">
        <f>RIGHT(N2030,LEN(N2030)-SEARCH("/",N2030))</f>
        <v>hardware</v>
      </c>
      <c r="S2030" s="10">
        <f>(((J2030 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IF(L2031&gt;0, E2031/L2031, "No Backers")</f>
        <v>96.063829787234042</v>
      </c>
      <c r="Q2031" t="str">
        <f>LEFT(N2031,SEARCH("/",N2031)-1)</f>
        <v>technology</v>
      </c>
      <c r="R2031" t="str">
        <f>RIGHT(N2031,LEN(N2031)-SEARCH("/",N2031))</f>
        <v>hardware</v>
      </c>
      <c r="S2031" s="10">
        <f>(((J2031 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IF(L2032&gt;0, E2032/L2032, "No Backers")</f>
        <v>118.6144</v>
      </c>
      <c r="Q2032" t="str">
        <f>LEFT(N2032,SEARCH("/",N2032)-1)</f>
        <v>technology</v>
      </c>
      <c r="R2032" t="str">
        <f>RIGHT(N2032,LEN(N2032)-SEARCH("/",N2032))</f>
        <v>hardware</v>
      </c>
      <c r="S2032" s="10">
        <f>(((J2032 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IF(L2033&gt;0, E2033/L2033, "No Backers")</f>
        <v>118.45472440944881</v>
      </c>
      <c r="Q2033" t="str">
        <f>LEFT(N2033,SEARCH("/",N2033)-1)</f>
        <v>technology</v>
      </c>
      <c r="R2033" t="str">
        <f>RIGHT(N2033,LEN(N2033)-SEARCH("/",N2033))</f>
        <v>hardware</v>
      </c>
      <c r="S2033" s="10">
        <f>(((J2033 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IF(L2034&gt;0, E2034/L2034, "No Backers")</f>
        <v>143.21468926553672</v>
      </c>
      <c r="Q2034" t="str">
        <f>LEFT(N2034,SEARCH("/",N2034)-1)</f>
        <v>technology</v>
      </c>
      <c r="R2034" t="str">
        <f>RIGHT(N2034,LEN(N2034)-SEARCH("/",N2034))</f>
        <v>hardware</v>
      </c>
      <c r="S2034" s="10">
        <f>(((J2034 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IF(L2035&gt;0, E2035/L2035, "No Backers")</f>
        <v>282.71518987341773</v>
      </c>
      <c r="Q2035" t="str">
        <f>LEFT(N2035,SEARCH("/",N2035)-1)</f>
        <v>technology</v>
      </c>
      <c r="R2035" t="str">
        <f>RIGHT(N2035,LEN(N2035)-SEARCH("/",N2035))</f>
        <v>hardware</v>
      </c>
      <c r="S2035" s="10">
        <f>(((J2035 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IF(L2036&gt;0, E2036/L2036, "No Backers")</f>
        <v>593.93620078740162</v>
      </c>
      <c r="Q2036" t="str">
        <f>LEFT(N2036,SEARCH("/",N2036)-1)</f>
        <v>technology</v>
      </c>
      <c r="R2036" t="str">
        <f>RIGHT(N2036,LEN(N2036)-SEARCH("/",N2036))</f>
        <v>hardware</v>
      </c>
      <c r="S2036" s="10">
        <f>(((J2036 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IF(L2037&gt;0, E2037/L2037, "No Backers")</f>
        <v>262.15704968944101</v>
      </c>
      <c r="Q2037" t="str">
        <f>LEFT(N2037,SEARCH("/",N2037)-1)</f>
        <v>technology</v>
      </c>
      <c r="R2037" t="str">
        <f>RIGHT(N2037,LEN(N2037)-SEARCH("/",N2037))</f>
        <v>hardware</v>
      </c>
      <c r="S2037" s="10">
        <f>(((J2037 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IF(L2038&gt;0, E2038/L2038, "No Backers")</f>
        <v>46.580778301886795</v>
      </c>
      <c r="Q2038" t="str">
        <f>LEFT(N2038,SEARCH("/",N2038)-1)</f>
        <v>technology</v>
      </c>
      <c r="R2038" t="str">
        <f>RIGHT(N2038,LEN(N2038)-SEARCH("/",N2038))</f>
        <v>hardware</v>
      </c>
      <c r="S2038" s="10">
        <f>(((J2038 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IF(L2039&gt;0, E2039/L2039, "No Backers")</f>
        <v>70.041118881118877</v>
      </c>
      <c r="Q2039" t="str">
        <f>LEFT(N2039,SEARCH("/",N2039)-1)</f>
        <v>technology</v>
      </c>
      <c r="R2039" t="str">
        <f>RIGHT(N2039,LEN(N2039)-SEARCH("/",N2039))</f>
        <v>hardware</v>
      </c>
      <c r="S2039" s="10">
        <f>(((J2039 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IF(L2040&gt;0, E2040/L2040, "No Backers")</f>
        <v>164.90686274509804</v>
      </c>
      <c r="Q2040" t="str">
        <f>LEFT(N2040,SEARCH("/",N2040)-1)</f>
        <v>technology</v>
      </c>
      <c r="R2040" t="str">
        <f>RIGHT(N2040,LEN(N2040)-SEARCH("/",N2040))</f>
        <v>hardware</v>
      </c>
      <c r="S2040" s="10">
        <f>(((J2040 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IF(L2041&gt;0, E2041/L2041, "No Backers")</f>
        <v>449.26385224274406</v>
      </c>
      <c r="Q2041" t="str">
        <f>LEFT(N2041,SEARCH("/",N2041)-1)</f>
        <v>technology</v>
      </c>
      <c r="R2041" t="str">
        <f>RIGHT(N2041,LEN(N2041)-SEARCH("/",N2041))</f>
        <v>hardware</v>
      </c>
      <c r="S2041" s="10">
        <f>(((J2041 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IF(L2042&gt;0, E2042/L2042, "No Backers")</f>
        <v>27.472841328413285</v>
      </c>
      <c r="Q2042" t="str">
        <f>LEFT(N2042,SEARCH("/",N2042)-1)</f>
        <v>technology</v>
      </c>
      <c r="R2042" t="str">
        <f>RIGHT(N2042,LEN(N2042)-SEARCH("/",N2042))</f>
        <v>hardware</v>
      </c>
      <c r="S2042" s="10">
        <f>(((J2042 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IF(L2043&gt;0, E2043/L2043, "No Backers")</f>
        <v>143.97499999999999</v>
      </c>
      <c r="Q2043" t="str">
        <f>LEFT(N2043,SEARCH("/",N2043)-1)</f>
        <v>technology</v>
      </c>
      <c r="R2043" t="str">
        <f>RIGHT(N2043,LEN(N2043)-SEARCH("/",N2043))</f>
        <v>hardware</v>
      </c>
      <c r="S2043" s="10">
        <f>(((J2043 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IF(L2044&gt;0, E2044/L2044, "No Backers")</f>
        <v>88.23571428571428</v>
      </c>
      <c r="Q2044" t="str">
        <f>LEFT(N2044,SEARCH("/",N2044)-1)</f>
        <v>technology</v>
      </c>
      <c r="R2044" t="str">
        <f>RIGHT(N2044,LEN(N2044)-SEARCH("/",N2044))</f>
        <v>hardware</v>
      </c>
      <c r="S2044" s="10">
        <f>(((J2044 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IF(L2045&gt;0, E2045/L2045, "No Backers")</f>
        <v>36.326424870466319</v>
      </c>
      <c r="Q2045" t="str">
        <f>LEFT(N2045,SEARCH("/",N2045)-1)</f>
        <v>technology</v>
      </c>
      <c r="R2045" t="str">
        <f>RIGHT(N2045,LEN(N2045)-SEARCH("/",N2045))</f>
        <v>hardware</v>
      </c>
      <c r="S2045" s="10">
        <f>(((J2045 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IF(L2046&gt;0, E2046/L2046, "No Backers")</f>
        <v>90.177777777777777</v>
      </c>
      <c r="Q2046" t="str">
        <f>LEFT(N2046,SEARCH("/",N2046)-1)</f>
        <v>technology</v>
      </c>
      <c r="R2046" t="str">
        <f>RIGHT(N2046,LEN(N2046)-SEARCH("/",N2046))</f>
        <v>hardware</v>
      </c>
      <c r="S2046" s="10">
        <f>(((J2046 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IF(L2047&gt;0, E2047/L2047, "No Backers")</f>
        <v>152.62361216730039</v>
      </c>
      <c r="Q2047" t="str">
        <f>LEFT(N2047,SEARCH("/",N2047)-1)</f>
        <v>technology</v>
      </c>
      <c r="R2047" t="str">
        <f>RIGHT(N2047,LEN(N2047)-SEARCH("/",N2047))</f>
        <v>hardware</v>
      </c>
      <c r="S2047" s="10">
        <f>(((J2047 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IF(L2048&gt;0, E2048/L2048, "No Backers")</f>
        <v>55.806451612903224</v>
      </c>
      <c r="Q2048" t="str">
        <f>LEFT(N2048,SEARCH("/",N2048)-1)</f>
        <v>technology</v>
      </c>
      <c r="R2048" t="str">
        <f>RIGHT(N2048,LEN(N2048)-SEARCH("/",N2048))</f>
        <v>hardware</v>
      </c>
      <c r="S2048" s="10">
        <f>(((J2048 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IF(L2049&gt;0, E2049/L2049, "No Backers")</f>
        <v>227.85327313769753</v>
      </c>
      <c r="Q2049" t="str">
        <f>LEFT(N2049,SEARCH("/",N2049)-1)</f>
        <v>technology</v>
      </c>
      <c r="R2049" t="str">
        <f>RIGHT(N2049,LEN(N2049)-SEARCH("/",N2049))</f>
        <v>hardware</v>
      </c>
      <c r="S2049" s="10">
        <f>(((J2049 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IF(L2050&gt;0, E2050/L2050, "No Backers")</f>
        <v>91.82989803350327</v>
      </c>
      <c r="Q2050" t="str">
        <f>LEFT(N2050,SEARCH("/",N2050)-1)</f>
        <v>technology</v>
      </c>
      <c r="R2050" t="str">
        <f>RIGHT(N2050,LEN(N2050)-SEARCH("/",N2050))</f>
        <v>hardware</v>
      </c>
      <c r="S2050" s="10">
        <f>(((J2050 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IF(L2051&gt;0, E2051/L2051, "No Backers")</f>
        <v>80.991037735849048</v>
      </c>
      <c r="Q2051" t="str">
        <f>LEFT(N2051,SEARCH("/",N2051)-1)</f>
        <v>technology</v>
      </c>
      <c r="R2051" t="str">
        <f>RIGHT(N2051,LEN(N2051)-SEARCH("/",N2051))</f>
        <v>hardware</v>
      </c>
      <c r="S2051" s="10">
        <f>(((J2051 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IF(L2052&gt;0, E2052/L2052, "No Backers")</f>
        <v>278.39411764705881</v>
      </c>
      <c r="Q2052" t="str">
        <f>LEFT(N2052,SEARCH("/",N2052)-1)</f>
        <v>technology</v>
      </c>
      <c r="R2052" t="str">
        <f>RIGHT(N2052,LEN(N2052)-SEARCH("/",N2052))</f>
        <v>hardware</v>
      </c>
      <c r="S2052" s="10">
        <f>(((J2052 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IF(L2053&gt;0, E2053/L2053, "No Backers")</f>
        <v>43.095041322314053</v>
      </c>
      <c r="Q2053" t="str">
        <f>LEFT(N2053,SEARCH("/",N2053)-1)</f>
        <v>technology</v>
      </c>
      <c r="R2053" t="str">
        <f>RIGHT(N2053,LEN(N2053)-SEARCH("/",N2053))</f>
        <v>hardware</v>
      </c>
      <c r="S2053" s="10">
        <f>(((J2053 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IF(L2054&gt;0, E2054/L2054, "No Backers")</f>
        <v>326.29205175600737</v>
      </c>
      <c r="Q2054" t="str">
        <f>LEFT(N2054,SEARCH("/",N2054)-1)</f>
        <v>technology</v>
      </c>
      <c r="R2054" t="str">
        <f>RIGHT(N2054,LEN(N2054)-SEARCH("/",N2054))</f>
        <v>hardware</v>
      </c>
      <c r="S2054" s="10">
        <f>(((J2054 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IF(L2055&gt;0, E2055/L2055, "No Backers")</f>
        <v>41.743801652892564</v>
      </c>
      <c r="Q2055" t="str">
        <f>LEFT(N2055,SEARCH("/",N2055)-1)</f>
        <v>technology</v>
      </c>
      <c r="R2055" t="str">
        <f>RIGHT(N2055,LEN(N2055)-SEARCH("/",N2055))</f>
        <v>hardware</v>
      </c>
      <c r="S2055" s="10">
        <f>(((J2055 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IF(L2056&gt;0, E2056/L2056, "No Backers")</f>
        <v>64.020933977455712</v>
      </c>
      <c r="Q2056" t="str">
        <f>LEFT(N2056,SEARCH("/",N2056)-1)</f>
        <v>technology</v>
      </c>
      <c r="R2056" t="str">
        <f>RIGHT(N2056,LEN(N2056)-SEARCH("/",N2056))</f>
        <v>hardware</v>
      </c>
      <c r="S2056" s="10">
        <f>(((J2056 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IF(L2057&gt;0, E2057/L2057, "No Backers")</f>
        <v>99.455445544554451</v>
      </c>
      <c r="Q2057" t="str">
        <f>LEFT(N2057,SEARCH("/",N2057)-1)</f>
        <v>technology</v>
      </c>
      <c r="R2057" t="str">
        <f>RIGHT(N2057,LEN(N2057)-SEARCH("/",N2057))</f>
        <v>hardware</v>
      </c>
      <c r="S2057" s="10">
        <f>(((J2057 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IF(L2058&gt;0, E2058/L2058, "No Backers")</f>
        <v>138.49458483754512</v>
      </c>
      <c r="Q2058" t="str">
        <f>LEFT(N2058,SEARCH("/",N2058)-1)</f>
        <v>technology</v>
      </c>
      <c r="R2058" t="str">
        <f>RIGHT(N2058,LEN(N2058)-SEARCH("/",N2058))</f>
        <v>hardware</v>
      </c>
      <c r="S2058" s="10">
        <f>(((J2058 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IF(L2059&gt;0, E2059/L2059, "No Backers")</f>
        <v>45.547792792792798</v>
      </c>
      <c r="Q2059" t="str">
        <f>LEFT(N2059,SEARCH("/",N2059)-1)</f>
        <v>technology</v>
      </c>
      <c r="R2059" t="str">
        <f>RIGHT(N2059,LEN(N2059)-SEARCH("/",N2059))</f>
        <v>hardware</v>
      </c>
      <c r="S2059" s="10">
        <f>(((J2059 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IF(L2060&gt;0, E2060/L2060, "No Backers")</f>
        <v>10.507317073170732</v>
      </c>
      <c r="Q2060" t="str">
        <f>LEFT(N2060,SEARCH("/",N2060)-1)</f>
        <v>technology</v>
      </c>
      <c r="R2060" t="str">
        <f>RIGHT(N2060,LEN(N2060)-SEARCH("/",N2060))</f>
        <v>hardware</v>
      </c>
      <c r="S2060" s="10">
        <f>(((J2060 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IF(L2061&gt;0, E2061/L2061, "No Backers")</f>
        <v>114.76533333333333</v>
      </c>
      <c r="Q2061" t="str">
        <f>LEFT(N2061,SEARCH("/",N2061)-1)</f>
        <v>technology</v>
      </c>
      <c r="R2061" t="str">
        <f>RIGHT(N2061,LEN(N2061)-SEARCH("/",N2061))</f>
        <v>hardware</v>
      </c>
      <c r="S2061" s="10">
        <f>(((J2061 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IF(L2062&gt;0, E2062/L2062, "No Backers")</f>
        <v>35.997067448680355</v>
      </c>
      <c r="Q2062" t="str">
        <f>LEFT(N2062,SEARCH("/",N2062)-1)</f>
        <v>technology</v>
      </c>
      <c r="R2062" t="str">
        <f>RIGHT(N2062,LEN(N2062)-SEARCH("/",N2062))</f>
        <v>hardware</v>
      </c>
      <c r="S2062" s="10">
        <f>(((J2062 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IF(L2063&gt;0, E2063/L2063, "No Backers")</f>
        <v>154.17142857142858</v>
      </c>
      <c r="Q2063" t="str">
        <f>LEFT(N2063,SEARCH("/",N2063)-1)</f>
        <v>technology</v>
      </c>
      <c r="R2063" t="str">
        <f>RIGHT(N2063,LEN(N2063)-SEARCH("/",N2063))</f>
        <v>hardware</v>
      </c>
      <c r="S2063" s="10">
        <f>(((J2063 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IF(L2064&gt;0, E2064/L2064, "No Backers")</f>
        <v>566.38916256157631</v>
      </c>
      <c r="Q2064" t="str">
        <f>LEFT(N2064,SEARCH("/",N2064)-1)</f>
        <v>technology</v>
      </c>
      <c r="R2064" t="str">
        <f>RIGHT(N2064,LEN(N2064)-SEARCH("/",N2064))</f>
        <v>hardware</v>
      </c>
      <c r="S2064" s="10">
        <f>(((J2064 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IF(L2065&gt;0, E2065/L2065, "No Backers")</f>
        <v>120.85714285714286</v>
      </c>
      <c r="Q2065" t="str">
        <f>LEFT(N2065,SEARCH("/",N2065)-1)</f>
        <v>technology</v>
      </c>
      <c r="R2065" t="str">
        <f>RIGHT(N2065,LEN(N2065)-SEARCH("/",N2065))</f>
        <v>hardware</v>
      </c>
      <c r="S2065" s="10">
        <f>(((J2065 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IF(L2066&gt;0, E2066/L2066, "No Backers")</f>
        <v>86.163845492085343</v>
      </c>
      <c r="Q2066" t="str">
        <f>LEFT(N2066,SEARCH("/",N2066)-1)</f>
        <v>technology</v>
      </c>
      <c r="R2066" t="str">
        <f>RIGHT(N2066,LEN(N2066)-SEARCH("/",N2066))</f>
        <v>hardware</v>
      </c>
      <c r="S2066" s="10">
        <f>(((J2066 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IF(L2067&gt;0, E2067/L2067, "No Backers")</f>
        <v>51.212114395886893</v>
      </c>
      <c r="Q2067" t="str">
        <f>LEFT(N2067,SEARCH("/",N2067)-1)</f>
        <v>technology</v>
      </c>
      <c r="R2067" t="str">
        <f>RIGHT(N2067,LEN(N2067)-SEARCH("/",N2067))</f>
        <v>hardware</v>
      </c>
      <c r="S2067" s="10">
        <f>(((J2067 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IF(L2068&gt;0, E2068/L2068, "No Backers")</f>
        <v>67.261538461538464</v>
      </c>
      <c r="Q2068" t="str">
        <f>LEFT(N2068,SEARCH("/",N2068)-1)</f>
        <v>technology</v>
      </c>
      <c r="R2068" t="str">
        <f>RIGHT(N2068,LEN(N2068)-SEARCH("/",N2068))</f>
        <v>hardware</v>
      </c>
      <c r="S2068" s="10">
        <f>(((J2068 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IF(L2069&gt;0, E2069/L2069, "No Backers")</f>
        <v>62.8</v>
      </c>
      <c r="Q2069" t="str">
        <f>LEFT(N2069,SEARCH("/",N2069)-1)</f>
        <v>technology</v>
      </c>
      <c r="R2069" t="str">
        <f>RIGHT(N2069,LEN(N2069)-SEARCH("/",N2069))</f>
        <v>hardware</v>
      </c>
      <c r="S2069" s="10">
        <f>(((J2069 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IF(L2070&gt;0, E2070/L2070, "No Backers")</f>
        <v>346.13118421052633</v>
      </c>
      <c r="Q2070" t="str">
        <f>LEFT(N2070,SEARCH("/",N2070)-1)</f>
        <v>technology</v>
      </c>
      <c r="R2070" t="str">
        <f>RIGHT(N2070,LEN(N2070)-SEARCH("/",N2070))</f>
        <v>hardware</v>
      </c>
      <c r="S2070" s="10">
        <f>(((J2070 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IF(L2071&gt;0, E2071/L2071, "No Backers")</f>
        <v>244.11912547528519</v>
      </c>
      <c r="Q2071" t="str">
        <f>LEFT(N2071,SEARCH("/",N2071)-1)</f>
        <v>technology</v>
      </c>
      <c r="R2071" t="str">
        <f>RIGHT(N2071,LEN(N2071)-SEARCH("/",N2071))</f>
        <v>hardware</v>
      </c>
      <c r="S2071" s="10">
        <f>(((J2071 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IF(L2072&gt;0, E2072/L2072, "No Backers")</f>
        <v>259.25424836601309</v>
      </c>
      <c r="Q2072" t="str">
        <f>LEFT(N2072,SEARCH("/",N2072)-1)</f>
        <v>technology</v>
      </c>
      <c r="R2072" t="str">
        <f>RIGHT(N2072,LEN(N2072)-SEARCH("/",N2072))</f>
        <v>hardware</v>
      </c>
      <c r="S2072" s="10">
        <f>(((J2072 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IF(L2073&gt;0, E2073/L2073, "No Backers")</f>
        <v>201.96402877697841</v>
      </c>
      <c r="Q2073" t="str">
        <f>LEFT(N2073,SEARCH("/",N2073)-1)</f>
        <v>technology</v>
      </c>
      <c r="R2073" t="str">
        <f>RIGHT(N2073,LEN(N2073)-SEARCH("/",N2073))</f>
        <v>hardware</v>
      </c>
      <c r="S2073" s="10">
        <f>(((J2073 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IF(L2074&gt;0, E2074/L2074, "No Backers")</f>
        <v>226.20857142857142</v>
      </c>
      <c r="Q2074" t="str">
        <f>LEFT(N2074,SEARCH("/",N2074)-1)</f>
        <v>technology</v>
      </c>
      <c r="R2074" t="str">
        <f>RIGHT(N2074,LEN(N2074)-SEARCH("/",N2074))</f>
        <v>hardware</v>
      </c>
      <c r="S2074" s="10">
        <f>(((J2074 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IF(L2075&gt;0, E2075/L2075, "No Backers")</f>
        <v>324.69</v>
      </c>
      <c r="Q2075" t="str">
        <f>LEFT(N2075,SEARCH("/",N2075)-1)</f>
        <v>technology</v>
      </c>
      <c r="R2075" t="str">
        <f>RIGHT(N2075,LEN(N2075)-SEARCH("/",N2075))</f>
        <v>hardware</v>
      </c>
      <c r="S2075" s="10">
        <f>(((J2075 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IF(L2076&gt;0, E2076/L2076, "No Backers")</f>
        <v>205</v>
      </c>
      <c r="Q2076" t="str">
        <f>LEFT(N2076,SEARCH("/",N2076)-1)</f>
        <v>technology</v>
      </c>
      <c r="R2076" t="str">
        <f>RIGHT(N2076,LEN(N2076)-SEARCH("/",N2076))</f>
        <v>hardware</v>
      </c>
      <c r="S2076" s="10">
        <f>(((J2076 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IF(L2077&gt;0, E2077/L2077, "No Backers")</f>
        <v>20.465926829268295</v>
      </c>
      <c r="Q2077" t="str">
        <f>LEFT(N2077,SEARCH("/",N2077)-1)</f>
        <v>technology</v>
      </c>
      <c r="R2077" t="str">
        <f>RIGHT(N2077,LEN(N2077)-SEARCH("/",N2077))</f>
        <v>hardware</v>
      </c>
      <c r="S2077" s="10">
        <f>(((J2077 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IF(L2078&gt;0, E2078/L2078, "No Backers")</f>
        <v>116.35303146309367</v>
      </c>
      <c r="Q2078" t="str">
        <f>LEFT(N2078,SEARCH("/",N2078)-1)</f>
        <v>technology</v>
      </c>
      <c r="R2078" t="str">
        <f>RIGHT(N2078,LEN(N2078)-SEARCH("/",N2078))</f>
        <v>hardware</v>
      </c>
      <c r="S2078" s="10">
        <f>(((J2078 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IF(L2079&gt;0, E2079/L2079, "No Backers")</f>
        <v>307.20212765957444</v>
      </c>
      <c r="Q2079" t="str">
        <f>LEFT(N2079,SEARCH("/",N2079)-1)</f>
        <v>technology</v>
      </c>
      <c r="R2079" t="str">
        <f>RIGHT(N2079,LEN(N2079)-SEARCH("/",N2079))</f>
        <v>hardware</v>
      </c>
      <c r="S2079" s="10">
        <f>(((J2079 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IF(L2080&gt;0, E2080/L2080, "No Backers")</f>
        <v>546.6875</v>
      </c>
      <c r="Q2080" t="str">
        <f>LEFT(N2080,SEARCH("/",N2080)-1)</f>
        <v>technology</v>
      </c>
      <c r="R2080" t="str">
        <f>RIGHT(N2080,LEN(N2080)-SEARCH("/",N2080))</f>
        <v>hardware</v>
      </c>
      <c r="S2080" s="10">
        <f>(((J2080 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IF(L2081&gt;0, E2081/L2081, "No Backers")</f>
        <v>47.474464579901152</v>
      </c>
      <c r="Q2081" t="str">
        <f>LEFT(N2081,SEARCH("/",N2081)-1)</f>
        <v>technology</v>
      </c>
      <c r="R2081" t="str">
        <f>RIGHT(N2081,LEN(N2081)-SEARCH("/",N2081))</f>
        <v>hardware</v>
      </c>
      <c r="S2081" s="10">
        <f>(((J2081 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IF(L2082&gt;0, E2082/L2082, "No Backers")</f>
        <v>101.56</v>
      </c>
      <c r="Q2082" t="str">
        <f>LEFT(N2082,SEARCH("/",N2082)-1)</f>
        <v>technology</v>
      </c>
      <c r="R2082" t="str">
        <f>RIGHT(N2082,LEN(N2082)-SEARCH("/",N2082))</f>
        <v>hardware</v>
      </c>
      <c r="S2082" s="10">
        <f>(((J2082 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IF(L2083&gt;0, E2083/L2083, "No Backers")</f>
        <v>72.909090909090907</v>
      </c>
      <c r="Q2083" t="str">
        <f>LEFT(N2083,SEARCH("/",N2083)-1)</f>
        <v>music</v>
      </c>
      <c r="R2083" t="str">
        <f>RIGHT(N2083,LEN(N2083)-SEARCH("/",N2083))</f>
        <v>indie rock</v>
      </c>
      <c r="S2083" s="10">
        <f>(((J2083 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IF(L2084&gt;0, E2084/L2084, "No Backers")</f>
        <v>43.710526315789473</v>
      </c>
      <c r="Q2084" t="str">
        <f>LEFT(N2084,SEARCH("/",N2084)-1)</f>
        <v>music</v>
      </c>
      <c r="R2084" t="str">
        <f>RIGHT(N2084,LEN(N2084)-SEARCH("/",N2084))</f>
        <v>indie rock</v>
      </c>
      <c r="S2084" s="10">
        <f>(((J2084 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IF(L2085&gt;0, E2085/L2085, "No Backers")</f>
        <v>34</v>
      </c>
      <c r="Q2085" t="str">
        <f>LEFT(N2085,SEARCH("/",N2085)-1)</f>
        <v>music</v>
      </c>
      <c r="R2085" t="str">
        <f>RIGHT(N2085,LEN(N2085)-SEARCH("/",N2085))</f>
        <v>indie rock</v>
      </c>
      <c r="S2085" s="10">
        <f>(((J2085 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IF(L2086&gt;0, E2086/L2086, "No Backers")</f>
        <v>70.652173913043484</v>
      </c>
      <c r="Q2086" t="str">
        <f>LEFT(N2086,SEARCH("/",N2086)-1)</f>
        <v>music</v>
      </c>
      <c r="R2086" t="str">
        <f>RIGHT(N2086,LEN(N2086)-SEARCH("/",N2086))</f>
        <v>indie rock</v>
      </c>
      <c r="S2086" s="10">
        <f>(((J2086 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IF(L2087&gt;0, E2087/L2087, "No Backers")</f>
        <v>89.301204819277103</v>
      </c>
      <c r="Q2087" t="str">
        <f>LEFT(N2087,SEARCH("/",N2087)-1)</f>
        <v>music</v>
      </c>
      <c r="R2087" t="str">
        <f>RIGHT(N2087,LEN(N2087)-SEARCH("/",N2087))</f>
        <v>indie rock</v>
      </c>
      <c r="S2087" s="10">
        <f>(((J2087 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IF(L2088&gt;0, E2088/L2088, "No Backers")</f>
        <v>115.08571428571429</v>
      </c>
      <c r="Q2088" t="str">
        <f>LEFT(N2088,SEARCH("/",N2088)-1)</f>
        <v>music</v>
      </c>
      <c r="R2088" t="str">
        <f>RIGHT(N2088,LEN(N2088)-SEARCH("/",N2088))</f>
        <v>indie rock</v>
      </c>
      <c r="S2088" s="10">
        <f>(((J2088 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IF(L2089&gt;0, E2089/L2089, "No Backers")</f>
        <v>62.12</v>
      </c>
      <c r="Q2089" t="str">
        <f>LEFT(N2089,SEARCH("/",N2089)-1)</f>
        <v>music</v>
      </c>
      <c r="R2089" t="str">
        <f>RIGHT(N2089,LEN(N2089)-SEARCH("/",N2089))</f>
        <v>indie rock</v>
      </c>
      <c r="S2089" s="10">
        <f>(((J2089 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IF(L2090&gt;0, E2090/L2090, "No Backers")</f>
        <v>46.204266666666669</v>
      </c>
      <c r="Q2090" t="str">
        <f>LEFT(N2090,SEARCH("/",N2090)-1)</f>
        <v>music</v>
      </c>
      <c r="R2090" t="str">
        <f>RIGHT(N2090,LEN(N2090)-SEARCH("/",N2090))</f>
        <v>indie rock</v>
      </c>
      <c r="S2090" s="10">
        <f>(((J2090 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IF(L2091&gt;0, E2091/L2091, "No Backers")</f>
        <v>48.54854838709678</v>
      </c>
      <c r="Q2091" t="str">
        <f>LEFT(N2091,SEARCH("/",N2091)-1)</f>
        <v>music</v>
      </c>
      <c r="R2091" t="str">
        <f>RIGHT(N2091,LEN(N2091)-SEARCH("/",N2091))</f>
        <v>indie rock</v>
      </c>
      <c r="S2091" s="10">
        <f>(((J2091 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IF(L2092&gt;0, E2092/L2092, "No Backers")</f>
        <v>57.520187499999999</v>
      </c>
      <c r="Q2092" t="str">
        <f>LEFT(N2092,SEARCH("/",N2092)-1)</f>
        <v>music</v>
      </c>
      <c r="R2092" t="str">
        <f>RIGHT(N2092,LEN(N2092)-SEARCH("/",N2092))</f>
        <v>indie rock</v>
      </c>
      <c r="S2092" s="10">
        <f>(((J2092 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IF(L2093&gt;0, E2093/L2093, "No Backers")</f>
        <v>88.147154471544724</v>
      </c>
      <c r="Q2093" t="str">
        <f>LEFT(N2093,SEARCH("/",N2093)-1)</f>
        <v>music</v>
      </c>
      <c r="R2093" t="str">
        <f>RIGHT(N2093,LEN(N2093)-SEARCH("/",N2093))</f>
        <v>indie rock</v>
      </c>
      <c r="S2093" s="10">
        <f>(((J2093 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IF(L2094&gt;0, E2094/L2094, "No Backers")</f>
        <v>110.49090909090908</v>
      </c>
      <c r="Q2094" t="str">
        <f>LEFT(N2094,SEARCH("/",N2094)-1)</f>
        <v>music</v>
      </c>
      <c r="R2094" t="str">
        <f>RIGHT(N2094,LEN(N2094)-SEARCH("/",N2094))</f>
        <v>indie rock</v>
      </c>
      <c r="S2094" s="10">
        <f>(((J2094 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IF(L2095&gt;0, E2095/L2095, "No Backers")</f>
        <v>66.826086956521735</v>
      </c>
      <c r="Q2095" t="str">
        <f>LEFT(N2095,SEARCH("/",N2095)-1)</f>
        <v>music</v>
      </c>
      <c r="R2095" t="str">
        <f>RIGHT(N2095,LEN(N2095)-SEARCH("/",N2095))</f>
        <v>indie rock</v>
      </c>
      <c r="S2095" s="10">
        <f>(((J2095 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IF(L2096&gt;0, E2096/L2096, "No Backers")</f>
        <v>58.597222222222221</v>
      </c>
      <c r="Q2096" t="str">
        <f>LEFT(N2096,SEARCH("/",N2096)-1)</f>
        <v>music</v>
      </c>
      <c r="R2096" t="str">
        <f>RIGHT(N2096,LEN(N2096)-SEARCH("/",N2096))</f>
        <v>indie rock</v>
      </c>
      <c r="S2096" s="10">
        <f>(((J2096 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IF(L2097&gt;0, E2097/L2097, "No Backers")</f>
        <v>113.63636363636364</v>
      </c>
      <c r="Q2097" t="str">
        <f>LEFT(N2097,SEARCH("/",N2097)-1)</f>
        <v>music</v>
      </c>
      <c r="R2097" t="str">
        <f>RIGHT(N2097,LEN(N2097)-SEARCH("/",N2097))</f>
        <v>indie rock</v>
      </c>
      <c r="S2097" s="10">
        <f>(((J2097 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IF(L2098&gt;0, E2098/L2098, "No Backers")</f>
        <v>43.571428571428569</v>
      </c>
      <c r="Q2098" t="str">
        <f>LEFT(N2098,SEARCH("/",N2098)-1)</f>
        <v>music</v>
      </c>
      <c r="R2098" t="str">
        <f>RIGHT(N2098,LEN(N2098)-SEARCH("/",N2098))</f>
        <v>indie rock</v>
      </c>
      <c r="S2098" s="10">
        <f>(((J2098 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IF(L2099&gt;0, E2099/L2099, "No Backers")</f>
        <v>78.94736842105263</v>
      </c>
      <c r="Q2099" t="str">
        <f>LEFT(N2099,SEARCH("/",N2099)-1)</f>
        <v>music</v>
      </c>
      <c r="R2099" t="str">
        <f>RIGHT(N2099,LEN(N2099)-SEARCH("/",N2099))</f>
        <v>indie rock</v>
      </c>
      <c r="S2099" s="10">
        <f>(((J2099 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IF(L2100&gt;0, E2100/L2100, "No Backers")</f>
        <v>188.125</v>
      </c>
      <c r="Q2100" t="str">
        <f>LEFT(N2100,SEARCH("/",N2100)-1)</f>
        <v>music</v>
      </c>
      <c r="R2100" t="str">
        <f>RIGHT(N2100,LEN(N2100)-SEARCH("/",N2100))</f>
        <v>indie rock</v>
      </c>
      <c r="S2100" s="10">
        <f>(((J2100 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IF(L2101&gt;0, E2101/L2101, "No Backers")</f>
        <v>63.031746031746032</v>
      </c>
      <c r="Q2101" t="str">
        <f>LEFT(N2101,SEARCH("/",N2101)-1)</f>
        <v>music</v>
      </c>
      <c r="R2101" t="str">
        <f>RIGHT(N2101,LEN(N2101)-SEARCH("/",N2101))</f>
        <v>indie rock</v>
      </c>
      <c r="S2101" s="10">
        <f>(((J2101 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IF(L2102&gt;0, E2102/L2102, "No Backers")</f>
        <v>30.37037037037037</v>
      </c>
      <c r="Q2102" t="str">
        <f>LEFT(N2102,SEARCH("/",N2102)-1)</f>
        <v>music</v>
      </c>
      <c r="R2102" t="str">
        <f>RIGHT(N2102,LEN(N2102)-SEARCH("/",N2102))</f>
        <v>indie rock</v>
      </c>
      <c r="S2102" s="10">
        <f>(((J2102 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IF(L2103&gt;0, E2103/L2103, "No Backers")</f>
        <v>51.477272727272727</v>
      </c>
      <c r="Q2103" t="str">
        <f>LEFT(N2103,SEARCH("/",N2103)-1)</f>
        <v>music</v>
      </c>
      <c r="R2103" t="str">
        <f>RIGHT(N2103,LEN(N2103)-SEARCH("/",N2103))</f>
        <v>indie rock</v>
      </c>
      <c r="S2103" s="10">
        <f>(((J2103 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IF(L2104&gt;0, E2104/L2104, "No Backers")</f>
        <v>35.789473684210527</v>
      </c>
      <c r="Q2104" t="str">
        <f>LEFT(N2104,SEARCH("/",N2104)-1)</f>
        <v>music</v>
      </c>
      <c r="R2104" t="str">
        <f>RIGHT(N2104,LEN(N2104)-SEARCH("/",N2104))</f>
        <v>indie rock</v>
      </c>
      <c r="S2104" s="10">
        <f>(((J2104 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IF(L2105&gt;0, E2105/L2105, "No Backers")</f>
        <v>98.817391304347822</v>
      </c>
      <c r="Q2105" t="str">
        <f>LEFT(N2105,SEARCH("/",N2105)-1)</f>
        <v>music</v>
      </c>
      <c r="R2105" t="str">
        <f>RIGHT(N2105,LEN(N2105)-SEARCH("/",N2105))</f>
        <v>indie rock</v>
      </c>
      <c r="S2105" s="10">
        <f>(((J2105 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IF(L2106&gt;0, E2106/L2106, "No Backers")</f>
        <v>28</v>
      </c>
      <c r="Q2106" t="str">
        <f>LEFT(N2106,SEARCH("/",N2106)-1)</f>
        <v>music</v>
      </c>
      <c r="R2106" t="str">
        <f>RIGHT(N2106,LEN(N2106)-SEARCH("/",N2106))</f>
        <v>indie rock</v>
      </c>
      <c r="S2106" s="10">
        <f>(((J2106 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IF(L2107&gt;0, E2107/L2107, "No Backers")</f>
        <v>51.313131313131315</v>
      </c>
      <c r="Q2107" t="str">
        <f>LEFT(N2107,SEARCH("/",N2107)-1)</f>
        <v>music</v>
      </c>
      <c r="R2107" t="str">
        <f>RIGHT(N2107,LEN(N2107)-SEARCH("/",N2107))</f>
        <v>indie rock</v>
      </c>
      <c r="S2107" s="10">
        <f>(((J2107 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IF(L2108&gt;0, E2108/L2108, "No Backers")</f>
        <v>53.522727272727273</v>
      </c>
      <c r="Q2108" t="str">
        <f>LEFT(N2108,SEARCH("/",N2108)-1)</f>
        <v>music</v>
      </c>
      <c r="R2108" t="str">
        <f>RIGHT(N2108,LEN(N2108)-SEARCH("/",N2108))</f>
        <v>indie rock</v>
      </c>
      <c r="S2108" s="10">
        <f>(((J2108 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IF(L2109&gt;0, E2109/L2109, "No Backers")</f>
        <v>37.149310344827583</v>
      </c>
      <c r="Q2109" t="str">
        <f>LEFT(N2109,SEARCH("/",N2109)-1)</f>
        <v>music</v>
      </c>
      <c r="R2109" t="str">
        <f>RIGHT(N2109,LEN(N2109)-SEARCH("/",N2109))</f>
        <v>indie rock</v>
      </c>
      <c r="S2109" s="10">
        <f>(((J2109 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IF(L2110&gt;0, E2110/L2110, "No Backers")</f>
        <v>89.895287958115176</v>
      </c>
      <c r="Q2110" t="str">
        <f>LEFT(N2110,SEARCH("/",N2110)-1)</f>
        <v>music</v>
      </c>
      <c r="R2110" t="str">
        <f>RIGHT(N2110,LEN(N2110)-SEARCH("/",N2110))</f>
        <v>indie rock</v>
      </c>
      <c r="S2110" s="10">
        <f>(((J2110 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IF(L2111&gt;0, E2111/L2111, "No Backers")</f>
        <v>106.52500000000001</v>
      </c>
      <c r="Q2111" t="str">
        <f>LEFT(N2111,SEARCH("/",N2111)-1)</f>
        <v>music</v>
      </c>
      <c r="R2111" t="str">
        <f>RIGHT(N2111,LEN(N2111)-SEARCH("/",N2111))</f>
        <v>indie rock</v>
      </c>
      <c r="S2111" s="10">
        <f>(((J2111 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IF(L2112&gt;0, E2112/L2112, "No Backers")</f>
        <v>52.815789473684212</v>
      </c>
      <c r="Q2112" t="str">
        <f>LEFT(N2112,SEARCH("/",N2112)-1)</f>
        <v>music</v>
      </c>
      <c r="R2112" t="str">
        <f>RIGHT(N2112,LEN(N2112)-SEARCH("/",N2112))</f>
        <v>indie rock</v>
      </c>
      <c r="S2112" s="10">
        <f>(((J2112 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IF(L2113&gt;0, E2113/L2113, "No Backers")</f>
        <v>54.615384615384613</v>
      </c>
      <c r="Q2113" t="str">
        <f>LEFT(N2113,SEARCH("/",N2113)-1)</f>
        <v>music</v>
      </c>
      <c r="R2113" t="str">
        <f>RIGHT(N2113,LEN(N2113)-SEARCH("/",N2113))</f>
        <v>indie rock</v>
      </c>
      <c r="S2113" s="10">
        <f>(((J2113 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IF(L2114&gt;0, E2114/L2114, "No Backers")</f>
        <v>27.272727272727273</v>
      </c>
      <c r="Q2114" t="str">
        <f>LEFT(N2114,SEARCH("/",N2114)-1)</f>
        <v>music</v>
      </c>
      <c r="R2114" t="str">
        <f>RIGHT(N2114,LEN(N2114)-SEARCH("/",N2114))</f>
        <v>indie rock</v>
      </c>
      <c r="S2114" s="10">
        <f>(((J2114 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IF(L2115&gt;0, E2115/L2115, "No Backers")</f>
        <v>68.598130841121488</v>
      </c>
      <c r="Q2115" t="str">
        <f>LEFT(N2115,SEARCH("/",N2115)-1)</f>
        <v>music</v>
      </c>
      <c r="R2115" t="str">
        <f>RIGHT(N2115,LEN(N2115)-SEARCH("/",N2115))</f>
        <v>indie rock</v>
      </c>
      <c r="S2115" s="10">
        <f>(((J2115 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IF(L2116&gt;0, E2116/L2116, "No Backers")</f>
        <v>35.612244897959187</v>
      </c>
      <c r="Q2116" t="str">
        <f>LEFT(N2116,SEARCH("/",N2116)-1)</f>
        <v>music</v>
      </c>
      <c r="R2116" t="str">
        <f>RIGHT(N2116,LEN(N2116)-SEARCH("/",N2116))</f>
        <v>indie rock</v>
      </c>
      <c r="S2116" s="10">
        <f>(((J2116 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IF(L2117&gt;0, E2117/L2117, "No Backers")</f>
        <v>94.027777777777771</v>
      </c>
      <c r="Q2117" t="str">
        <f>LEFT(N2117,SEARCH("/",N2117)-1)</f>
        <v>music</v>
      </c>
      <c r="R2117" t="str">
        <f>RIGHT(N2117,LEN(N2117)-SEARCH("/",N2117))</f>
        <v>indie rock</v>
      </c>
      <c r="S2117" s="10">
        <f>(((J2117 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IF(L2118&gt;0, E2118/L2118, "No Backers")</f>
        <v>526.45652173913038</v>
      </c>
      <c r="Q2118" t="str">
        <f>LEFT(N2118,SEARCH("/",N2118)-1)</f>
        <v>music</v>
      </c>
      <c r="R2118" t="str">
        <f>RIGHT(N2118,LEN(N2118)-SEARCH("/",N2118))</f>
        <v>indie rock</v>
      </c>
      <c r="S2118" s="10">
        <f>(((J2118 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IF(L2119&gt;0, E2119/L2119, "No Backers")</f>
        <v>50.657142857142858</v>
      </c>
      <c r="Q2119" t="str">
        <f>LEFT(N2119,SEARCH("/",N2119)-1)</f>
        <v>music</v>
      </c>
      <c r="R2119" t="str">
        <f>RIGHT(N2119,LEN(N2119)-SEARCH("/",N2119))</f>
        <v>indie rock</v>
      </c>
      <c r="S2119" s="10">
        <f>(((J2119 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IF(L2120&gt;0, E2120/L2120, "No Backers")</f>
        <v>79.182941176470578</v>
      </c>
      <c r="Q2120" t="str">
        <f>LEFT(N2120,SEARCH("/",N2120)-1)</f>
        <v>music</v>
      </c>
      <c r="R2120" t="str">
        <f>RIGHT(N2120,LEN(N2120)-SEARCH("/",N2120))</f>
        <v>indie rock</v>
      </c>
      <c r="S2120" s="10">
        <f>(((J2120 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IF(L2121&gt;0, E2121/L2121, "No Backers")</f>
        <v>91.590909090909093</v>
      </c>
      <c r="Q2121" t="str">
        <f>LEFT(N2121,SEARCH("/",N2121)-1)</f>
        <v>music</v>
      </c>
      <c r="R2121" t="str">
        <f>RIGHT(N2121,LEN(N2121)-SEARCH("/",N2121))</f>
        <v>indie rock</v>
      </c>
      <c r="S2121" s="10">
        <f>(((J2121 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IF(L2122&gt;0, E2122/L2122, "No Backers")</f>
        <v>116.96275362318841</v>
      </c>
      <c r="Q2122" t="str">
        <f>LEFT(N2122,SEARCH("/",N2122)-1)</f>
        <v>music</v>
      </c>
      <c r="R2122" t="str">
        <f>RIGHT(N2122,LEN(N2122)-SEARCH("/",N2122))</f>
        <v>indie rock</v>
      </c>
      <c r="S2122" s="10">
        <f>(((J2122 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IF(L2123&gt;0, E2123/L2123, "No Backers")</f>
        <v>28.4</v>
      </c>
      <c r="Q2123" t="str">
        <f>LEFT(N2123,SEARCH("/",N2123)-1)</f>
        <v>games</v>
      </c>
      <c r="R2123" t="str">
        <f>RIGHT(N2123,LEN(N2123)-SEARCH("/",N2123))</f>
        <v>video games</v>
      </c>
      <c r="S2123" s="10">
        <f>(((J2123 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IF(L2124&gt;0, E2124/L2124, "No Backers")</f>
        <v>103.33333333333333</v>
      </c>
      <c r="Q2124" t="str">
        <f>LEFT(N2124,SEARCH("/",N2124)-1)</f>
        <v>games</v>
      </c>
      <c r="R2124" t="str">
        <f>RIGHT(N2124,LEN(N2124)-SEARCH("/",N2124))</f>
        <v>video games</v>
      </c>
      <c r="S2124" s="10">
        <f>(((J2124 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IF(L2125&gt;0, E2125/L2125, "No Backers")</f>
        <v>10</v>
      </c>
      <c r="Q2125" t="str">
        <f>LEFT(N2125,SEARCH("/",N2125)-1)</f>
        <v>games</v>
      </c>
      <c r="R2125" t="str">
        <f>RIGHT(N2125,LEN(N2125)-SEARCH("/",N2125))</f>
        <v>video games</v>
      </c>
      <c r="S2125" s="10">
        <f>(((J2125 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IF(L2126&gt;0, E2126/L2126, "No Backers")</f>
        <v>23</v>
      </c>
      <c r="Q2126" t="str">
        <f>LEFT(N2126,SEARCH("/",N2126)-1)</f>
        <v>games</v>
      </c>
      <c r="R2126" t="str">
        <f>RIGHT(N2126,LEN(N2126)-SEARCH("/",N2126))</f>
        <v>video games</v>
      </c>
      <c r="S2126" s="10">
        <f>(((J2126 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IF(L2127&gt;0, E2127/L2127, "No Backers")</f>
        <v>31.555555555555557</v>
      </c>
      <c r="Q2127" t="str">
        <f>LEFT(N2127,SEARCH("/",N2127)-1)</f>
        <v>games</v>
      </c>
      <c r="R2127" t="str">
        <f>RIGHT(N2127,LEN(N2127)-SEARCH("/",N2127))</f>
        <v>video games</v>
      </c>
      <c r="S2127" s="10">
        <f>(((J2127 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IF(L2128&gt;0, E2128/L2128, "No Backers")</f>
        <v>5</v>
      </c>
      <c r="Q2128" t="str">
        <f>LEFT(N2128,SEARCH("/",N2128)-1)</f>
        <v>games</v>
      </c>
      <c r="R2128" t="str">
        <f>RIGHT(N2128,LEN(N2128)-SEARCH("/",N2128))</f>
        <v>video games</v>
      </c>
      <c r="S2128" s="10">
        <f>(((J2128 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IF(L2129&gt;0, E2129/L2129, "No Backers")</f>
        <v>34.220338983050844</v>
      </c>
      <c r="Q2129" t="str">
        <f>LEFT(N2129,SEARCH("/",N2129)-1)</f>
        <v>games</v>
      </c>
      <c r="R2129" t="str">
        <f>RIGHT(N2129,LEN(N2129)-SEARCH("/",N2129))</f>
        <v>video games</v>
      </c>
      <c r="S2129" s="10">
        <f>(((J2129 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IF(L2130&gt;0, E2130/L2130, "No Backers")</f>
        <v>25</v>
      </c>
      <c r="Q2130" t="str">
        <f>LEFT(N2130,SEARCH("/",N2130)-1)</f>
        <v>games</v>
      </c>
      <c r="R2130" t="str">
        <f>RIGHT(N2130,LEN(N2130)-SEARCH("/",N2130))</f>
        <v>video games</v>
      </c>
      <c r="S2130" s="10">
        <f>(((J2130 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IF(L2131&gt;0, E2131/L2131, "No Backers")</f>
        <v>19.666666666666668</v>
      </c>
      <c r="Q2131" t="str">
        <f>LEFT(N2131,SEARCH("/",N2131)-1)</f>
        <v>games</v>
      </c>
      <c r="R2131" t="str">
        <f>RIGHT(N2131,LEN(N2131)-SEARCH("/",N2131))</f>
        <v>video games</v>
      </c>
      <c r="S2131" s="10">
        <f>(((J2131 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IF(L2132&gt;0, E2132/L2132, "No Backers")</f>
        <v>21.25</v>
      </c>
      <c r="Q2132" t="str">
        <f>LEFT(N2132,SEARCH("/",N2132)-1)</f>
        <v>games</v>
      </c>
      <c r="R2132" t="str">
        <f>RIGHT(N2132,LEN(N2132)-SEARCH("/",N2132))</f>
        <v>video games</v>
      </c>
      <c r="S2132" s="10">
        <f>(((J2132 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IF(L2133&gt;0, E2133/L2133, "No Backers")</f>
        <v>8.3333333333333339</v>
      </c>
      <c r="Q2133" t="str">
        <f>LEFT(N2133,SEARCH("/",N2133)-1)</f>
        <v>games</v>
      </c>
      <c r="R2133" t="str">
        <f>RIGHT(N2133,LEN(N2133)-SEARCH("/",N2133))</f>
        <v>video games</v>
      </c>
      <c r="S2133" s="10">
        <f>(((J2133 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IF(L2134&gt;0, E2134/L2134, "No Backers")</f>
        <v>21.34333333333333</v>
      </c>
      <c r="Q2134" t="str">
        <f>LEFT(N2134,SEARCH("/",N2134)-1)</f>
        <v>games</v>
      </c>
      <c r="R2134" t="str">
        <f>RIGHT(N2134,LEN(N2134)-SEARCH("/",N2134))</f>
        <v>video games</v>
      </c>
      <c r="S2134" s="10">
        <f>(((J2134 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IF(L2135&gt;0, E2135/L2135, "No Backers")</f>
        <v>5.333333333333333</v>
      </c>
      <c r="Q2135" t="str">
        <f>LEFT(N2135,SEARCH("/",N2135)-1)</f>
        <v>games</v>
      </c>
      <c r="R2135" t="str">
        <f>RIGHT(N2135,LEN(N2135)-SEARCH("/",N2135))</f>
        <v>video games</v>
      </c>
      <c r="S2135" s="10">
        <f>(((J2135 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IF(L2136&gt;0, E2136/L2136, "No Backers")</f>
        <v>34.666666666666664</v>
      </c>
      <c r="Q2136" t="str">
        <f>LEFT(N2136,SEARCH("/",N2136)-1)</f>
        <v>games</v>
      </c>
      <c r="R2136" t="str">
        <f>RIGHT(N2136,LEN(N2136)-SEARCH("/",N2136))</f>
        <v>video games</v>
      </c>
      <c r="S2136" s="10">
        <f>(((J2136 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IF(L2137&gt;0, E2137/L2137, "No Backers")</f>
        <v>21.727272727272727</v>
      </c>
      <c r="Q2137" t="str">
        <f>LEFT(N2137,SEARCH("/",N2137)-1)</f>
        <v>games</v>
      </c>
      <c r="R2137" t="str">
        <f>RIGHT(N2137,LEN(N2137)-SEARCH("/",N2137))</f>
        <v>video games</v>
      </c>
      <c r="S2137" s="10">
        <f>(((J2137 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IF(L2138&gt;0, E2138/L2138, "No Backers")</f>
        <v>11.922499999999999</v>
      </c>
      <c r="Q2138" t="str">
        <f>LEFT(N2138,SEARCH("/",N2138)-1)</f>
        <v>games</v>
      </c>
      <c r="R2138" t="str">
        <f>RIGHT(N2138,LEN(N2138)-SEARCH("/",N2138))</f>
        <v>video games</v>
      </c>
      <c r="S2138" s="10">
        <f>(((J2138 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IF(L2139&gt;0, E2139/L2139, "No Backers")</f>
        <v>26.59737827715356</v>
      </c>
      <c r="Q2139" t="str">
        <f>LEFT(N2139,SEARCH("/",N2139)-1)</f>
        <v>games</v>
      </c>
      <c r="R2139" t="str">
        <f>RIGHT(N2139,LEN(N2139)-SEARCH("/",N2139))</f>
        <v>video games</v>
      </c>
      <c r="S2139" s="10">
        <f>(((J2139 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IF(L2140&gt;0, E2140/L2140, "No Backers")</f>
        <v>10.666666666666666</v>
      </c>
      <c r="Q2140" t="str">
        <f>LEFT(N2140,SEARCH("/",N2140)-1)</f>
        <v>games</v>
      </c>
      <c r="R2140" t="str">
        <f>RIGHT(N2140,LEN(N2140)-SEARCH("/",N2140))</f>
        <v>video games</v>
      </c>
      <c r="S2140" s="10">
        <f>(((J2140 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IF(L2141&gt;0, E2141/L2141, "No Backers")</f>
        <v>29.035714285714285</v>
      </c>
      <c r="Q2141" t="str">
        <f>LEFT(N2141,SEARCH("/",N2141)-1)</f>
        <v>games</v>
      </c>
      <c r="R2141" t="str">
        <f>RIGHT(N2141,LEN(N2141)-SEARCH("/",N2141))</f>
        <v>video games</v>
      </c>
      <c r="S2141" s="10">
        <f>(((J2141 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IF(L2142&gt;0, E2142/L2142, "No Backers")</f>
        <v>50.909090909090907</v>
      </c>
      <c r="Q2142" t="str">
        <f>LEFT(N2142,SEARCH("/",N2142)-1)</f>
        <v>games</v>
      </c>
      <c r="R2142" t="str">
        <f>RIGHT(N2142,LEN(N2142)-SEARCH("/",N2142))</f>
        <v>video games</v>
      </c>
      <c r="S2142" s="10">
        <f>(((J2142 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str">
        <f>IF(L2143&gt;0, E2143/L2143, "No Backers")</f>
        <v>No Backers</v>
      </c>
      <c r="Q2143" t="str">
        <f>LEFT(N2143,SEARCH("/",N2143)-1)</f>
        <v>games</v>
      </c>
      <c r="R2143" t="str">
        <f>RIGHT(N2143,LEN(N2143)-SEARCH("/",N2143))</f>
        <v>video games</v>
      </c>
      <c r="S2143" s="10">
        <f>(((J2143 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IF(L2144&gt;0, E2144/L2144, "No Backers")</f>
        <v>50.083333333333336</v>
      </c>
      <c r="Q2144" t="str">
        <f>LEFT(N2144,SEARCH("/",N2144)-1)</f>
        <v>games</v>
      </c>
      <c r="R2144" t="str">
        <f>RIGHT(N2144,LEN(N2144)-SEARCH("/",N2144))</f>
        <v>video games</v>
      </c>
      <c r="S2144" s="10">
        <f>(((J2144 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IF(L2145&gt;0, E2145/L2145, "No Backers")</f>
        <v>45</v>
      </c>
      <c r="Q2145" t="str">
        <f>LEFT(N2145,SEARCH("/",N2145)-1)</f>
        <v>games</v>
      </c>
      <c r="R2145" t="str">
        <f>RIGHT(N2145,LEN(N2145)-SEARCH("/",N2145))</f>
        <v>video games</v>
      </c>
      <c r="S2145" s="10">
        <f>(((J2145 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IF(L2146&gt;0, E2146/L2146, "No Backers")</f>
        <v>25.291666666666668</v>
      </c>
      <c r="Q2146" t="str">
        <f>LEFT(N2146,SEARCH("/",N2146)-1)</f>
        <v>games</v>
      </c>
      <c r="R2146" t="str">
        <f>RIGHT(N2146,LEN(N2146)-SEARCH("/",N2146))</f>
        <v>video games</v>
      </c>
      <c r="S2146" s="10">
        <f>(((J2146 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IF(L2147&gt;0, E2147/L2147, "No Backers")</f>
        <v>51.292134831460672</v>
      </c>
      <c r="Q2147" t="str">
        <f>LEFT(N2147,SEARCH("/",N2147)-1)</f>
        <v>games</v>
      </c>
      <c r="R2147" t="str">
        <f>RIGHT(N2147,LEN(N2147)-SEARCH("/",N2147))</f>
        <v>video games</v>
      </c>
      <c r="S2147" s="10">
        <f>(((J2147 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IF(L2148&gt;0, E2148/L2148, "No Backers")</f>
        <v>1</v>
      </c>
      <c r="Q2148" t="str">
        <f>LEFT(N2148,SEARCH("/",N2148)-1)</f>
        <v>games</v>
      </c>
      <c r="R2148" t="str">
        <f>RIGHT(N2148,LEN(N2148)-SEARCH("/",N2148))</f>
        <v>video games</v>
      </c>
      <c r="S2148" s="10">
        <f>(((J2148 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IF(L2149&gt;0, E2149/L2149, "No Backers")</f>
        <v>49.381818181818183</v>
      </c>
      <c r="Q2149" t="str">
        <f>LEFT(N2149,SEARCH("/",N2149)-1)</f>
        <v>games</v>
      </c>
      <c r="R2149" t="str">
        <f>RIGHT(N2149,LEN(N2149)-SEARCH("/",N2149))</f>
        <v>video games</v>
      </c>
      <c r="S2149" s="10">
        <f>(((J2149 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IF(L2150&gt;0, E2150/L2150, "No Backers")</f>
        <v>1</v>
      </c>
      <c r="Q2150" t="str">
        <f>LEFT(N2150,SEARCH("/",N2150)-1)</f>
        <v>games</v>
      </c>
      <c r="R2150" t="str">
        <f>RIGHT(N2150,LEN(N2150)-SEARCH("/",N2150))</f>
        <v>video games</v>
      </c>
      <c r="S2150" s="10">
        <f>(((J2150 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str">
        <f>IF(L2151&gt;0, E2151/L2151, "No Backers")</f>
        <v>No Backers</v>
      </c>
      <c r="Q2151" t="str">
        <f>LEFT(N2151,SEARCH("/",N2151)-1)</f>
        <v>games</v>
      </c>
      <c r="R2151" t="str">
        <f>RIGHT(N2151,LEN(N2151)-SEARCH("/",N2151))</f>
        <v>video games</v>
      </c>
      <c r="S2151" s="10">
        <f>(((J2151 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IF(L2152&gt;0, E2152/L2152, "No Backers")</f>
        <v>101.25</v>
      </c>
      <c r="Q2152" t="str">
        <f>LEFT(N2152,SEARCH("/",N2152)-1)</f>
        <v>games</v>
      </c>
      <c r="R2152" t="str">
        <f>RIGHT(N2152,LEN(N2152)-SEARCH("/",N2152))</f>
        <v>video games</v>
      </c>
      <c r="S2152" s="10">
        <f>(((J2152 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IF(L2153&gt;0, E2153/L2153, "No Backers")</f>
        <v>19.666666666666668</v>
      </c>
      <c r="Q2153" t="str">
        <f>LEFT(N2153,SEARCH("/",N2153)-1)</f>
        <v>games</v>
      </c>
      <c r="R2153" t="str">
        <f>RIGHT(N2153,LEN(N2153)-SEARCH("/",N2153))</f>
        <v>video games</v>
      </c>
      <c r="S2153" s="10">
        <f>(((J2153 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IF(L2154&gt;0, E2154/L2154, "No Backers")</f>
        <v>12.5</v>
      </c>
      <c r="Q2154" t="str">
        <f>LEFT(N2154,SEARCH("/",N2154)-1)</f>
        <v>games</v>
      </c>
      <c r="R2154" t="str">
        <f>RIGHT(N2154,LEN(N2154)-SEARCH("/",N2154))</f>
        <v>video games</v>
      </c>
      <c r="S2154" s="10">
        <f>(((J2154 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IF(L2155&gt;0, E2155/L2155, "No Backers")</f>
        <v>8.5</v>
      </c>
      <c r="Q2155" t="str">
        <f>LEFT(N2155,SEARCH("/",N2155)-1)</f>
        <v>games</v>
      </c>
      <c r="R2155" t="str">
        <f>RIGHT(N2155,LEN(N2155)-SEARCH("/",N2155))</f>
        <v>video games</v>
      </c>
      <c r="S2155" s="10">
        <f>(((J2155 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IF(L2156&gt;0, E2156/L2156, "No Backers")</f>
        <v>1</v>
      </c>
      <c r="Q2156" t="str">
        <f>LEFT(N2156,SEARCH("/",N2156)-1)</f>
        <v>games</v>
      </c>
      <c r="R2156" t="str">
        <f>RIGHT(N2156,LEN(N2156)-SEARCH("/",N2156))</f>
        <v>video games</v>
      </c>
      <c r="S2156" s="10">
        <f>(((J2156 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IF(L2157&gt;0, E2157/L2157, "No Backers")</f>
        <v>23</v>
      </c>
      <c r="Q2157" t="str">
        <f>LEFT(N2157,SEARCH("/",N2157)-1)</f>
        <v>games</v>
      </c>
      <c r="R2157" t="str">
        <f>RIGHT(N2157,LEN(N2157)-SEARCH("/",N2157))</f>
        <v>video games</v>
      </c>
      <c r="S2157" s="10">
        <f>(((J2157 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IF(L2158&gt;0, E2158/L2158, "No Backers")</f>
        <v>17.987951807228917</v>
      </c>
      <c r="Q2158" t="str">
        <f>LEFT(N2158,SEARCH("/",N2158)-1)</f>
        <v>games</v>
      </c>
      <c r="R2158" t="str">
        <f>RIGHT(N2158,LEN(N2158)-SEARCH("/",N2158))</f>
        <v>video games</v>
      </c>
      <c r="S2158" s="10">
        <f>(((J2158 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IF(L2159&gt;0, E2159/L2159, "No Backers")</f>
        <v>370.94736842105266</v>
      </c>
      <c r="Q2159" t="str">
        <f>LEFT(N2159,SEARCH("/",N2159)-1)</f>
        <v>games</v>
      </c>
      <c r="R2159" t="str">
        <f>RIGHT(N2159,LEN(N2159)-SEARCH("/",N2159))</f>
        <v>video games</v>
      </c>
      <c r="S2159" s="10">
        <f>(((J2159 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IF(L2160&gt;0, E2160/L2160, "No Backers")</f>
        <v>63.569485530546629</v>
      </c>
      <c r="Q2160" t="str">
        <f>LEFT(N2160,SEARCH("/",N2160)-1)</f>
        <v>games</v>
      </c>
      <c r="R2160" t="str">
        <f>RIGHT(N2160,LEN(N2160)-SEARCH("/",N2160))</f>
        <v>video games</v>
      </c>
      <c r="S2160" s="10">
        <f>(((J2160 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IF(L2161&gt;0, E2161/L2161, "No Backers")</f>
        <v>13</v>
      </c>
      <c r="Q2161" t="str">
        <f>LEFT(N2161,SEARCH("/",N2161)-1)</f>
        <v>games</v>
      </c>
      <c r="R2161" t="str">
        <f>RIGHT(N2161,LEN(N2161)-SEARCH("/",N2161))</f>
        <v>video games</v>
      </c>
      <c r="S2161" s="10">
        <f>(((J2161 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IF(L2162&gt;0, E2162/L2162, "No Backers")</f>
        <v>5.3125</v>
      </c>
      <c r="Q2162" t="str">
        <f>LEFT(N2162,SEARCH("/",N2162)-1)</f>
        <v>games</v>
      </c>
      <c r="R2162" t="str">
        <f>RIGHT(N2162,LEN(N2162)-SEARCH("/",N2162))</f>
        <v>video games</v>
      </c>
      <c r="S2162" s="10">
        <f>(((J2162 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IF(L2163&gt;0, E2163/L2163, "No Backers")</f>
        <v>35.615384615384613</v>
      </c>
      <c r="Q2163" t="str">
        <f>LEFT(N2163,SEARCH("/",N2163)-1)</f>
        <v>music</v>
      </c>
      <c r="R2163" t="str">
        <f>RIGHT(N2163,LEN(N2163)-SEARCH("/",N2163))</f>
        <v>rock</v>
      </c>
      <c r="S2163" s="10">
        <f>(((J2163 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IF(L2164&gt;0, E2164/L2164, "No Backers")</f>
        <v>87.103448275862064</v>
      </c>
      <c r="Q2164" t="str">
        <f>LEFT(N2164,SEARCH("/",N2164)-1)</f>
        <v>music</v>
      </c>
      <c r="R2164" t="str">
        <f>RIGHT(N2164,LEN(N2164)-SEARCH("/",N2164))</f>
        <v>rock</v>
      </c>
      <c r="S2164" s="10">
        <f>(((J2164 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IF(L2165&gt;0, E2165/L2165, "No Backers")</f>
        <v>75.11363636363636</v>
      </c>
      <c r="Q2165" t="str">
        <f>LEFT(N2165,SEARCH("/",N2165)-1)</f>
        <v>music</v>
      </c>
      <c r="R2165" t="str">
        <f>RIGHT(N2165,LEN(N2165)-SEARCH("/",N2165))</f>
        <v>rock</v>
      </c>
      <c r="S2165" s="10">
        <f>(((J2165 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IF(L2166&gt;0, E2166/L2166, "No Backers")</f>
        <v>68.01204819277109</v>
      </c>
      <c r="Q2166" t="str">
        <f>LEFT(N2166,SEARCH("/",N2166)-1)</f>
        <v>music</v>
      </c>
      <c r="R2166" t="str">
        <f>RIGHT(N2166,LEN(N2166)-SEARCH("/",N2166))</f>
        <v>rock</v>
      </c>
      <c r="S2166" s="10">
        <f>(((J2166 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IF(L2167&gt;0, E2167/L2167, "No Backers")</f>
        <v>29.623931623931625</v>
      </c>
      <c r="Q2167" t="str">
        <f>LEFT(N2167,SEARCH("/",N2167)-1)</f>
        <v>music</v>
      </c>
      <c r="R2167" t="str">
        <f>RIGHT(N2167,LEN(N2167)-SEARCH("/",N2167))</f>
        <v>rock</v>
      </c>
      <c r="S2167" s="10">
        <f>(((J2167 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IF(L2168&gt;0, E2168/L2168, "No Backers")</f>
        <v>91.625</v>
      </c>
      <c r="Q2168" t="str">
        <f>LEFT(N2168,SEARCH("/",N2168)-1)</f>
        <v>music</v>
      </c>
      <c r="R2168" t="str">
        <f>RIGHT(N2168,LEN(N2168)-SEARCH("/",N2168))</f>
        <v>rock</v>
      </c>
      <c r="S2168" s="10">
        <f>(((J2168 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IF(L2169&gt;0, E2169/L2169, "No Backers")</f>
        <v>22.5</v>
      </c>
      <c r="Q2169" t="str">
        <f>LEFT(N2169,SEARCH("/",N2169)-1)</f>
        <v>music</v>
      </c>
      <c r="R2169" t="str">
        <f>RIGHT(N2169,LEN(N2169)-SEARCH("/",N2169))</f>
        <v>rock</v>
      </c>
      <c r="S2169" s="10">
        <f>(((J2169 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IF(L2170&gt;0, E2170/L2170, "No Backers")</f>
        <v>64.366735294117646</v>
      </c>
      <c r="Q2170" t="str">
        <f>LEFT(N2170,SEARCH("/",N2170)-1)</f>
        <v>music</v>
      </c>
      <c r="R2170" t="str">
        <f>RIGHT(N2170,LEN(N2170)-SEARCH("/",N2170))</f>
        <v>rock</v>
      </c>
      <c r="S2170" s="10">
        <f>(((J2170 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IF(L2171&gt;0, E2171/L2171, "No Backers")</f>
        <v>21.857142857142858</v>
      </c>
      <c r="Q2171" t="str">
        <f>LEFT(N2171,SEARCH("/",N2171)-1)</f>
        <v>music</v>
      </c>
      <c r="R2171" t="str">
        <f>RIGHT(N2171,LEN(N2171)-SEARCH("/",N2171))</f>
        <v>rock</v>
      </c>
      <c r="S2171" s="10">
        <f>(((J2171 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IF(L2172&gt;0, E2172/L2172, "No Backers")</f>
        <v>33.315789473684212</v>
      </c>
      <c r="Q2172" t="str">
        <f>LEFT(N2172,SEARCH("/",N2172)-1)</f>
        <v>music</v>
      </c>
      <c r="R2172" t="str">
        <f>RIGHT(N2172,LEN(N2172)-SEARCH("/",N2172))</f>
        <v>rock</v>
      </c>
      <c r="S2172" s="10">
        <f>(((J2172 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IF(L2173&gt;0, E2173/L2173, "No Backers")</f>
        <v>90.276595744680847</v>
      </c>
      <c r="Q2173" t="str">
        <f>LEFT(N2173,SEARCH("/",N2173)-1)</f>
        <v>music</v>
      </c>
      <c r="R2173" t="str">
        <f>RIGHT(N2173,LEN(N2173)-SEARCH("/",N2173))</f>
        <v>rock</v>
      </c>
      <c r="S2173" s="10">
        <f>(((J2173 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IF(L2174&gt;0, E2174/L2174, "No Backers")</f>
        <v>76.92307692307692</v>
      </c>
      <c r="Q2174" t="str">
        <f>LEFT(N2174,SEARCH("/",N2174)-1)</f>
        <v>music</v>
      </c>
      <c r="R2174" t="str">
        <f>RIGHT(N2174,LEN(N2174)-SEARCH("/",N2174))</f>
        <v>rock</v>
      </c>
      <c r="S2174" s="10">
        <f>(((J2174 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IF(L2175&gt;0, E2175/L2175, "No Backers")</f>
        <v>59.233333333333334</v>
      </c>
      <c r="Q2175" t="str">
        <f>LEFT(N2175,SEARCH("/",N2175)-1)</f>
        <v>music</v>
      </c>
      <c r="R2175" t="str">
        <f>RIGHT(N2175,LEN(N2175)-SEARCH("/",N2175))</f>
        <v>rock</v>
      </c>
      <c r="S2175" s="10">
        <f>(((J2175 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IF(L2176&gt;0, E2176/L2176, "No Backers")</f>
        <v>65.38095238095238</v>
      </c>
      <c r="Q2176" t="str">
        <f>LEFT(N2176,SEARCH("/",N2176)-1)</f>
        <v>music</v>
      </c>
      <c r="R2176" t="str">
        <f>RIGHT(N2176,LEN(N2176)-SEARCH("/",N2176))</f>
        <v>rock</v>
      </c>
      <c r="S2176" s="10">
        <f>(((J2176 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IF(L2177&gt;0, E2177/L2177, "No Backers")</f>
        <v>67.307692307692307</v>
      </c>
      <c r="Q2177" t="str">
        <f>LEFT(N2177,SEARCH("/",N2177)-1)</f>
        <v>music</v>
      </c>
      <c r="R2177" t="str">
        <f>RIGHT(N2177,LEN(N2177)-SEARCH("/",N2177))</f>
        <v>rock</v>
      </c>
      <c r="S2177" s="10">
        <f>(((J2177 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IF(L2178&gt;0, E2178/L2178, "No Backers")</f>
        <v>88.74647887323944</v>
      </c>
      <c r="Q2178" t="str">
        <f>LEFT(N2178,SEARCH("/",N2178)-1)</f>
        <v>music</v>
      </c>
      <c r="R2178" t="str">
        <f>RIGHT(N2178,LEN(N2178)-SEARCH("/",N2178))</f>
        <v>rock</v>
      </c>
      <c r="S2178" s="10">
        <f>(((J2178 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IF(L2179&gt;0, E2179/L2179, "No Backers")</f>
        <v>65.868421052631575</v>
      </c>
      <c r="Q2179" t="str">
        <f>LEFT(N2179,SEARCH("/",N2179)-1)</f>
        <v>music</v>
      </c>
      <c r="R2179" t="str">
        <f>RIGHT(N2179,LEN(N2179)-SEARCH("/",N2179))</f>
        <v>rock</v>
      </c>
      <c r="S2179" s="10">
        <f>(((J2179 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IF(L2180&gt;0, E2180/L2180, "No Backers")</f>
        <v>40.349243306169967</v>
      </c>
      <c r="Q2180" t="str">
        <f>LEFT(N2180,SEARCH("/",N2180)-1)</f>
        <v>music</v>
      </c>
      <c r="R2180" t="str">
        <f>RIGHT(N2180,LEN(N2180)-SEARCH("/",N2180))</f>
        <v>rock</v>
      </c>
      <c r="S2180" s="10">
        <f>(((J2180 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IF(L2181&gt;0, E2181/L2181, "No Backers")</f>
        <v>76.857142857142861</v>
      </c>
      <c r="Q2181" t="str">
        <f>LEFT(N2181,SEARCH("/",N2181)-1)</f>
        <v>music</v>
      </c>
      <c r="R2181" t="str">
        <f>RIGHT(N2181,LEN(N2181)-SEARCH("/",N2181))</f>
        <v>rock</v>
      </c>
      <c r="S2181" s="10">
        <f>(((J2181 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IF(L2182&gt;0, E2182/L2182, "No Backers")</f>
        <v>68.707820512820518</v>
      </c>
      <c r="Q2182" t="str">
        <f>LEFT(N2182,SEARCH("/",N2182)-1)</f>
        <v>music</v>
      </c>
      <c r="R2182" t="str">
        <f>RIGHT(N2182,LEN(N2182)-SEARCH("/",N2182))</f>
        <v>rock</v>
      </c>
      <c r="S2182" s="10">
        <f>(((J2182 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IF(L2183&gt;0, E2183/L2183, "No Backers")</f>
        <v>57.773584905660378</v>
      </c>
      <c r="Q2183" t="str">
        <f>LEFT(N2183,SEARCH("/",N2183)-1)</f>
        <v>games</v>
      </c>
      <c r="R2183" t="str">
        <f>RIGHT(N2183,LEN(N2183)-SEARCH("/",N2183))</f>
        <v>tabletop games</v>
      </c>
      <c r="S2183" s="10">
        <f>(((J2183 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IF(L2184&gt;0, E2184/L2184, "No Backers")</f>
        <v>44.171348314606739</v>
      </c>
      <c r="Q2184" t="str">
        <f>LEFT(N2184,SEARCH("/",N2184)-1)</f>
        <v>games</v>
      </c>
      <c r="R2184" t="str">
        <f>RIGHT(N2184,LEN(N2184)-SEARCH("/",N2184))</f>
        <v>tabletop games</v>
      </c>
      <c r="S2184" s="10">
        <f>(((J2184 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IF(L2185&gt;0, E2185/L2185, "No Backers")</f>
        <v>31.566308243727597</v>
      </c>
      <c r="Q2185" t="str">
        <f>LEFT(N2185,SEARCH("/",N2185)-1)</f>
        <v>games</v>
      </c>
      <c r="R2185" t="str">
        <f>RIGHT(N2185,LEN(N2185)-SEARCH("/",N2185))</f>
        <v>tabletop games</v>
      </c>
      <c r="S2185" s="10">
        <f>(((J2185 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IF(L2186&gt;0, E2186/L2186, "No Backers")</f>
        <v>107.04511278195488</v>
      </c>
      <c r="Q2186" t="str">
        <f>LEFT(N2186,SEARCH("/",N2186)-1)</f>
        <v>games</v>
      </c>
      <c r="R2186" t="str">
        <f>RIGHT(N2186,LEN(N2186)-SEARCH("/",N2186))</f>
        <v>tabletop games</v>
      </c>
      <c r="S2186" s="10">
        <f>(((J2186 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IF(L2187&gt;0, E2187/L2187, "No Backers")</f>
        <v>149.03451043338683</v>
      </c>
      <c r="Q2187" t="str">
        <f>LEFT(N2187,SEARCH("/",N2187)-1)</f>
        <v>games</v>
      </c>
      <c r="R2187" t="str">
        <f>RIGHT(N2187,LEN(N2187)-SEARCH("/",N2187))</f>
        <v>tabletop games</v>
      </c>
      <c r="S2187" s="10">
        <f>(((J2187 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IF(L2188&gt;0, E2188/L2188, "No Backers")</f>
        <v>55.956632653061227</v>
      </c>
      <c r="Q2188" t="str">
        <f>LEFT(N2188,SEARCH("/",N2188)-1)</f>
        <v>games</v>
      </c>
      <c r="R2188" t="str">
        <f>RIGHT(N2188,LEN(N2188)-SEARCH("/",N2188))</f>
        <v>tabletop games</v>
      </c>
      <c r="S2188" s="10">
        <f>(((J2188 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IF(L2189&gt;0, E2189/L2189, "No Backers")</f>
        <v>56.970381807973048</v>
      </c>
      <c r="Q2189" t="str">
        <f>LEFT(N2189,SEARCH("/",N2189)-1)</f>
        <v>games</v>
      </c>
      <c r="R2189" t="str">
        <f>RIGHT(N2189,LEN(N2189)-SEARCH("/",N2189))</f>
        <v>tabletop games</v>
      </c>
      <c r="S2189" s="10">
        <f>(((J2189 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IF(L2190&gt;0, E2190/L2190, "No Backers")</f>
        <v>44.056420233463037</v>
      </c>
      <c r="Q2190" t="str">
        <f>LEFT(N2190,SEARCH("/",N2190)-1)</f>
        <v>games</v>
      </c>
      <c r="R2190" t="str">
        <f>RIGHT(N2190,LEN(N2190)-SEARCH("/",N2190))</f>
        <v>tabletop games</v>
      </c>
      <c r="S2190" s="10">
        <f>(((J2190 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IF(L2191&gt;0, E2191/L2191, "No Backers")</f>
        <v>68.625</v>
      </c>
      <c r="Q2191" t="str">
        <f>LEFT(N2191,SEARCH("/",N2191)-1)</f>
        <v>games</v>
      </c>
      <c r="R2191" t="str">
        <f>RIGHT(N2191,LEN(N2191)-SEARCH("/",N2191))</f>
        <v>tabletop games</v>
      </c>
      <c r="S2191" s="10">
        <f>(((J2191 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IF(L2192&gt;0, E2192/L2192, "No Backers")</f>
        <v>65.318435754189949</v>
      </c>
      <c r="Q2192" t="str">
        <f>LEFT(N2192,SEARCH("/",N2192)-1)</f>
        <v>games</v>
      </c>
      <c r="R2192" t="str">
        <f>RIGHT(N2192,LEN(N2192)-SEARCH("/",N2192))</f>
        <v>tabletop games</v>
      </c>
      <c r="S2192" s="10">
        <f>(((J2192 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IF(L2193&gt;0, E2193/L2193, "No Backers")</f>
        <v>35.92</v>
      </c>
      <c r="Q2193" t="str">
        <f>LEFT(N2193,SEARCH("/",N2193)-1)</f>
        <v>games</v>
      </c>
      <c r="R2193" t="str">
        <f>RIGHT(N2193,LEN(N2193)-SEARCH("/",N2193))</f>
        <v>tabletop games</v>
      </c>
      <c r="S2193" s="10">
        <f>(((J2193 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IF(L2194&gt;0, E2194/L2194, "No Backers")</f>
        <v>40.070667078443485</v>
      </c>
      <c r="Q2194" t="str">
        <f>LEFT(N2194,SEARCH("/",N2194)-1)</f>
        <v>games</v>
      </c>
      <c r="R2194" t="str">
        <f>RIGHT(N2194,LEN(N2194)-SEARCH("/",N2194))</f>
        <v>tabletop games</v>
      </c>
      <c r="S2194" s="10">
        <f>(((J2194 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IF(L2195&gt;0, E2195/L2195, "No Backers")</f>
        <v>75.647714604236342</v>
      </c>
      <c r="Q2195" t="str">
        <f>LEFT(N2195,SEARCH("/",N2195)-1)</f>
        <v>games</v>
      </c>
      <c r="R2195" t="str">
        <f>RIGHT(N2195,LEN(N2195)-SEARCH("/",N2195))</f>
        <v>tabletop games</v>
      </c>
      <c r="S2195" s="10">
        <f>(((J2195 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IF(L2196&gt;0, E2196/L2196, "No Backers")</f>
        <v>61.203872437357631</v>
      </c>
      <c r="Q2196" t="str">
        <f>LEFT(N2196,SEARCH("/",N2196)-1)</f>
        <v>games</v>
      </c>
      <c r="R2196" t="str">
        <f>RIGHT(N2196,LEN(N2196)-SEARCH("/",N2196))</f>
        <v>tabletop games</v>
      </c>
      <c r="S2196" s="10">
        <f>(((J2196 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IF(L2197&gt;0, E2197/L2197, "No Backers")</f>
        <v>48.130434782608695</v>
      </c>
      <c r="Q2197" t="str">
        <f>LEFT(N2197,SEARCH("/",N2197)-1)</f>
        <v>games</v>
      </c>
      <c r="R2197" t="str">
        <f>RIGHT(N2197,LEN(N2197)-SEARCH("/",N2197))</f>
        <v>tabletop games</v>
      </c>
      <c r="S2197" s="10">
        <f>(((J2197 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IF(L2198&gt;0, E2198/L2198, "No Backers")</f>
        <v>68.106837606837601</v>
      </c>
      <c r="Q2198" t="str">
        <f>LEFT(N2198,SEARCH("/",N2198)-1)</f>
        <v>games</v>
      </c>
      <c r="R2198" t="str">
        <f>RIGHT(N2198,LEN(N2198)-SEARCH("/",N2198))</f>
        <v>tabletop games</v>
      </c>
      <c r="S2198" s="10">
        <f>(((J2198 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IF(L2199&gt;0, E2199/L2199, "No Backers")</f>
        <v>65.891300230946882</v>
      </c>
      <c r="Q2199" t="str">
        <f>LEFT(N2199,SEARCH("/",N2199)-1)</f>
        <v>games</v>
      </c>
      <c r="R2199" t="str">
        <f>RIGHT(N2199,LEN(N2199)-SEARCH("/",N2199))</f>
        <v>tabletop games</v>
      </c>
      <c r="S2199" s="10">
        <f>(((J2199 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IF(L2200&gt;0, E2200/L2200, "No Backers")</f>
        <v>81.654377880184327</v>
      </c>
      <c r="Q2200" t="str">
        <f>LEFT(N2200,SEARCH("/",N2200)-1)</f>
        <v>games</v>
      </c>
      <c r="R2200" t="str">
        <f>RIGHT(N2200,LEN(N2200)-SEARCH("/",N2200))</f>
        <v>tabletop games</v>
      </c>
      <c r="S2200" s="10">
        <f>(((J2200 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IF(L2201&gt;0, E2201/L2201, "No Backers")</f>
        <v>52.701195219123505</v>
      </c>
      <c r="Q2201" t="str">
        <f>LEFT(N2201,SEARCH("/",N2201)-1)</f>
        <v>games</v>
      </c>
      <c r="R2201" t="str">
        <f>RIGHT(N2201,LEN(N2201)-SEARCH("/",N2201))</f>
        <v>tabletop games</v>
      </c>
      <c r="S2201" s="10">
        <f>(((J2201 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IF(L2202&gt;0, E2202/L2202, "No Backers")</f>
        <v>41.228136882129277</v>
      </c>
      <c r="Q2202" t="str">
        <f>LEFT(N2202,SEARCH("/",N2202)-1)</f>
        <v>games</v>
      </c>
      <c r="R2202" t="str">
        <f>RIGHT(N2202,LEN(N2202)-SEARCH("/",N2202))</f>
        <v>tabletop games</v>
      </c>
      <c r="S2202" s="10">
        <f>(((J2202 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IF(L2203&gt;0, E2203/L2203, "No Backers")</f>
        <v>15.035357142857142</v>
      </c>
      <c r="Q2203" t="str">
        <f>LEFT(N2203,SEARCH("/",N2203)-1)</f>
        <v>music</v>
      </c>
      <c r="R2203" t="str">
        <f>RIGHT(N2203,LEN(N2203)-SEARCH("/",N2203))</f>
        <v>electronic music</v>
      </c>
      <c r="S2203" s="10">
        <f>(((J2203 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IF(L2204&gt;0, E2204/L2204, "No Backers")</f>
        <v>39.066920943134534</v>
      </c>
      <c r="Q2204" t="str">
        <f>LEFT(N2204,SEARCH("/",N2204)-1)</f>
        <v>music</v>
      </c>
      <c r="R2204" t="str">
        <f>RIGHT(N2204,LEN(N2204)-SEARCH("/",N2204))</f>
        <v>electronic music</v>
      </c>
      <c r="S2204" s="10">
        <f>(((J2204 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IF(L2205&gt;0, E2205/L2205, "No Backers")</f>
        <v>43.82</v>
      </c>
      <c r="Q2205" t="str">
        <f>LEFT(N2205,SEARCH("/",N2205)-1)</f>
        <v>music</v>
      </c>
      <c r="R2205" t="str">
        <f>RIGHT(N2205,LEN(N2205)-SEARCH("/",N2205))</f>
        <v>electronic music</v>
      </c>
      <c r="S2205" s="10">
        <f>(((J2205 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IF(L2206&gt;0, E2206/L2206, "No Backers")</f>
        <v>27.301369863013697</v>
      </c>
      <c r="Q2206" t="str">
        <f>LEFT(N2206,SEARCH("/",N2206)-1)</f>
        <v>music</v>
      </c>
      <c r="R2206" t="str">
        <f>RIGHT(N2206,LEN(N2206)-SEARCH("/",N2206))</f>
        <v>electronic music</v>
      </c>
      <c r="S2206" s="10">
        <f>(((J2206 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IF(L2207&gt;0, E2207/L2207, "No Backers")</f>
        <v>42.222222222222221</v>
      </c>
      <c r="Q2207" t="str">
        <f>LEFT(N2207,SEARCH("/",N2207)-1)</f>
        <v>music</v>
      </c>
      <c r="R2207" t="str">
        <f>RIGHT(N2207,LEN(N2207)-SEARCH("/",N2207))</f>
        <v>electronic music</v>
      </c>
      <c r="S2207" s="10">
        <f>(((J2207 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IF(L2208&gt;0, E2208/L2208, "No Backers")</f>
        <v>33.235294117647058</v>
      </c>
      <c r="Q2208" t="str">
        <f>LEFT(N2208,SEARCH("/",N2208)-1)</f>
        <v>music</v>
      </c>
      <c r="R2208" t="str">
        <f>RIGHT(N2208,LEN(N2208)-SEARCH("/",N2208))</f>
        <v>electronic music</v>
      </c>
      <c r="S2208" s="10">
        <f>(((J2208 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IF(L2209&gt;0, E2209/L2209, "No Backers")</f>
        <v>285.71428571428572</v>
      </c>
      <c r="Q2209" t="str">
        <f>LEFT(N2209,SEARCH("/",N2209)-1)</f>
        <v>music</v>
      </c>
      <c r="R2209" t="str">
        <f>RIGHT(N2209,LEN(N2209)-SEARCH("/",N2209))</f>
        <v>electronic music</v>
      </c>
      <c r="S2209" s="10">
        <f>(((J2209 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IF(L2210&gt;0, E2210/L2210, "No Backers")</f>
        <v>42.333333333333336</v>
      </c>
      <c r="Q2210" t="str">
        <f>LEFT(N2210,SEARCH("/",N2210)-1)</f>
        <v>music</v>
      </c>
      <c r="R2210" t="str">
        <f>RIGHT(N2210,LEN(N2210)-SEARCH("/",N2210))</f>
        <v>electronic music</v>
      </c>
      <c r="S2210" s="10">
        <f>(((J2210 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IF(L2211&gt;0, E2211/L2211, "No Backers")</f>
        <v>50.266666666666666</v>
      </c>
      <c r="Q2211" t="str">
        <f>LEFT(N2211,SEARCH("/",N2211)-1)</f>
        <v>music</v>
      </c>
      <c r="R2211" t="str">
        <f>RIGHT(N2211,LEN(N2211)-SEARCH("/",N2211))</f>
        <v>electronic music</v>
      </c>
      <c r="S2211" s="10">
        <f>(((J2211 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IF(L2212&gt;0, E2212/L2212, "No Backers")</f>
        <v>61.902777777777779</v>
      </c>
      <c r="Q2212" t="str">
        <f>LEFT(N2212,SEARCH("/",N2212)-1)</f>
        <v>music</v>
      </c>
      <c r="R2212" t="str">
        <f>RIGHT(N2212,LEN(N2212)-SEARCH("/",N2212))</f>
        <v>electronic music</v>
      </c>
      <c r="S2212" s="10">
        <f>(((J2212 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IF(L2213&gt;0, E2213/L2213, "No Backers")</f>
        <v>40.75</v>
      </c>
      <c r="Q2213" t="str">
        <f>LEFT(N2213,SEARCH("/",N2213)-1)</f>
        <v>music</v>
      </c>
      <c r="R2213" t="str">
        <f>RIGHT(N2213,LEN(N2213)-SEARCH("/",N2213))</f>
        <v>electronic music</v>
      </c>
      <c r="S2213" s="10">
        <f>(((J2213 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IF(L2214&gt;0, E2214/L2214, "No Backers")</f>
        <v>55.796747967479675</v>
      </c>
      <c r="Q2214" t="str">
        <f>LEFT(N2214,SEARCH("/",N2214)-1)</f>
        <v>music</v>
      </c>
      <c r="R2214" t="str">
        <f>RIGHT(N2214,LEN(N2214)-SEARCH("/",N2214))</f>
        <v>electronic music</v>
      </c>
      <c r="S2214" s="10">
        <f>(((J2214 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IF(L2215&gt;0, E2215/L2215, "No Backers")</f>
        <v>10</v>
      </c>
      <c r="Q2215" t="str">
        <f>LEFT(N2215,SEARCH("/",N2215)-1)</f>
        <v>music</v>
      </c>
      <c r="R2215" t="str">
        <f>RIGHT(N2215,LEN(N2215)-SEARCH("/",N2215))</f>
        <v>electronic music</v>
      </c>
      <c r="S2215" s="10">
        <f>(((J2215 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IF(L2216&gt;0, E2216/L2216, "No Backers")</f>
        <v>73.125416666666666</v>
      </c>
      <c r="Q2216" t="str">
        <f>LEFT(N2216,SEARCH("/",N2216)-1)</f>
        <v>music</v>
      </c>
      <c r="R2216" t="str">
        <f>RIGHT(N2216,LEN(N2216)-SEARCH("/",N2216))</f>
        <v>electronic music</v>
      </c>
      <c r="S2216" s="10">
        <f>(((J2216 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IF(L2217&gt;0, E2217/L2217, "No Backers")</f>
        <v>26.060606060606062</v>
      </c>
      <c r="Q2217" t="str">
        <f>LEFT(N2217,SEARCH("/",N2217)-1)</f>
        <v>music</v>
      </c>
      <c r="R2217" t="str">
        <f>RIGHT(N2217,LEN(N2217)-SEARCH("/",N2217))</f>
        <v>electronic music</v>
      </c>
      <c r="S2217" s="10">
        <f>(((J2217 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IF(L2218&gt;0, E2218/L2218, "No Backers")</f>
        <v>22.642857142857142</v>
      </c>
      <c r="Q2218" t="str">
        <f>LEFT(N2218,SEARCH("/",N2218)-1)</f>
        <v>music</v>
      </c>
      <c r="R2218" t="str">
        <f>RIGHT(N2218,LEN(N2218)-SEARCH("/",N2218))</f>
        <v>electronic music</v>
      </c>
      <c r="S2218" s="10">
        <f>(((J2218 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IF(L2219&gt;0, E2219/L2219, "No Backers")</f>
        <v>47.222222222222221</v>
      </c>
      <c r="Q2219" t="str">
        <f>LEFT(N2219,SEARCH("/",N2219)-1)</f>
        <v>music</v>
      </c>
      <c r="R2219" t="str">
        <f>RIGHT(N2219,LEN(N2219)-SEARCH("/",N2219))</f>
        <v>electronic music</v>
      </c>
      <c r="S2219" s="10">
        <f>(((J2219 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IF(L2220&gt;0, E2220/L2220, "No Backers")</f>
        <v>32.324473684210524</v>
      </c>
      <c r="Q2220" t="str">
        <f>LEFT(N2220,SEARCH("/",N2220)-1)</f>
        <v>music</v>
      </c>
      <c r="R2220" t="str">
        <f>RIGHT(N2220,LEN(N2220)-SEARCH("/",N2220))</f>
        <v>electronic music</v>
      </c>
      <c r="S2220" s="10">
        <f>(((J2220 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IF(L2221&gt;0, E2221/L2221, "No Backers")</f>
        <v>53.421052631578945</v>
      </c>
      <c r="Q2221" t="str">
        <f>LEFT(N2221,SEARCH("/",N2221)-1)</f>
        <v>music</v>
      </c>
      <c r="R2221" t="str">
        <f>RIGHT(N2221,LEN(N2221)-SEARCH("/",N2221))</f>
        <v>electronic music</v>
      </c>
      <c r="S2221" s="10">
        <f>(((J2221 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IF(L2222&gt;0, E2222/L2222, "No Backers")</f>
        <v>51.304347826086953</v>
      </c>
      <c r="Q2222" t="str">
        <f>LEFT(N2222,SEARCH("/",N2222)-1)</f>
        <v>music</v>
      </c>
      <c r="R2222" t="str">
        <f>RIGHT(N2222,LEN(N2222)-SEARCH("/",N2222))</f>
        <v>electronic music</v>
      </c>
      <c r="S2222" s="10">
        <f>(((J2222 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IF(L2223&gt;0, E2223/L2223, "No Backers")</f>
        <v>37.197247706422019</v>
      </c>
      <c r="Q2223" t="str">
        <f>LEFT(N2223,SEARCH("/",N2223)-1)</f>
        <v>games</v>
      </c>
      <c r="R2223" t="str">
        <f>RIGHT(N2223,LEN(N2223)-SEARCH("/",N2223))</f>
        <v>tabletop games</v>
      </c>
      <c r="S2223" s="10">
        <f>(((J2223 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IF(L2224&gt;0, E2224/L2224, "No Backers")</f>
        <v>27.1</v>
      </c>
      <c r="Q2224" t="str">
        <f>LEFT(N2224,SEARCH("/",N2224)-1)</f>
        <v>games</v>
      </c>
      <c r="R2224" t="str">
        <f>RIGHT(N2224,LEN(N2224)-SEARCH("/",N2224))</f>
        <v>tabletop games</v>
      </c>
      <c r="S2224" s="10">
        <f>(((J2224 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IF(L2225&gt;0, E2225/L2225, "No Backers")</f>
        <v>206.31</v>
      </c>
      <c r="Q2225" t="str">
        <f>LEFT(N2225,SEARCH("/",N2225)-1)</f>
        <v>games</v>
      </c>
      <c r="R2225" t="str">
        <f>RIGHT(N2225,LEN(N2225)-SEARCH("/",N2225))</f>
        <v>tabletop games</v>
      </c>
      <c r="S2225" s="10">
        <f>(((J2225 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IF(L2226&gt;0, E2226/L2226, "No Backers")</f>
        <v>82.145270270270274</v>
      </c>
      <c r="Q2226" t="str">
        <f>LEFT(N2226,SEARCH("/",N2226)-1)</f>
        <v>games</v>
      </c>
      <c r="R2226" t="str">
        <f>RIGHT(N2226,LEN(N2226)-SEARCH("/",N2226))</f>
        <v>tabletop games</v>
      </c>
      <c r="S2226" s="10">
        <f>(((J2226 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IF(L2227&gt;0, E2227/L2227, "No Backers")</f>
        <v>164.79651993355483</v>
      </c>
      <c r="Q2227" t="str">
        <f>LEFT(N2227,SEARCH("/",N2227)-1)</f>
        <v>games</v>
      </c>
      <c r="R2227" t="str">
        <f>RIGHT(N2227,LEN(N2227)-SEARCH("/",N2227))</f>
        <v>tabletop games</v>
      </c>
      <c r="S2227" s="10">
        <f>(((J2227 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IF(L2228&gt;0, E2228/L2228, "No Backers")</f>
        <v>60.820280373831778</v>
      </c>
      <c r="Q2228" t="str">
        <f>LEFT(N2228,SEARCH("/",N2228)-1)</f>
        <v>games</v>
      </c>
      <c r="R2228" t="str">
        <f>RIGHT(N2228,LEN(N2228)-SEARCH("/",N2228))</f>
        <v>tabletop games</v>
      </c>
      <c r="S2228" s="10">
        <f>(((J2228 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IF(L2229&gt;0, E2229/L2229, "No Backers")</f>
        <v>67.970099667774093</v>
      </c>
      <c r="Q2229" t="str">
        <f>LEFT(N2229,SEARCH("/",N2229)-1)</f>
        <v>games</v>
      </c>
      <c r="R2229" t="str">
        <f>RIGHT(N2229,LEN(N2229)-SEARCH("/",N2229))</f>
        <v>tabletop games</v>
      </c>
      <c r="S2229" s="10">
        <f>(((J2229 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IF(L2230&gt;0, E2230/L2230, "No Backers")</f>
        <v>81.561805555555551</v>
      </c>
      <c r="Q2230" t="str">
        <f>LEFT(N2230,SEARCH("/",N2230)-1)</f>
        <v>games</v>
      </c>
      <c r="R2230" t="str">
        <f>RIGHT(N2230,LEN(N2230)-SEARCH("/",N2230))</f>
        <v>tabletop games</v>
      </c>
      <c r="S2230" s="10">
        <f>(((J2230 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IF(L2231&gt;0, E2231/L2231, "No Backers")</f>
        <v>25.42547309833024</v>
      </c>
      <c r="Q2231" t="str">
        <f>LEFT(N2231,SEARCH("/",N2231)-1)</f>
        <v>games</v>
      </c>
      <c r="R2231" t="str">
        <f>RIGHT(N2231,LEN(N2231)-SEARCH("/",N2231))</f>
        <v>tabletop games</v>
      </c>
      <c r="S2231" s="10">
        <f>(((J2231 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IF(L2232&gt;0, E2232/L2232, "No Backers")</f>
        <v>21.497991967871485</v>
      </c>
      <c r="Q2232" t="str">
        <f>LEFT(N2232,SEARCH("/",N2232)-1)</f>
        <v>games</v>
      </c>
      <c r="R2232" t="str">
        <f>RIGHT(N2232,LEN(N2232)-SEARCH("/",N2232))</f>
        <v>tabletop games</v>
      </c>
      <c r="S2232" s="10">
        <f>(((J2232 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IF(L2233&gt;0, E2233/L2233, "No Backers")</f>
        <v>27.226630727762803</v>
      </c>
      <c r="Q2233" t="str">
        <f>LEFT(N2233,SEARCH("/",N2233)-1)</f>
        <v>games</v>
      </c>
      <c r="R2233" t="str">
        <f>RIGHT(N2233,LEN(N2233)-SEARCH("/",N2233))</f>
        <v>tabletop games</v>
      </c>
      <c r="S2233" s="10">
        <f>(((J2233 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IF(L2234&gt;0, E2234/L2234, "No Backers")</f>
        <v>25.091093117408906</v>
      </c>
      <c r="Q2234" t="str">
        <f>LEFT(N2234,SEARCH("/",N2234)-1)</f>
        <v>games</v>
      </c>
      <c r="R2234" t="str">
        <f>RIGHT(N2234,LEN(N2234)-SEARCH("/",N2234))</f>
        <v>tabletop games</v>
      </c>
      <c r="S2234" s="10">
        <f>(((J2234 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IF(L2235&gt;0, E2235/L2235, "No Backers")</f>
        <v>21.230179028132991</v>
      </c>
      <c r="Q2235" t="str">
        <f>LEFT(N2235,SEARCH("/",N2235)-1)</f>
        <v>games</v>
      </c>
      <c r="R2235" t="str">
        <f>RIGHT(N2235,LEN(N2235)-SEARCH("/",N2235))</f>
        <v>tabletop games</v>
      </c>
      <c r="S2235" s="10">
        <f>(((J2235 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IF(L2236&gt;0, E2236/L2236, "No Backers")</f>
        <v>41.607142857142854</v>
      </c>
      <c r="Q2236" t="str">
        <f>LEFT(N2236,SEARCH("/",N2236)-1)</f>
        <v>games</v>
      </c>
      <c r="R2236" t="str">
        <f>RIGHT(N2236,LEN(N2236)-SEARCH("/",N2236))</f>
        <v>tabletop games</v>
      </c>
      <c r="S2236" s="10">
        <f>(((J2236 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IF(L2237&gt;0, E2237/L2237, "No Backers")</f>
        <v>135.58503401360545</v>
      </c>
      <c r="Q2237" t="str">
        <f>LEFT(N2237,SEARCH("/",N2237)-1)</f>
        <v>games</v>
      </c>
      <c r="R2237" t="str">
        <f>RIGHT(N2237,LEN(N2237)-SEARCH("/",N2237))</f>
        <v>tabletop games</v>
      </c>
      <c r="S2237" s="10">
        <f>(((J2237 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IF(L2238&gt;0, E2238/L2238, "No Backers")</f>
        <v>22.116176470588236</v>
      </c>
      <c r="Q2238" t="str">
        <f>LEFT(N2238,SEARCH("/",N2238)-1)</f>
        <v>games</v>
      </c>
      <c r="R2238" t="str">
        <f>RIGHT(N2238,LEN(N2238)-SEARCH("/",N2238))</f>
        <v>tabletop games</v>
      </c>
      <c r="S2238" s="10">
        <f>(((J2238 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IF(L2239&gt;0, E2239/L2239, "No Backers")</f>
        <v>64.625635808748726</v>
      </c>
      <c r="Q2239" t="str">
        <f>LEFT(N2239,SEARCH("/",N2239)-1)</f>
        <v>games</v>
      </c>
      <c r="R2239" t="str">
        <f>RIGHT(N2239,LEN(N2239)-SEARCH("/",N2239))</f>
        <v>tabletop games</v>
      </c>
      <c r="S2239" s="10">
        <f>(((J2239 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IF(L2240&gt;0, E2240/L2240, "No Backers")</f>
        <v>69.569620253164558</v>
      </c>
      <c r="Q2240" t="str">
        <f>LEFT(N2240,SEARCH("/",N2240)-1)</f>
        <v>games</v>
      </c>
      <c r="R2240" t="str">
        <f>RIGHT(N2240,LEN(N2240)-SEARCH("/",N2240))</f>
        <v>tabletop games</v>
      </c>
      <c r="S2240" s="10">
        <f>(((J2240 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IF(L2241&gt;0, E2241/L2241, "No Backers")</f>
        <v>75.133028169014082</v>
      </c>
      <c r="Q2241" t="str">
        <f>LEFT(N2241,SEARCH("/",N2241)-1)</f>
        <v>games</v>
      </c>
      <c r="R2241" t="str">
        <f>RIGHT(N2241,LEN(N2241)-SEARCH("/",N2241))</f>
        <v>tabletop games</v>
      </c>
      <c r="S2241" s="10">
        <f>(((J2241 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IF(L2242&gt;0, E2242/L2242, "No Backers")</f>
        <v>140.97916666666666</v>
      </c>
      <c r="Q2242" t="str">
        <f>LEFT(N2242,SEARCH("/",N2242)-1)</f>
        <v>games</v>
      </c>
      <c r="R2242" t="str">
        <f>RIGHT(N2242,LEN(N2242)-SEARCH("/",N2242))</f>
        <v>tabletop games</v>
      </c>
      <c r="S2242" s="10">
        <f>(((J2242 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IF(L2243&gt;0, E2243/L2243, "No Backers")</f>
        <v>49.472392638036808</v>
      </c>
      <c r="Q2243" t="str">
        <f>LEFT(N2243,SEARCH("/",N2243)-1)</f>
        <v>games</v>
      </c>
      <c r="R2243" t="str">
        <f>RIGHT(N2243,LEN(N2243)-SEARCH("/",N2243))</f>
        <v>tabletop games</v>
      </c>
      <c r="S2243" s="10">
        <f>(((J2243 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IF(L2244&gt;0, E2244/L2244, "No Backers")</f>
        <v>53.865251485148519</v>
      </c>
      <c r="Q2244" t="str">
        <f>LEFT(N2244,SEARCH("/",N2244)-1)</f>
        <v>games</v>
      </c>
      <c r="R2244" t="str">
        <f>RIGHT(N2244,LEN(N2244)-SEARCH("/",N2244))</f>
        <v>tabletop games</v>
      </c>
      <c r="S2244" s="10">
        <f>(((J2244 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IF(L2245&gt;0, E2245/L2245, "No Backers")</f>
        <v>4.5712530712530715</v>
      </c>
      <c r="Q2245" t="str">
        <f>LEFT(N2245,SEARCH("/",N2245)-1)</f>
        <v>games</v>
      </c>
      <c r="R2245" t="str">
        <f>RIGHT(N2245,LEN(N2245)-SEARCH("/",N2245))</f>
        <v>tabletop games</v>
      </c>
      <c r="S2245" s="10">
        <f>(((J2245 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IF(L2246&gt;0, E2246/L2246, "No Backers")</f>
        <v>65.00344827586207</v>
      </c>
      <c r="Q2246" t="str">
        <f>LEFT(N2246,SEARCH("/",N2246)-1)</f>
        <v>games</v>
      </c>
      <c r="R2246" t="str">
        <f>RIGHT(N2246,LEN(N2246)-SEARCH("/",N2246))</f>
        <v>tabletop games</v>
      </c>
      <c r="S2246" s="10">
        <f>(((J2246 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IF(L2247&gt;0, E2247/L2247, "No Backers")</f>
        <v>53.475252525252522</v>
      </c>
      <c r="Q2247" t="str">
        <f>LEFT(N2247,SEARCH("/",N2247)-1)</f>
        <v>games</v>
      </c>
      <c r="R2247" t="str">
        <f>RIGHT(N2247,LEN(N2247)-SEARCH("/",N2247))</f>
        <v>tabletop games</v>
      </c>
      <c r="S2247" s="10">
        <f>(((J2247 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IF(L2248&gt;0, E2248/L2248, "No Backers")</f>
        <v>43.912280701754383</v>
      </c>
      <c r="Q2248" t="str">
        <f>LEFT(N2248,SEARCH("/",N2248)-1)</f>
        <v>games</v>
      </c>
      <c r="R2248" t="str">
        <f>RIGHT(N2248,LEN(N2248)-SEARCH("/",N2248))</f>
        <v>tabletop games</v>
      </c>
      <c r="S2248" s="10">
        <f>(((J2248 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IF(L2249&gt;0, E2249/L2249, "No Backers")</f>
        <v>50.852631578947367</v>
      </c>
      <c r="Q2249" t="str">
        <f>LEFT(N2249,SEARCH("/",N2249)-1)</f>
        <v>games</v>
      </c>
      <c r="R2249" t="str">
        <f>RIGHT(N2249,LEN(N2249)-SEARCH("/",N2249))</f>
        <v>tabletop games</v>
      </c>
      <c r="S2249" s="10">
        <f>(((J2249 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IF(L2250&gt;0, E2250/L2250, "No Backers")</f>
        <v>58.6328125</v>
      </c>
      <c r="Q2250" t="str">
        <f>LEFT(N2250,SEARCH("/",N2250)-1)</f>
        <v>games</v>
      </c>
      <c r="R2250" t="str">
        <f>RIGHT(N2250,LEN(N2250)-SEARCH("/",N2250))</f>
        <v>tabletop games</v>
      </c>
      <c r="S2250" s="10">
        <f>(((J2250 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IF(L2251&gt;0, E2251/L2251, "No Backers")</f>
        <v>32.81666666666667</v>
      </c>
      <c r="Q2251" t="str">
        <f>LEFT(N2251,SEARCH("/",N2251)-1)</f>
        <v>games</v>
      </c>
      <c r="R2251" t="str">
        <f>RIGHT(N2251,LEN(N2251)-SEARCH("/",N2251))</f>
        <v>tabletop games</v>
      </c>
      <c r="S2251" s="10">
        <f>(((J2251 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IF(L2252&gt;0, E2252/L2252, "No Backers")</f>
        <v>426.93169877408059</v>
      </c>
      <c r="Q2252" t="str">
        <f>LEFT(N2252,SEARCH("/",N2252)-1)</f>
        <v>games</v>
      </c>
      <c r="R2252" t="str">
        <f>RIGHT(N2252,LEN(N2252)-SEARCH("/",N2252))</f>
        <v>tabletop games</v>
      </c>
      <c r="S2252" s="10">
        <f>(((J2252 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IF(L2253&gt;0, E2253/L2253, "No Backers")</f>
        <v>23.808729166666669</v>
      </c>
      <c r="Q2253" t="str">
        <f>LEFT(N2253,SEARCH("/",N2253)-1)</f>
        <v>games</v>
      </c>
      <c r="R2253" t="str">
        <f>RIGHT(N2253,LEN(N2253)-SEARCH("/",N2253))</f>
        <v>tabletop games</v>
      </c>
      <c r="S2253" s="10">
        <f>(((J2253 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IF(L2254&gt;0, E2254/L2254, "No Backers")</f>
        <v>98.413654618473899</v>
      </c>
      <c r="Q2254" t="str">
        <f>LEFT(N2254,SEARCH("/",N2254)-1)</f>
        <v>games</v>
      </c>
      <c r="R2254" t="str">
        <f>RIGHT(N2254,LEN(N2254)-SEARCH("/",N2254))</f>
        <v>tabletop games</v>
      </c>
      <c r="S2254" s="10">
        <f>(((J2254 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IF(L2255&gt;0, E2255/L2255, "No Backers")</f>
        <v>107.32142857142857</v>
      </c>
      <c r="Q2255" t="str">
        <f>LEFT(N2255,SEARCH("/",N2255)-1)</f>
        <v>games</v>
      </c>
      <c r="R2255" t="str">
        <f>RIGHT(N2255,LEN(N2255)-SEARCH("/",N2255))</f>
        <v>tabletop games</v>
      </c>
      <c r="S2255" s="10">
        <f>(((J2255 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IF(L2256&gt;0, E2256/L2256, "No Backers")</f>
        <v>11.67005076142132</v>
      </c>
      <c r="Q2256" t="str">
        <f>LEFT(N2256,SEARCH("/",N2256)-1)</f>
        <v>games</v>
      </c>
      <c r="R2256" t="str">
        <f>RIGHT(N2256,LEN(N2256)-SEARCH("/",N2256))</f>
        <v>tabletop games</v>
      </c>
      <c r="S2256" s="10">
        <f>(((J2256 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IF(L2257&gt;0, E2257/L2257, "No Backers")</f>
        <v>41.782287822878232</v>
      </c>
      <c r="Q2257" t="str">
        <f>LEFT(N2257,SEARCH("/",N2257)-1)</f>
        <v>games</v>
      </c>
      <c r="R2257" t="str">
        <f>RIGHT(N2257,LEN(N2257)-SEARCH("/",N2257))</f>
        <v>tabletop games</v>
      </c>
      <c r="S2257" s="10">
        <f>(((J2257 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IF(L2258&gt;0, E2258/L2258, "No Backers")</f>
        <v>21.38</v>
      </c>
      <c r="Q2258" t="str">
        <f>LEFT(N2258,SEARCH("/",N2258)-1)</f>
        <v>games</v>
      </c>
      <c r="R2258" t="str">
        <f>RIGHT(N2258,LEN(N2258)-SEARCH("/",N2258))</f>
        <v>tabletop games</v>
      </c>
      <c r="S2258" s="10">
        <f>(((J2258 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IF(L2259&gt;0, E2259/L2259, "No Backers")</f>
        <v>94.103550295857985</v>
      </c>
      <c r="Q2259" t="str">
        <f>LEFT(N2259,SEARCH("/",N2259)-1)</f>
        <v>games</v>
      </c>
      <c r="R2259" t="str">
        <f>RIGHT(N2259,LEN(N2259)-SEARCH("/",N2259))</f>
        <v>tabletop games</v>
      </c>
      <c r="S2259" s="10">
        <f>(((J2259 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IF(L2260&gt;0, E2260/L2260, "No Backers")</f>
        <v>15.721951219512196</v>
      </c>
      <c r="Q2260" t="str">
        <f>LEFT(N2260,SEARCH("/",N2260)-1)</f>
        <v>games</v>
      </c>
      <c r="R2260" t="str">
        <f>RIGHT(N2260,LEN(N2260)-SEARCH("/",N2260))</f>
        <v>tabletop games</v>
      </c>
      <c r="S2260" s="10">
        <f>(((J2260 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IF(L2261&gt;0, E2261/L2261, "No Backers")</f>
        <v>90.635922330097088</v>
      </c>
      <c r="Q2261" t="str">
        <f>LEFT(N2261,SEARCH("/",N2261)-1)</f>
        <v>games</v>
      </c>
      <c r="R2261" t="str">
        <f>RIGHT(N2261,LEN(N2261)-SEARCH("/",N2261))</f>
        <v>tabletop games</v>
      </c>
      <c r="S2261" s="10">
        <f>(((J2261 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IF(L2262&gt;0, E2262/L2262, "No Backers")</f>
        <v>97.297619047619051</v>
      </c>
      <c r="Q2262" t="str">
        <f>LEFT(N2262,SEARCH("/",N2262)-1)</f>
        <v>games</v>
      </c>
      <c r="R2262" t="str">
        <f>RIGHT(N2262,LEN(N2262)-SEARCH("/",N2262))</f>
        <v>tabletop games</v>
      </c>
      <c r="S2262" s="10">
        <f>(((J2262 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IF(L2263&gt;0, E2263/L2263, "No Backers")</f>
        <v>37.11904761904762</v>
      </c>
      <c r="Q2263" t="str">
        <f>LEFT(N2263,SEARCH("/",N2263)-1)</f>
        <v>games</v>
      </c>
      <c r="R2263" t="str">
        <f>RIGHT(N2263,LEN(N2263)-SEARCH("/",N2263))</f>
        <v>tabletop games</v>
      </c>
      <c r="S2263" s="10">
        <f>(((J2263 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IF(L2264&gt;0, E2264/L2264, "No Backers")</f>
        <v>28.104972375690608</v>
      </c>
      <c r="Q2264" t="str">
        <f>LEFT(N2264,SEARCH("/",N2264)-1)</f>
        <v>games</v>
      </c>
      <c r="R2264" t="str">
        <f>RIGHT(N2264,LEN(N2264)-SEARCH("/",N2264))</f>
        <v>tabletop games</v>
      </c>
      <c r="S2264" s="10">
        <f>(((J2264 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IF(L2265&gt;0, E2265/L2265, "No Backers")</f>
        <v>144.43333333333334</v>
      </c>
      <c r="Q2265" t="str">
        <f>LEFT(N2265,SEARCH("/",N2265)-1)</f>
        <v>games</v>
      </c>
      <c r="R2265" t="str">
        <f>RIGHT(N2265,LEN(N2265)-SEARCH("/",N2265))</f>
        <v>tabletop games</v>
      </c>
      <c r="S2265" s="10">
        <f>(((J2265 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IF(L2266&gt;0, E2266/L2266, "No Backers")</f>
        <v>24.274157303370785</v>
      </c>
      <c r="Q2266" t="str">
        <f>LEFT(N2266,SEARCH("/",N2266)-1)</f>
        <v>games</v>
      </c>
      <c r="R2266" t="str">
        <f>RIGHT(N2266,LEN(N2266)-SEARCH("/",N2266))</f>
        <v>tabletop games</v>
      </c>
      <c r="S2266" s="10">
        <f>(((J2266 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IF(L2267&gt;0, E2267/L2267, "No Backers")</f>
        <v>35.117647058823529</v>
      </c>
      <c r="Q2267" t="str">
        <f>LEFT(N2267,SEARCH("/",N2267)-1)</f>
        <v>games</v>
      </c>
      <c r="R2267" t="str">
        <f>RIGHT(N2267,LEN(N2267)-SEARCH("/",N2267))</f>
        <v>tabletop games</v>
      </c>
      <c r="S2267" s="10">
        <f>(((J2267 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IF(L2268&gt;0, E2268/L2268, "No Backers")</f>
        <v>24.762886597938145</v>
      </c>
      <c r="Q2268" t="str">
        <f>LEFT(N2268,SEARCH("/",N2268)-1)</f>
        <v>games</v>
      </c>
      <c r="R2268" t="str">
        <f>RIGHT(N2268,LEN(N2268)-SEARCH("/",N2268))</f>
        <v>tabletop games</v>
      </c>
      <c r="S2268" s="10">
        <f>(((J2268 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IF(L2269&gt;0, E2269/L2269, "No Backers")</f>
        <v>188.37871287128712</v>
      </c>
      <c r="Q2269" t="str">
        <f>LEFT(N2269,SEARCH("/",N2269)-1)</f>
        <v>games</v>
      </c>
      <c r="R2269" t="str">
        <f>RIGHT(N2269,LEN(N2269)-SEARCH("/",N2269))</f>
        <v>tabletop games</v>
      </c>
      <c r="S2269" s="10">
        <f>(((J2269 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IF(L2270&gt;0, E2270/L2270, "No Backers")</f>
        <v>148.08247422680412</v>
      </c>
      <c r="Q2270" t="str">
        <f>LEFT(N2270,SEARCH("/",N2270)-1)</f>
        <v>games</v>
      </c>
      <c r="R2270" t="str">
        <f>RIGHT(N2270,LEN(N2270)-SEARCH("/",N2270))</f>
        <v>tabletop games</v>
      </c>
      <c r="S2270" s="10">
        <f>(((J2270 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IF(L2271&gt;0, E2271/L2271, "No Backers")</f>
        <v>49.934589800443462</v>
      </c>
      <c r="Q2271" t="str">
        <f>LEFT(N2271,SEARCH("/",N2271)-1)</f>
        <v>games</v>
      </c>
      <c r="R2271" t="str">
        <f>RIGHT(N2271,LEN(N2271)-SEARCH("/",N2271))</f>
        <v>tabletop games</v>
      </c>
      <c r="S2271" s="10">
        <f>(((J2271 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IF(L2272&gt;0, E2272/L2272, "No Backers")</f>
        <v>107.82155688622754</v>
      </c>
      <c r="Q2272" t="str">
        <f>LEFT(N2272,SEARCH("/",N2272)-1)</f>
        <v>games</v>
      </c>
      <c r="R2272" t="str">
        <f>RIGHT(N2272,LEN(N2272)-SEARCH("/",N2272))</f>
        <v>tabletop games</v>
      </c>
      <c r="S2272" s="10">
        <f>(((J2272 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IF(L2273&gt;0, E2273/L2273, "No Backers")</f>
        <v>42.63403614457831</v>
      </c>
      <c r="Q2273" t="str">
        <f>LEFT(N2273,SEARCH("/",N2273)-1)</f>
        <v>games</v>
      </c>
      <c r="R2273" t="str">
        <f>RIGHT(N2273,LEN(N2273)-SEARCH("/",N2273))</f>
        <v>tabletop games</v>
      </c>
      <c r="S2273" s="10">
        <f>(((J2273 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IF(L2274&gt;0, E2274/L2274, "No Backers")</f>
        <v>14.370762711864407</v>
      </c>
      <c r="Q2274" t="str">
        <f>LEFT(N2274,SEARCH("/",N2274)-1)</f>
        <v>games</v>
      </c>
      <c r="R2274" t="str">
        <f>RIGHT(N2274,LEN(N2274)-SEARCH("/",N2274))</f>
        <v>tabletop games</v>
      </c>
      <c r="S2274" s="10">
        <f>(((J2274 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IF(L2275&gt;0, E2275/L2275, "No Backers")</f>
        <v>37.476190476190474</v>
      </c>
      <c r="Q2275" t="str">
        <f>LEFT(N2275,SEARCH("/",N2275)-1)</f>
        <v>games</v>
      </c>
      <c r="R2275" t="str">
        <f>RIGHT(N2275,LEN(N2275)-SEARCH("/",N2275))</f>
        <v>tabletop games</v>
      </c>
      <c r="S2275" s="10">
        <f>(((J2275 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IF(L2276&gt;0, E2276/L2276, "No Backers")</f>
        <v>30.202020202020201</v>
      </c>
      <c r="Q2276" t="str">
        <f>LEFT(N2276,SEARCH("/",N2276)-1)</f>
        <v>games</v>
      </c>
      <c r="R2276" t="str">
        <f>RIGHT(N2276,LEN(N2276)-SEARCH("/",N2276))</f>
        <v>tabletop games</v>
      </c>
      <c r="S2276" s="10">
        <f>(((J2276 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IF(L2277&gt;0, E2277/L2277, "No Backers")</f>
        <v>33.550632911392405</v>
      </c>
      <c r="Q2277" t="str">
        <f>LEFT(N2277,SEARCH("/",N2277)-1)</f>
        <v>games</v>
      </c>
      <c r="R2277" t="str">
        <f>RIGHT(N2277,LEN(N2277)-SEARCH("/",N2277))</f>
        <v>tabletop games</v>
      </c>
      <c r="S2277" s="10">
        <f>(((J2277 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IF(L2278&gt;0, E2278/L2278, "No Backers")</f>
        <v>64.74666666666667</v>
      </c>
      <c r="Q2278" t="str">
        <f>LEFT(N2278,SEARCH("/",N2278)-1)</f>
        <v>games</v>
      </c>
      <c r="R2278" t="str">
        <f>RIGHT(N2278,LEN(N2278)-SEARCH("/",N2278))</f>
        <v>tabletop games</v>
      </c>
      <c r="S2278" s="10">
        <f>(((J2278 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IF(L2279&gt;0, E2279/L2279, "No Backers")</f>
        <v>57.932367149758456</v>
      </c>
      <c r="Q2279" t="str">
        <f>LEFT(N2279,SEARCH("/",N2279)-1)</f>
        <v>games</v>
      </c>
      <c r="R2279" t="str">
        <f>RIGHT(N2279,LEN(N2279)-SEARCH("/",N2279))</f>
        <v>tabletop games</v>
      </c>
      <c r="S2279" s="10">
        <f>(((J2279 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IF(L2280&gt;0, E2280/L2280, "No Backers")</f>
        <v>53.078431372549019</v>
      </c>
      <c r="Q2280" t="str">
        <f>LEFT(N2280,SEARCH("/",N2280)-1)</f>
        <v>games</v>
      </c>
      <c r="R2280" t="str">
        <f>RIGHT(N2280,LEN(N2280)-SEARCH("/",N2280))</f>
        <v>tabletop games</v>
      </c>
      <c r="S2280" s="10">
        <f>(((J2280 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IF(L2281&gt;0, E2281/L2281, "No Backers")</f>
        <v>48.0625</v>
      </c>
      <c r="Q2281" t="str">
        <f>LEFT(N2281,SEARCH("/",N2281)-1)</f>
        <v>games</v>
      </c>
      <c r="R2281" t="str">
        <f>RIGHT(N2281,LEN(N2281)-SEARCH("/",N2281))</f>
        <v>tabletop games</v>
      </c>
      <c r="S2281" s="10">
        <f>(((J2281 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IF(L2282&gt;0, E2282/L2282, "No Backers")</f>
        <v>82.396874999999994</v>
      </c>
      <c r="Q2282" t="str">
        <f>LEFT(N2282,SEARCH("/",N2282)-1)</f>
        <v>games</v>
      </c>
      <c r="R2282" t="str">
        <f>RIGHT(N2282,LEN(N2282)-SEARCH("/",N2282))</f>
        <v>tabletop games</v>
      </c>
      <c r="S2282" s="10">
        <f>(((J2282 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IF(L2283&gt;0, E2283/L2283, "No Backers")</f>
        <v>50.454545454545453</v>
      </c>
      <c r="Q2283" t="str">
        <f>LEFT(N2283,SEARCH("/",N2283)-1)</f>
        <v>music</v>
      </c>
      <c r="R2283" t="str">
        <f>RIGHT(N2283,LEN(N2283)-SEARCH("/",N2283))</f>
        <v>rock</v>
      </c>
      <c r="S2283" s="10">
        <f>(((J2283 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IF(L2284&gt;0, E2284/L2284, "No Backers")</f>
        <v>115.83333333333333</v>
      </c>
      <c r="Q2284" t="str">
        <f>LEFT(N2284,SEARCH("/",N2284)-1)</f>
        <v>music</v>
      </c>
      <c r="R2284" t="str">
        <f>RIGHT(N2284,LEN(N2284)-SEARCH("/",N2284))</f>
        <v>rock</v>
      </c>
      <c r="S2284" s="10">
        <f>(((J2284 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IF(L2285&gt;0, E2285/L2285, "No Backers")</f>
        <v>63.03458333333333</v>
      </c>
      <c r="Q2285" t="str">
        <f>LEFT(N2285,SEARCH("/",N2285)-1)</f>
        <v>music</v>
      </c>
      <c r="R2285" t="str">
        <f>RIGHT(N2285,LEN(N2285)-SEARCH("/",N2285))</f>
        <v>rock</v>
      </c>
      <c r="S2285" s="10">
        <f>(((J2285 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IF(L2286&gt;0, E2286/L2286, "No Backers")</f>
        <v>108.02152542372882</v>
      </c>
      <c r="Q2286" t="str">
        <f>LEFT(N2286,SEARCH("/",N2286)-1)</f>
        <v>music</v>
      </c>
      <c r="R2286" t="str">
        <f>RIGHT(N2286,LEN(N2286)-SEARCH("/",N2286))</f>
        <v>rock</v>
      </c>
      <c r="S2286" s="10">
        <f>(((J2286 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IF(L2287&gt;0, E2287/L2287, "No Backers")</f>
        <v>46.088607594936711</v>
      </c>
      <c r="Q2287" t="str">
        <f>LEFT(N2287,SEARCH("/",N2287)-1)</f>
        <v>music</v>
      </c>
      <c r="R2287" t="str">
        <f>RIGHT(N2287,LEN(N2287)-SEARCH("/",N2287))</f>
        <v>rock</v>
      </c>
      <c r="S2287" s="10">
        <f>(((J2287 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IF(L2288&gt;0, E2288/L2288, "No Backers")</f>
        <v>107.21428571428571</v>
      </c>
      <c r="Q2288" t="str">
        <f>LEFT(N2288,SEARCH("/",N2288)-1)</f>
        <v>music</v>
      </c>
      <c r="R2288" t="str">
        <f>RIGHT(N2288,LEN(N2288)-SEARCH("/",N2288))</f>
        <v>rock</v>
      </c>
      <c r="S2288" s="10">
        <f>(((J2288 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IF(L2289&gt;0, E2289/L2289, "No Backers")</f>
        <v>50.9338679245283</v>
      </c>
      <c r="Q2289" t="str">
        <f>LEFT(N2289,SEARCH("/",N2289)-1)</f>
        <v>music</v>
      </c>
      <c r="R2289" t="str">
        <f>RIGHT(N2289,LEN(N2289)-SEARCH("/",N2289))</f>
        <v>rock</v>
      </c>
      <c r="S2289" s="10">
        <f>(((J2289 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IF(L2290&gt;0, E2290/L2290, "No Backers")</f>
        <v>40.04</v>
      </c>
      <c r="Q2290" t="str">
        <f>LEFT(N2290,SEARCH("/",N2290)-1)</f>
        <v>music</v>
      </c>
      <c r="R2290" t="str">
        <f>RIGHT(N2290,LEN(N2290)-SEARCH("/",N2290))</f>
        <v>rock</v>
      </c>
      <c r="S2290" s="10">
        <f>(((J2290 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IF(L2291&gt;0, E2291/L2291, "No Backers")</f>
        <v>64.44</v>
      </c>
      <c r="Q2291" t="str">
        <f>LEFT(N2291,SEARCH("/",N2291)-1)</f>
        <v>music</v>
      </c>
      <c r="R2291" t="str">
        <f>RIGHT(N2291,LEN(N2291)-SEARCH("/",N2291))</f>
        <v>rock</v>
      </c>
      <c r="S2291" s="10">
        <f>(((J2291 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IF(L2292&gt;0, E2292/L2292, "No Backers")</f>
        <v>53.827586206896555</v>
      </c>
      <c r="Q2292" t="str">
        <f>LEFT(N2292,SEARCH("/",N2292)-1)</f>
        <v>music</v>
      </c>
      <c r="R2292" t="str">
        <f>RIGHT(N2292,LEN(N2292)-SEARCH("/",N2292))</f>
        <v>rock</v>
      </c>
      <c r="S2292" s="10">
        <f>(((J2292 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IF(L2293&gt;0, E2293/L2293, "No Backers")</f>
        <v>100.46511627906976</v>
      </c>
      <c r="Q2293" t="str">
        <f>LEFT(N2293,SEARCH("/",N2293)-1)</f>
        <v>music</v>
      </c>
      <c r="R2293" t="str">
        <f>RIGHT(N2293,LEN(N2293)-SEARCH("/",N2293))</f>
        <v>rock</v>
      </c>
      <c r="S2293" s="10">
        <f>(((J2293 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IF(L2294&gt;0, E2294/L2294, "No Backers")</f>
        <v>46.630652173913049</v>
      </c>
      <c r="Q2294" t="str">
        <f>LEFT(N2294,SEARCH("/",N2294)-1)</f>
        <v>music</v>
      </c>
      <c r="R2294" t="str">
        <f>RIGHT(N2294,LEN(N2294)-SEARCH("/",N2294))</f>
        <v>rock</v>
      </c>
      <c r="S2294" s="10">
        <f>(((J2294 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IF(L2295&gt;0, E2295/L2295, "No Backers")</f>
        <v>34.074074074074076</v>
      </c>
      <c r="Q2295" t="str">
        <f>LEFT(N2295,SEARCH("/",N2295)-1)</f>
        <v>music</v>
      </c>
      <c r="R2295" t="str">
        <f>RIGHT(N2295,LEN(N2295)-SEARCH("/",N2295))</f>
        <v>rock</v>
      </c>
      <c r="S2295" s="10">
        <f>(((J2295 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IF(L2296&gt;0, E2296/L2296, "No Backers")</f>
        <v>65.214642857142863</v>
      </c>
      <c r="Q2296" t="str">
        <f>LEFT(N2296,SEARCH("/",N2296)-1)</f>
        <v>music</v>
      </c>
      <c r="R2296" t="str">
        <f>RIGHT(N2296,LEN(N2296)-SEARCH("/",N2296))</f>
        <v>rock</v>
      </c>
      <c r="S2296" s="10">
        <f>(((J2296 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IF(L2297&gt;0, E2297/L2297, "No Backers")</f>
        <v>44.205882352941174</v>
      </c>
      <c r="Q2297" t="str">
        <f>LEFT(N2297,SEARCH("/",N2297)-1)</f>
        <v>music</v>
      </c>
      <c r="R2297" t="str">
        <f>RIGHT(N2297,LEN(N2297)-SEARCH("/",N2297))</f>
        <v>rock</v>
      </c>
      <c r="S2297" s="10">
        <f>(((J2297 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IF(L2298&gt;0, E2298/L2298, "No Backers")</f>
        <v>71.965517241379317</v>
      </c>
      <c r="Q2298" t="str">
        <f>LEFT(N2298,SEARCH("/",N2298)-1)</f>
        <v>music</v>
      </c>
      <c r="R2298" t="str">
        <f>RIGHT(N2298,LEN(N2298)-SEARCH("/",N2298))</f>
        <v>rock</v>
      </c>
      <c r="S2298" s="10">
        <f>(((J2298 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IF(L2299&gt;0, E2299/L2299, "No Backers")</f>
        <v>52.94736842105263</v>
      </c>
      <c r="Q2299" t="str">
        <f>LEFT(N2299,SEARCH("/",N2299)-1)</f>
        <v>music</v>
      </c>
      <c r="R2299" t="str">
        <f>RIGHT(N2299,LEN(N2299)-SEARCH("/",N2299))</f>
        <v>rock</v>
      </c>
      <c r="S2299" s="10">
        <f>(((J2299 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IF(L2300&gt;0, E2300/L2300, "No Backers")</f>
        <v>109.45138888888889</v>
      </c>
      <c r="Q2300" t="str">
        <f>LEFT(N2300,SEARCH("/",N2300)-1)</f>
        <v>music</v>
      </c>
      <c r="R2300" t="str">
        <f>RIGHT(N2300,LEN(N2300)-SEARCH("/",N2300))</f>
        <v>rock</v>
      </c>
      <c r="S2300" s="10">
        <f>(((J2300 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IF(L2301&gt;0, E2301/L2301, "No Backers")</f>
        <v>75.035714285714292</v>
      </c>
      <c r="Q2301" t="str">
        <f>LEFT(N2301,SEARCH("/",N2301)-1)</f>
        <v>music</v>
      </c>
      <c r="R2301" t="str">
        <f>RIGHT(N2301,LEN(N2301)-SEARCH("/",N2301))</f>
        <v>rock</v>
      </c>
      <c r="S2301" s="10">
        <f>(((J2301 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IF(L2302&gt;0, E2302/L2302, "No Backers")</f>
        <v>115.71428571428571</v>
      </c>
      <c r="Q2302" t="str">
        <f>LEFT(N2302,SEARCH("/",N2302)-1)</f>
        <v>music</v>
      </c>
      <c r="R2302" t="str">
        <f>RIGHT(N2302,LEN(N2302)-SEARCH("/",N2302))</f>
        <v>rock</v>
      </c>
      <c r="S2302" s="10">
        <f>(((J2302 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IF(L2303&gt;0, E2303/L2303, "No Backers")</f>
        <v>31.659810426540286</v>
      </c>
      <c r="Q2303" t="str">
        <f>LEFT(N2303,SEARCH("/",N2303)-1)</f>
        <v>music</v>
      </c>
      <c r="R2303" t="str">
        <f>RIGHT(N2303,LEN(N2303)-SEARCH("/",N2303))</f>
        <v>indie rock</v>
      </c>
      <c r="S2303" s="10">
        <f>(((J2303 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IF(L2304&gt;0, E2304/L2304, "No Backers")</f>
        <v>46.176470588235297</v>
      </c>
      <c r="Q2304" t="str">
        <f>LEFT(N2304,SEARCH("/",N2304)-1)</f>
        <v>music</v>
      </c>
      <c r="R2304" t="str">
        <f>RIGHT(N2304,LEN(N2304)-SEARCH("/",N2304))</f>
        <v>indie rock</v>
      </c>
      <c r="S2304" s="10">
        <f>(((J2304 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IF(L2305&gt;0, E2305/L2305, "No Backers")</f>
        <v>68.481650485436887</v>
      </c>
      <c r="Q2305" t="str">
        <f>LEFT(N2305,SEARCH("/",N2305)-1)</f>
        <v>music</v>
      </c>
      <c r="R2305" t="str">
        <f>RIGHT(N2305,LEN(N2305)-SEARCH("/",N2305))</f>
        <v>indie rock</v>
      </c>
      <c r="S2305" s="10">
        <f>(((J2305 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IF(L2306&gt;0, E2306/L2306, "No Backers")</f>
        <v>53.469203539823013</v>
      </c>
      <c r="Q2306" t="str">
        <f>LEFT(N2306,SEARCH("/",N2306)-1)</f>
        <v>music</v>
      </c>
      <c r="R2306" t="str">
        <f>RIGHT(N2306,LEN(N2306)-SEARCH("/",N2306))</f>
        <v>indie rock</v>
      </c>
      <c r="S2306" s="10">
        <f>(((J2306 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IF(L2307&gt;0, E2307/L2307, "No Backers")</f>
        <v>109.10778443113773</v>
      </c>
      <c r="Q2307" t="str">
        <f>LEFT(N2307,SEARCH("/",N2307)-1)</f>
        <v>music</v>
      </c>
      <c r="R2307" t="str">
        <f>RIGHT(N2307,LEN(N2307)-SEARCH("/",N2307))</f>
        <v>indie rock</v>
      </c>
      <c r="S2307" s="10">
        <f>(((J2307 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IF(L2308&gt;0, E2308/L2308, "No Backers")</f>
        <v>51.185616438356163</v>
      </c>
      <c r="Q2308" t="str">
        <f>LEFT(N2308,SEARCH("/",N2308)-1)</f>
        <v>music</v>
      </c>
      <c r="R2308" t="str">
        <f>RIGHT(N2308,LEN(N2308)-SEARCH("/",N2308))</f>
        <v>indie rock</v>
      </c>
      <c r="S2308" s="10">
        <f>(((J2308 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IF(L2309&gt;0, E2309/L2309, "No Backers")</f>
        <v>27.936800000000002</v>
      </c>
      <c r="Q2309" t="str">
        <f>LEFT(N2309,SEARCH("/",N2309)-1)</f>
        <v>music</v>
      </c>
      <c r="R2309" t="str">
        <f>RIGHT(N2309,LEN(N2309)-SEARCH("/",N2309))</f>
        <v>indie rock</v>
      </c>
      <c r="S2309" s="10">
        <f>(((J2309 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IF(L2310&gt;0, E2310/L2310, "No Backers")</f>
        <v>82.496921824104234</v>
      </c>
      <c r="Q2310" t="str">
        <f>LEFT(N2310,SEARCH("/",N2310)-1)</f>
        <v>music</v>
      </c>
      <c r="R2310" t="str">
        <f>RIGHT(N2310,LEN(N2310)-SEARCH("/",N2310))</f>
        <v>indie rock</v>
      </c>
      <c r="S2310" s="10">
        <f>(((J2310 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IF(L2311&gt;0, E2311/L2311, "No Backers")</f>
        <v>59.817476635514019</v>
      </c>
      <c r="Q2311" t="str">
        <f>LEFT(N2311,SEARCH("/",N2311)-1)</f>
        <v>music</v>
      </c>
      <c r="R2311" t="str">
        <f>RIGHT(N2311,LEN(N2311)-SEARCH("/",N2311))</f>
        <v>indie rock</v>
      </c>
      <c r="S2311" s="10">
        <f>(((J2311 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IF(L2312&gt;0, E2312/L2312, "No Backers")</f>
        <v>64.816470588235291</v>
      </c>
      <c r="Q2312" t="str">
        <f>LEFT(N2312,SEARCH("/",N2312)-1)</f>
        <v>music</v>
      </c>
      <c r="R2312" t="str">
        <f>RIGHT(N2312,LEN(N2312)-SEARCH("/",N2312))</f>
        <v>indie rock</v>
      </c>
      <c r="S2312" s="10">
        <f>(((J2312 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IF(L2313&gt;0, E2313/L2313, "No Backers")</f>
        <v>90.09615384615384</v>
      </c>
      <c r="Q2313" t="str">
        <f>LEFT(N2313,SEARCH("/",N2313)-1)</f>
        <v>music</v>
      </c>
      <c r="R2313" t="str">
        <f>RIGHT(N2313,LEN(N2313)-SEARCH("/",N2313))</f>
        <v>indie rock</v>
      </c>
      <c r="S2313" s="10">
        <f>(((J2313 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IF(L2314&gt;0, E2314/L2314, "No Backers")</f>
        <v>40.962025316455694</v>
      </c>
      <c r="Q2314" t="str">
        <f>LEFT(N2314,SEARCH("/",N2314)-1)</f>
        <v>music</v>
      </c>
      <c r="R2314" t="str">
        <f>RIGHT(N2314,LEN(N2314)-SEARCH("/",N2314))</f>
        <v>indie rock</v>
      </c>
      <c r="S2314" s="10">
        <f>(((J2314 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IF(L2315&gt;0, E2315/L2315, "No Backers")</f>
        <v>56.000127388535034</v>
      </c>
      <c r="Q2315" t="str">
        <f>LEFT(N2315,SEARCH("/",N2315)-1)</f>
        <v>music</v>
      </c>
      <c r="R2315" t="str">
        <f>RIGHT(N2315,LEN(N2315)-SEARCH("/",N2315))</f>
        <v>indie rock</v>
      </c>
      <c r="S2315" s="10">
        <f>(((J2315 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IF(L2316&gt;0, E2316/L2316, "No Backers")</f>
        <v>37.672800000000002</v>
      </c>
      <c r="Q2316" t="str">
        <f>LEFT(N2316,SEARCH("/",N2316)-1)</f>
        <v>music</v>
      </c>
      <c r="R2316" t="str">
        <f>RIGHT(N2316,LEN(N2316)-SEARCH("/",N2316))</f>
        <v>indie rock</v>
      </c>
      <c r="S2316" s="10">
        <f>(((J2316 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IF(L2317&gt;0, E2317/L2317, "No Backers")</f>
        <v>40.078125</v>
      </c>
      <c r="Q2317" t="str">
        <f>LEFT(N2317,SEARCH("/",N2317)-1)</f>
        <v>music</v>
      </c>
      <c r="R2317" t="str">
        <f>RIGHT(N2317,LEN(N2317)-SEARCH("/",N2317))</f>
        <v>indie rock</v>
      </c>
      <c r="S2317" s="10">
        <f>(((J2317 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IF(L2318&gt;0, E2318/L2318, "No Backers")</f>
        <v>78.031999999999996</v>
      </c>
      <c r="Q2318" t="str">
        <f>LEFT(N2318,SEARCH("/",N2318)-1)</f>
        <v>music</v>
      </c>
      <c r="R2318" t="str">
        <f>RIGHT(N2318,LEN(N2318)-SEARCH("/",N2318))</f>
        <v>indie rock</v>
      </c>
      <c r="S2318" s="10">
        <f>(((J2318 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IF(L2319&gt;0, E2319/L2319, "No Backers")</f>
        <v>18.90909090909091</v>
      </c>
      <c r="Q2319" t="str">
        <f>LEFT(N2319,SEARCH("/",N2319)-1)</f>
        <v>music</v>
      </c>
      <c r="R2319" t="str">
        <f>RIGHT(N2319,LEN(N2319)-SEARCH("/",N2319))</f>
        <v>indie rock</v>
      </c>
      <c r="S2319" s="10">
        <f>(((J2319 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IF(L2320&gt;0, E2320/L2320, "No Backers")</f>
        <v>37.134969325153371</v>
      </c>
      <c r="Q2320" t="str">
        <f>LEFT(N2320,SEARCH("/",N2320)-1)</f>
        <v>music</v>
      </c>
      <c r="R2320" t="str">
        <f>RIGHT(N2320,LEN(N2320)-SEARCH("/",N2320))</f>
        <v>indie rock</v>
      </c>
      <c r="S2320" s="10">
        <f>(((J2320 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IF(L2321&gt;0, E2321/L2321, "No Backers")</f>
        <v>41.961038961038959</v>
      </c>
      <c r="Q2321" t="str">
        <f>LEFT(N2321,SEARCH("/",N2321)-1)</f>
        <v>music</v>
      </c>
      <c r="R2321" t="str">
        <f>RIGHT(N2321,LEN(N2321)-SEARCH("/",N2321))</f>
        <v>indie rock</v>
      </c>
      <c r="S2321" s="10">
        <f>(((J2321 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IF(L2322&gt;0, E2322/L2322, "No Backers")</f>
        <v>61.044943820224717</v>
      </c>
      <c r="Q2322" t="str">
        <f>LEFT(N2322,SEARCH("/",N2322)-1)</f>
        <v>music</v>
      </c>
      <c r="R2322" t="str">
        <f>RIGHT(N2322,LEN(N2322)-SEARCH("/",N2322))</f>
        <v>indie rock</v>
      </c>
      <c r="S2322" s="10">
        <f>(((J2322 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IF(L2323&gt;0, E2323/L2323, "No Backers")</f>
        <v>64.53125</v>
      </c>
      <c r="Q2323" t="str">
        <f>LEFT(N2323,SEARCH("/",N2323)-1)</f>
        <v>food</v>
      </c>
      <c r="R2323" t="str">
        <f>RIGHT(N2323,LEN(N2323)-SEARCH("/",N2323))</f>
        <v>small batch</v>
      </c>
      <c r="S2323" s="10">
        <f>(((J2323 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IF(L2324&gt;0, E2324/L2324, "No Backers")</f>
        <v>21.25</v>
      </c>
      <c r="Q2324" t="str">
        <f>LEFT(N2324,SEARCH("/",N2324)-1)</f>
        <v>food</v>
      </c>
      <c r="R2324" t="str">
        <f>RIGHT(N2324,LEN(N2324)-SEARCH("/",N2324))</f>
        <v>small batch</v>
      </c>
      <c r="S2324" s="10">
        <f>(((J2324 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IF(L2325&gt;0, E2325/L2325, "No Backers")</f>
        <v>30</v>
      </c>
      <c r="Q2325" t="str">
        <f>LEFT(N2325,SEARCH("/",N2325)-1)</f>
        <v>food</v>
      </c>
      <c r="R2325" t="str">
        <f>RIGHT(N2325,LEN(N2325)-SEARCH("/",N2325))</f>
        <v>small batch</v>
      </c>
      <c r="S2325" s="10">
        <f>(((J2325 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IF(L2326&gt;0, E2326/L2326, "No Backers")</f>
        <v>25.491803278688526</v>
      </c>
      <c r="Q2326" t="str">
        <f>LEFT(N2326,SEARCH("/",N2326)-1)</f>
        <v>food</v>
      </c>
      <c r="R2326" t="str">
        <f>RIGHT(N2326,LEN(N2326)-SEARCH("/",N2326))</f>
        <v>small batch</v>
      </c>
      <c r="S2326" s="10">
        <f>(((J2326 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IF(L2327&gt;0, E2327/L2327, "No Backers")</f>
        <v>11.428571428571429</v>
      </c>
      <c r="Q2327" t="str">
        <f>LEFT(N2327,SEARCH("/",N2327)-1)</f>
        <v>food</v>
      </c>
      <c r="R2327" t="str">
        <f>RIGHT(N2327,LEN(N2327)-SEARCH("/",N2327))</f>
        <v>small batch</v>
      </c>
      <c r="S2327" s="10">
        <f>(((J2327 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IF(L2328&gt;0, E2328/L2328, "No Backers")</f>
        <v>108</v>
      </c>
      <c r="Q2328" t="str">
        <f>LEFT(N2328,SEARCH("/",N2328)-1)</f>
        <v>food</v>
      </c>
      <c r="R2328" t="str">
        <f>RIGHT(N2328,LEN(N2328)-SEARCH("/",N2328))</f>
        <v>small batch</v>
      </c>
      <c r="S2328" s="10">
        <f>(((J2328 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IF(L2329&gt;0, E2329/L2329, "No Backers")</f>
        <v>54.883162444113267</v>
      </c>
      <c r="Q2329" t="str">
        <f>LEFT(N2329,SEARCH("/",N2329)-1)</f>
        <v>food</v>
      </c>
      <c r="R2329" t="str">
        <f>RIGHT(N2329,LEN(N2329)-SEARCH("/",N2329))</f>
        <v>small batch</v>
      </c>
      <c r="S2329" s="10">
        <f>(((J2329 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IF(L2330&gt;0, E2330/L2330, "No Backers")</f>
        <v>47.383612662942269</v>
      </c>
      <c r="Q2330" t="str">
        <f>LEFT(N2330,SEARCH("/",N2330)-1)</f>
        <v>food</v>
      </c>
      <c r="R2330" t="str">
        <f>RIGHT(N2330,LEN(N2330)-SEARCH("/",N2330))</f>
        <v>small batch</v>
      </c>
      <c r="S2330" s="10">
        <f>(((J2330 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IF(L2331&gt;0, E2331/L2331, "No Backers")</f>
        <v>211.84</v>
      </c>
      <c r="Q2331" t="str">
        <f>LEFT(N2331,SEARCH("/",N2331)-1)</f>
        <v>food</v>
      </c>
      <c r="R2331" t="str">
        <f>RIGHT(N2331,LEN(N2331)-SEARCH("/",N2331))</f>
        <v>small batch</v>
      </c>
      <c r="S2331" s="10">
        <f>(((J2331 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IF(L2332&gt;0, E2332/L2332, "No Backers")</f>
        <v>219.92638036809817</v>
      </c>
      <c r="Q2332" t="str">
        <f>LEFT(N2332,SEARCH("/",N2332)-1)</f>
        <v>food</v>
      </c>
      <c r="R2332" t="str">
        <f>RIGHT(N2332,LEN(N2332)-SEARCH("/",N2332))</f>
        <v>small batch</v>
      </c>
      <c r="S2332" s="10">
        <f>(((J2332 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IF(L2333&gt;0, E2333/L2333, "No Backers")</f>
        <v>40.795406360424032</v>
      </c>
      <c r="Q2333" t="str">
        <f>LEFT(N2333,SEARCH("/",N2333)-1)</f>
        <v>food</v>
      </c>
      <c r="R2333" t="str">
        <f>RIGHT(N2333,LEN(N2333)-SEARCH("/",N2333))</f>
        <v>small batch</v>
      </c>
      <c r="S2333" s="10">
        <f>(((J2333 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IF(L2334&gt;0, E2334/L2334, "No Backers")</f>
        <v>75.502840909090907</v>
      </c>
      <c r="Q2334" t="str">
        <f>LEFT(N2334,SEARCH("/",N2334)-1)</f>
        <v>food</v>
      </c>
      <c r="R2334" t="str">
        <f>RIGHT(N2334,LEN(N2334)-SEARCH("/",N2334))</f>
        <v>small batch</v>
      </c>
      <c r="S2334" s="10">
        <f>(((J2334 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IF(L2335&gt;0, E2335/L2335, "No Backers")</f>
        <v>13.542553191489361</v>
      </c>
      <c r="Q2335" t="str">
        <f>LEFT(N2335,SEARCH("/",N2335)-1)</f>
        <v>food</v>
      </c>
      <c r="R2335" t="str">
        <f>RIGHT(N2335,LEN(N2335)-SEARCH("/",N2335))</f>
        <v>small batch</v>
      </c>
      <c r="S2335" s="10">
        <f>(((J2335 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IF(L2336&gt;0, E2336/L2336, "No Backers")</f>
        <v>60.865671641791046</v>
      </c>
      <c r="Q2336" t="str">
        <f>LEFT(N2336,SEARCH("/",N2336)-1)</f>
        <v>food</v>
      </c>
      <c r="R2336" t="str">
        <f>RIGHT(N2336,LEN(N2336)-SEARCH("/",N2336))</f>
        <v>small batch</v>
      </c>
      <c r="S2336" s="10">
        <f>(((J2336 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IF(L2337&gt;0, E2337/L2337, "No Backers")</f>
        <v>115.69230769230769</v>
      </c>
      <c r="Q2337" t="str">
        <f>LEFT(N2337,SEARCH("/",N2337)-1)</f>
        <v>food</v>
      </c>
      <c r="R2337" t="str">
        <f>RIGHT(N2337,LEN(N2337)-SEARCH("/",N2337))</f>
        <v>small batch</v>
      </c>
      <c r="S2337" s="10">
        <f>(((J2337 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IF(L2338&gt;0, E2338/L2338, "No Backers")</f>
        <v>48.104623556581984</v>
      </c>
      <c r="Q2338" t="str">
        <f>LEFT(N2338,SEARCH("/",N2338)-1)</f>
        <v>food</v>
      </c>
      <c r="R2338" t="str">
        <f>RIGHT(N2338,LEN(N2338)-SEARCH("/",N2338))</f>
        <v>small batch</v>
      </c>
      <c r="S2338" s="10">
        <f>(((J2338 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IF(L2339&gt;0, E2339/L2339, "No Backers")</f>
        <v>74.184357541899445</v>
      </c>
      <c r="Q2339" t="str">
        <f>LEFT(N2339,SEARCH("/",N2339)-1)</f>
        <v>food</v>
      </c>
      <c r="R2339" t="str">
        <f>RIGHT(N2339,LEN(N2339)-SEARCH("/",N2339))</f>
        <v>small batch</v>
      </c>
      <c r="S2339" s="10">
        <f>(((J2339 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IF(L2340&gt;0, E2340/L2340, "No Backers")</f>
        <v>123.34552845528455</v>
      </c>
      <c r="Q2340" t="str">
        <f>LEFT(N2340,SEARCH("/",N2340)-1)</f>
        <v>food</v>
      </c>
      <c r="R2340" t="str">
        <f>RIGHT(N2340,LEN(N2340)-SEARCH("/",N2340))</f>
        <v>small batch</v>
      </c>
      <c r="S2340" s="10">
        <f>(((J2340 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IF(L2341&gt;0, E2341/L2341, "No Backers")</f>
        <v>66.623188405797094</v>
      </c>
      <c r="Q2341" t="str">
        <f>LEFT(N2341,SEARCH("/",N2341)-1)</f>
        <v>food</v>
      </c>
      <c r="R2341" t="str">
        <f>RIGHT(N2341,LEN(N2341)-SEARCH("/",N2341))</f>
        <v>small batch</v>
      </c>
      <c r="S2341" s="10">
        <f>(((J2341 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IF(L2342&gt;0, E2342/L2342, "No Backers")</f>
        <v>104.99007444168734</v>
      </c>
      <c r="Q2342" t="str">
        <f>LEFT(N2342,SEARCH("/",N2342)-1)</f>
        <v>food</v>
      </c>
      <c r="R2342" t="str">
        <f>RIGHT(N2342,LEN(N2342)-SEARCH("/",N2342))</f>
        <v>small batch</v>
      </c>
      <c r="S2342" s="10">
        <f>(((J2342 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str">
        <f>IF(L2343&gt;0, E2343/L2343, "No Backers")</f>
        <v>No Backers</v>
      </c>
      <c r="Q2343" t="str">
        <f>LEFT(N2343,SEARCH("/",N2343)-1)</f>
        <v>technology</v>
      </c>
      <c r="R2343" t="str">
        <f>RIGHT(N2343,LEN(N2343)-SEARCH("/",N2343))</f>
        <v>web</v>
      </c>
      <c r="S2343" s="10">
        <f>(((J2343 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str">
        <f>IF(L2344&gt;0, E2344/L2344, "No Backers")</f>
        <v>No Backers</v>
      </c>
      <c r="Q2344" t="str">
        <f>LEFT(N2344,SEARCH("/",N2344)-1)</f>
        <v>technology</v>
      </c>
      <c r="R2344" t="str">
        <f>RIGHT(N2344,LEN(N2344)-SEARCH("/",N2344))</f>
        <v>web</v>
      </c>
      <c r="S2344" s="10">
        <f>(((J2344 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IF(L2345&gt;0, E2345/L2345, "No Backers")</f>
        <v>300</v>
      </c>
      <c r="Q2345" t="str">
        <f>LEFT(N2345,SEARCH("/",N2345)-1)</f>
        <v>technology</v>
      </c>
      <c r="R2345" t="str">
        <f>RIGHT(N2345,LEN(N2345)-SEARCH("/",N2345))</f>
        <v>web</v>
      </c>
      <c r="S2345" s="10">
        <f>(((J2345 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IF(L2346&gt;0, E2346/L2346, "No Backers")</f>
        <v>1</v>
      </c>
      <c r="Q2346" t="str">
        <f>LEFT(N2346,SEARCH("/",N2346)-1)</f>
        <v>technology</v>
      </c>
      <c r="R2346" t="str">
        <f>RIGHT(N2346,LEN(N2346)-SEARCH("/",N2346))</f>
        <v>web</v>
      </c>
      <c r="S2346" s="10">
        <f>(((J2346 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str">
        <f>IF(L2347&gt;0, E2347/L2347, "No Backers")</f>
        <v>No Backers</v>
      </c>
      <c r="Q2347" t="str">
        <f>LEFT(N2347,SEARCH("/",N2347)-1)</f>
        <v>technology</v>
      </c>
      <c r="R2347" t="str">
        <f>RIGHT(N2347,LEN(N2347)-SEARCH("/",N2347))</f>
        <v>web</v>
      </c>
      <c r="S2347" s="10">
        <f>(((J2347 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IF(L2348&gt;0, E2348/L2348, "No Backers")</f>
        <v>13</v>
      </c>
      <c r="Q2348" t="str">
        <f>LEFT(N2348,SEARCH("/",N2348)-1)</f>
        <v>technology</v>
      </c>
      <c r="R2348" t="str">
        <f>RIGHT(N2348,LEN(N2348)-SEARCH("/",N2348))</f>
        <v>web</v>
      </c>
      <c r="S2348" s="10">
        <f>(((J2348 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IF(L2349&gt;0, E2349/L2349, "No Backers")</f>
        <v>15</v>
      </c>
      <c r="Q2349" t="str">
        <f>LEFT(N2349,SEARCH("/",N2349)-1)</f>
        <v>technology</v>
      </c>
      <c r="R2349" t="str">
        <f>RIGHT(N2349,LEN(N2349)-SEARCH("/",N2349))</f>
        <v>web</v>
      </c>
      <c r="S2349" s="10">
        <f>(((J2349 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IF(L2350&gt;0, E2350/L2350, "No Backers")</f>
        <v>54</v>
      </c>
      <c r="Q2350" t="str">
        <f>LEFT(N2350,SEARCH("/",N2350)-1)</f>
        <v>technology</v>
      </c>
      <c r="R2350" t="str">
        <f>RIGHT(N2350,LEN(N2350)-SEARCH("/",N2350))</f>
        <v>web</v>
      </c>
      <c r="S2350" s="10">
        <f>(((J2350 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str">
        <f>IF(L2351&gt;0, E2351/L2351, "No Backers")</f>
        <v>No Backers</v>
      </c>
      <c r="Q2351" t="str">
        <f>LEFT(N2351,SEARCH("/",N2351)-1)</f>
        <v>technology</v>
      </c>
      <c r="R2351" t="str">
        <f>RIGHT(N2351,LEN(N2351)-SEARCH("/",N2351))</f>
        <v>web</v>
      </c>
      <c r="S2351" s="10">
        <f>(((J2351 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str">
        <f>IF(L2352&gt;0, E2352/L2352, "No Backers")</f>
        <v>No Backers</v>
      </c>
      <c r="Q2352" t="str">
        <f>LEFT(N2352,SEARCH("/",N2352)-1)</f>
        <v>technology</v>
      </c>
      <c r="R2352" t="str">
        <f>RIGHT(N2352,LEN(N2352)-SEARCH("/",N2352))</f>
        <v>web</v>
      </c>
      <c r="S2352" s="10">
        <f>(((J2352 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IF(L2353&gt;0, E2353/L2353, "No Backers")</f>
        <v>15.428571428571429</v>
      </c>
      <c r="Q2353" t="str">
        <f>LEFT(N2353,SEARCH("/",N2353)-1)</f>
        <v>technology</v>
      </c>
      <c r="R2353" t="str">
        <f>RIGHT(N2353,LEN(N2353)-SEARCH("/",N2353))</f>
        <v>web</v>
      </c>
      <c r="S2353" s="10">
        <f>(((J2353 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str">
        <f>IF(L2354&gt;0, E2354/L2354, "No Backers")</f>
        <v>No Backers</v>
      </c>
      <c r="Q2354" t="str">
        <f>LEFT(N2354,SEARCH("/",N2354)-1)</f>
        <v>technology</v>
      </c>
      <c r="R2354" t="str">
        <f>RIGHT(N2354,LEN(N2354)-SEARCH("/",N2354))</f>
        <v>web</v>
      </c>
      <c r="S2354" s="10">
        <f>(((J2354 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str">
        <f>IF(L2355&gt;0, E2355/L2355, "No Backers")</f>
        <v>No Backers</v>
      </c>
      <c r="Q2355" t="str">
        <f>LEFT(N2355,SEARCH("/",N2355)-1)</f>
        <v>technology</v>
      </c>
      <c r="R2355" t="str">
        <f>RIGHT(N2355,LEN(N2355)-SEARCH("/",N2355))</f>
        <v>web</v>
      </c>
      <c r="S2355" s="10">
        <f>(((J2355 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IF(L2356&gt;0, E2356/L2356, "No Backers")</f>
        <v>25</v>
      </c>
      <c r="Q2356" t="str">
        <f>LEFT(N2356,SEARCH("/",N2356)-1)</f>
        <v>technology</v>
      </c>
      <c r="R2356" t="str">
        <f>RIGHT(N2356,LEN(N2356)-SEARCH("/",N2356))</f>
        <v>web</v>
      </c>
      <c r="S2356" s="10">
        <f>(((J2356 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IF(L2357&gt;0, E2357/L2357, "No Backers")</f>
        <v>27.5</v>
      </c>
      <c r="Q2357" t="str">
        <f>LEFT(N2357,SEARCH("/",N2357)-1)</f>
        <v>technology</v>
      </c>
      <c r="R2357" t="str">
        <f>RIGHT(N2357,LEN(N2357)-SEARCH("/",N2357))</f>
        <v>web</v>
      </c>
      <c r="S2357" s="10">
        <f>(((J2357 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str">
        <f>IF(L2358&gt;0, E2358/L2358, "No Backers")</f>
        <v>No Backers</v>
      </c>
      <c r="Q2358" t="str">
        <f>LEFT(N2358,SEARCH("/",N2358)-1)</f>
        <v>technology</v>
      </c>
      <c r="R2358" t="str">
        <f>RIGHT(N2358,LEN(N2358)-SEARCH("/",N2358))</f>
        <v>web</v>
      </c>
      <c r="S2358" s="10">
        <f>(((J2358 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str">
        <f>IF(L2359&gt;0, E2359/L2359, "No Backers")</f>
        <v>No Backers</v>
      </c>
      <c r="Q2359" t="str">
        <f>LEFT(N2359,SEARCH("/",N2359)-1)</f>
        <v>technology</v>
      </c>
      <c r="R2359" t="str">
        <f>RIGHT(N2359,LEN(N2359)-SEARCH("/",N2359))</f>
        <v>web</v>
      </c>
      <c r="S2359" s="10">
        <f>(((J2359 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str">
        <f>IF(L2360&gt;0, E2360/L2360, "No Backers")</f>
        <v>No Backers</v>
      </c>
      <c r="Q2360" t="str">
        <f>LEFT(N2360,SEARCH("/",N2360)-1)</f>
        <v>technology</v>
      </c>
      <c r="R2360" t="str">
        <f>RIGHT(N2360,LEN(N2360)-SEARCH("/",N2360))</f>
        <v>web</v>
      </c>
      <c r="S2360" s="10">
        <f>(((J2360 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IF(L2361&gt;0, E2361/L2361, "No Backers")</f>
        <v>367</v>
      </c>
      <c r="Q2361" t="str">
        <f>LEFT(N2361,SEARCH("/",N2361)-1)</f>
        <v>technology</v>
      </c>
      <c r="R2361" t="str">
        <f>RIGHT(N2361,LEN(N2361)-SEARCH("/",N2361))</f>
        <v>web</v>
      </c>
      <c r="S2361" s="10">
        <f>(((J2361 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IF(L2362&gt;0, E2362/L2362, "No Backers")</f>
        <v>2</v>
      </c>
      <c r="Q2362" t="str">
        <f>LEFT(N2362,SEARCH("/",N2362)-1)</f>
        <v>technology</v>
      </c>
      <c r="R2362" t="str">
        <f>RIGHT(N2362,LEN(N2362)-SEARCH("/",N2362))</f>
        <v>web</v>
      </c>
      <c r="S2362" s="10">
        <f>(((J2362 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str">
        <f>IF(L2363&gt;0, E2363/L2363, "No Backers")</f>
        <v>No Backers</v>
      </c>
      <c r="Q2363" t="str">
        <f>LEFT(N2363,SEARCH("/",N2363)-1)</f>
        <v>technology</v>
      </c>
      <c r="R2363" t="str">
        <f>RIGHT(N2363,LEN(N2363)-SEARCH("/",N2363))</f>
        <v>web</v>
      </c>
      <c r="S2363" s="10">
        <f>(((J2363 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IF(L2364&gt;0, E2364/L2364, "No Backers")</f>
        <v>60</v>
      </c>
      <c r="Q2364" t="str">
        <f>LEFT(N2364,SEARCH("/",N2364)-1)</f>
        <v>technology</v>
      </c>
      <c r="R2364" t="str">
        <f>RIGHT(N2364,LEN(N2364)-SEARCH("/",N2364))</f>
        <v>web</v>
      </c>
      <c r="S2364" s="10">
        <f>(((J2364 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str">
        <f>IF(L2365&gt;0, E2365/L2365, "No Backers")</f>
        <v>No Backers</v>
      </c>
      <c r="Q2365" t="str">
        <f>LEFT(N2365,SEARCH("/",N2365)-1)</f>
        <v>technology</v>
      </c>
      <c r="R2365" t="str">
        <f>RIGHT(N2365,LEN(N2365)-SEARCH("/",N2365))</f>
        <v>web</v>
      </c>
      <c r="S2365" s="10">
        <f>(((J2365 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str">
        <f>IF(L2366&gt;0, E2366/L2366, "No Backers")</f>
        <v>No Backers</v>
      </c>
      <c r="Q2366" t="str">
        <f>LEFT(N2366,SEARCH("/",N2366)-1)</f>
        <v>technology</v>
      </c>
      <c r="R2366" t="str">
        <f>RIGHT(N2366,LEN(N2366)-SEARCH("/",N2366))</f>
        <v>web</v>
      </c>
      <c r="S2366" s="10">
        <f>(((J2366 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str">
        <f>IF(L2367&gt;0, E2367/L2367, "No Backers")</f>
        <v>No Backers</v>
      </c>
      <c r="Q2367" t="str">
        <f>LEFT(N2367,SEARCH("/",N2367)-1)</f>
        <v>technology</v>
      </c>
      <c r="R2367" t="str">
        <f>RIGHT(N2367,LEN(N2367)-SEARCH("/",N2367))</f>
        <v>web</v>
      </c>
      <c r="S2367" s="10">
        <f>(((J2367 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IF(L2368&gt;0, E2368/L2368, "No Backers")</f>
        <v>97.407407407407405</v>
      </c>
      <c r="Q2368" t="str">
        <f>LEFT(N2368,SEARCH("/",N2368)-1)</f>
        <v>technology</v>
      </c>
      <c r="R2368" t="str">
        <f>RIGHT(N2368,LEN(N2368)-SEARCH("/",N2368))</f>
        <v>web</v>
      </c>
      <c r="S2368" s="10">
        <f>(((J2368 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IF(L2369&gt;0, E2369/L2369, "No Backers")</f>
        <v>47.857142857142854</v>
      </c>
      <c r="Q2369" t="str">
        <f>LEFT(N2369,SEARCH("/",N2369)-1)</f>
        <v>technology</v>
      </c>
      <c r="R2369" t="str">
        <f>RIGHT(N2369,LEN(N2369)-SEARCH("/",N2369))</f>
        <v>web</v>
      </c>
      <c r="S2369" s="10">
        <f>(((J2369 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IF(L2370&gt;0, E2370/L2370, "No Backers")</f>
        <v>50</v>
      </c>
      <c r="Q2370" t="str">
        <f>LEFT(N2370,SEARCH("/",N2370)-1)</f>
        <v>technology</v>
      </c>
      <c r="R2370" t="str">
        <f>RIGHT(N2370,LEN(N2370)-SEARCH("/",N2370))</f>
        <v>web</v>
      </c>
      <c r="S2370" s="10">
        <f>(((J2370 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str">
        <f>IF(L2371&gt;0, E2371/L2371, "No Backers")</f>
        <v>No Backers</v>
      </c>
      <c r="Q2371" t="str">
        <f>LEFT(N2371,SEARCH("/",N2371)-1)</f>
        <v>technology</v>
      </c>
      <c r="R2371" t="str">
        <f>RIGHT(N2371,LEN(N2371)-SEARCH("/",N2371))</f>
        <v>web</v>
      </c>
      <c r="S2371" s="10">
        <f>(((J2371 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IF(L2372&gt;0, E2372/L2372, "No Backers")</f>
        <v>20.5</v>
      </c>
      <c r="Q2372" t="str">
        <f>LEFT(N2372,SEARCH("/",N2372)-1)</f>
        <v>technology</v>
      </c>
      <c r="R2372" t="str">
        <f>RIGHT(N2372,LEN(N2372)-SEARCH("/",N2372))</f>
        <v>web</v>
      </c>
      <c r="S2372" s="10">
        <f>(((J2372 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str">
        <f>IF(L2373&gt;0, E2373/L2373, "No Backers")</f>
        <v>No Backers</v>
      </c>
      <c r="Q2373" t="str">
        <f>LEFT(N2373,SEARCH("/",N2373)-1)</f>
        <v>technology</v>
      </c>
      <c r="R2373" t="str">
        <f>RIGHT(N2373,LEN(N2373)-SEARCH("/",N2373))</f>
        <v>web</v>
      </c>
      <c r="S2373" s="10">
        <f>(((J2373 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IF(L2374&gt;0, E2374/L2374, "No Backers")</f>
        <v>30</v>
      </c>
      <c r="Q2374" t="str">
        <f>LEFT(N2374,SEARCH("/",N2374)-1)</f>
        <v>technology</v>
      </c>
      <c r="R2374" t="str">
        <f>RIGHT(N2374,LEN(N2374)-SEARCH("/",N2374))</f>
        <v>web</v>
      </c>
      <c r="S2374" s="10">
        <f>(((J2374 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IF(L2375&gt;0, E2375/L2375, "No Backers")</f>
        <v>50</v>
      </c>
      <c r="Q2375" t="str">
        <f>LEFT(N2375,SEARCH("/",N2375)-1)</f>
        <v>technology</v>
      </c>
      <c r="R2375" t="str">
        <f>RIGHT(N2375,LEN(N2375)-SEARCH("/",N2375))</f>
        <v>web</v>
      </c>
      <c r="S2375" s="10">
        <f>(((J2375 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IF(L2376&gt;0, E2376/L2376, "No Backers")</f>
        <v>10</v>
      </c>
      <c r="Q2376" t="str">
        <f>LEFT(N2376,SEARCH("/",N2376)-1)</f>
        <v>technology</v>
      </c>
      <c r="R2376" t="str">
        <f>RIGHT(N2376,LEN(N2376)-SEARCH("/",N2376))</f>
        <v>web</v>
      </c>
      <c r="S2376" s="10">
        <f>(((J2376 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str">
        <f>IF(L2377&gt;0, E2377/L2377, "No Backers")</f>
        <v>No Backers</v>
      </c>
      <c r="Q2377" t="str">
        <f>LEFT(N2377,SEARCH("/",N2377)-1)</f>
        <v>technology</v>
      </c>
      <c r="R2377" t="str">
        <f>RIGHT(N2377,LEN(N2377)-SEARCH("/",N2377))</f>
        <v>web</v>
      </c>
      <c r="S2377" s="10">
        <f>(((J2377 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IF(L2378&gt;0, E2378/L2378, "No Backers")</f>
        <v>81.582499999999996</v>
      </c>
      <c r="Q2378" t="str">
        <f>LEFT(N2378,SEARCH("/",N2378)-1)</f>
        <v>technology</v>
      </c>
      <c r="R2378" t="str">
        <f>RIGHT(N2378,LEN(N2378)-SEARCH("/",N2378))</f>
        <v>web</v>
      </c>
      <c r="S2378" s="10">
        <f>(((J2378 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str">
        <f>IF(L2379&gt;0, E2379/L2379, "No Backers")</f>
        <v>No Backers</v>
      </c>
      <c r="Q2379" t="str">
        <f>LEFT(N2379,SEARCH("/",N2379)-1)</f>
        <v>technology</v>
      </c>
      <c r="R2379" t="str">
        <f>RIGHT(N2379,LEN(N2379)-SEARCH("/",N2379))</f>
        <v>web</v>
      </c>
      <c r="S2379" s="10">
        <f>(((J2379 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str">
        <f>IF(L2380&gt;0, E2380/L2380, "No Backers")</f>
        <v>No Backers</v>
      </c>
      <c r="Q2380" t="str">
        <f>LEFT(N2380,SEARCH("/",N2380)-1)</f>
        <v>technology</v>
      </c>
      <c r="R2380" t="str">
        <f>RIGHT(N2380,LEN(N2380)-SEARCH("/",N2380))</f>
        <v>web</v>
      </c>
      <c r="S2380" s="10">
        <f>(((J2380 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str">
        <f>IF(L2381&gt;0, E2381/L2381, "No Backers")</f>
        <v>No Backers</v>
      </c>
      <c r="Q2381" t="str">
        <f>LEFT(N2381,SEARCH("/",N2381)-1)</f>
        <v>technology</v>
      </c>
      <c r="R2381" t="str">
        <f>RIGHT(N2381,LEN(N2381)-SEARCH("/",N2381))</f>
        <v>web</v>
      </c>
      <c r="S2381" s="10">
        <f>(((J2381 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IF(L2382&gt;0, E2382/L2382, "No Backers")</f>
        <v>18.333333333333332</v>
      </c>
      <c r="Q2382" t="str">
        <f>LEFT(N2382,SEARCH("/",N2382)-1)</f>
        <v>technology</v>
      </c>
      <c r="R2382" t="str">
        <f>RIGHT(N2382,LEN(N2382)-SEARCH("/",N2382))</f>
        <v>web</v>
      </c>
      <c r="S2382" s="10">
        <f>(((J2382 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IF(L2383&gt;0, E2383/L2383, "No Backers")</f>
        <v>224.42857142857142</v>
      </c>
      <c r="Q2383" t="str">
        <f>LEFT(N2383,SEARCH("/",N2383)-1)</f>
        <v>technology</v>
      </c>
      <c r="R2383" t="str">
        <f>RIGHT(N2383,LEN(N2383)-SEARCH("/",N2383))</f>
        <v>web</v>
      </c>
      <c r="S2383" s="10">
        <f>(((J2383 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IF(L2384&gt;0, E2384/L2384, "No Backers")</f>
        <v>37.5</v>
      </c>
      <c r="Q2384" t="str">
        <f>LEFT(N2384,SEARCH("/",N2384)-1)</f>
        <v>technology</v>
      </c>
      <c r="R2384" t="str">
        <f>RIGHT(N2384,LEN(N2384)-SEARCH("/",N2384))</f>
        <v>web</v>
      </c>
      <c r="S2384" s="10">
        <f>(((J2384 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IF(L2385&gt;0, E2385/L2385, "No Backers")</f>
        <v>145</v>
      </c>
      <c r="Q2385" t="str">
        <f>LEFT(N2385,SEARCH("/",N2385)-1)</f>
        <v>technology</v>
      </c>
      <c r="R2385" t="str">
        <f>RIGHT(N2385,LEN(N2385)-SEARCH("/",N2385))</f>
        <v>web</v>
      </c>
      <c r="S2385" s="10">
        <f>(((J2385 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IF(L2386&gt;0, E2386/L2386, "No Backers")</f>
        <v>1</v>
      </c>
      <c r="Q2386" t="str">
        <f>LEFT(N2386,SEARCH("/",N2386)-1)</f>
        <v>technology</v>
      </c>
      <c r="R2386" t="str">
        <f>RIGHT(N2386,LEN(N2386)-SEARCH("/",N2386))</f>
        <v>web</v>
      </c>
      <c r="S2386" s="10">
        <f>(((J2386 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IF(L2387&gt;0, E2387/L2387, "No Backers")</f>
        <v>112.57142857142857</v>
      </c>
      <c r="Q2387" t="str">
        <f>LEFT(N2387,SEARCH("/",N2387)-1)</f>
        <v>technology</v>
      </c>
      <c r="R2387" t="str">
        <f>RIGHT(N2387,LEN(N2387)-SEARCH("/",N2387))</f>
        <v>web</v>
      </c>
      <c r="S2387" s="10">
        <f>(((J2387 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str">
        <f>IF(L2388&gt;0, E2388/L2388, "No Backers")</f>
        <v>No Backers</v>
      </c>
      <c r="Q2388" t="str">
        <f>LEFT(N2388,SEARCH("/",N2388)-1)</f>
        <v>technology</v>
      </c>
      <c r="R2388" t="str">
        <f>RIGHT(N2388,LEN(N2388)-SEARCH("/",N2388))</f>
        <v>web</v>
      </c>
      <c r="S2388" s="10">
        <f>(((J2388 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IF(L2389&gt;0, E2389/L2389, "No Backers")</f>
        <v>342</v>
      </c>
      <c r="Q2389" t="str">
        <f>LEFT(N2389,SEARCH("/",N2389)-1)</f>
        <v>technology</v>
      </c>
      <c r="R2389" t="str">
        <f>RIGHT(N2389,LEN(N2389)-SEARCH("/",N2389))</f>
        <v>web</v>
      </c>
      <c r="S2389" s="10">
        <f>(((J2389 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IF(L2390&gt;0, E2390/L2390, "No Backers")</f>
        <v>57.875</v>
      </c>
      <c r="Q2390" t="str">
        <f>LEFT(N2390,SEARCH("/",N2390)-1)</f>
        <v>technology</v>
      </c>
      <c r="R2390" t="str">
        <f>RIGHT(N2390,LEN(N2390)-SEARCH("/",N2390))</f>
        <v>web</v>
      </c>
      <c r="S2390" s="10">
        <f>(((J2390 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IF(L2391&gt;0, E2391/L2391, "No Backers")</f>
        <v>30</v>
      </c>
      <c r="Q2391" t="str">
        <f>LEFT(N2391,SEARCH("/",N2391)-1)</f>
        <v>technology</v>
      </c>
      <c r="R2391" t="str">
        <f>RIGHT(N2391,LEN(N2391)-SEARCH("/",N2391))</f>
        <v>web</v>
      </c>
      <c r="S2391" s="10">
        <f>(((J2391 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str">
        <f>IF(L2392&gt;0, E2392/L2392, "No Backers")</f>
        <v>No Backers</v>
      </c>
      <c r="Q2392" t="str">
        <f>LEFT(N2392,SEARCH("/",N2392)-1)</f>
        <v>technology</v>
      </c>
      <c r="R2392" t="str">
        <f>RIGHT(N2392,LEN(N2392)-SEARCH("/",N2392))</f>
        <v>web</v>
      </c>
      <c r="S2392" s="10">
        <f>(((J2392 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IF(L2393&gt;0, E2393/L2393, "No Backers")</f>
        <v>25</v>
      </c>
      <c r="Q2393" t="str">
        <f>LEFT(N2393,SEARCH("/",N2393)-1)</f>
        <v>technology</v>
      </c>
      <c r="R2393" t="str">
        <f>RIGHT(N2393,LEN(N2393)-SEARCH("/",N2393))</f>
        <v>web</v>
      </c>
      <c r="S2393" s="10">
        <f>(((J2393 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str">
        <f>IF(L2394&gt;0, E2394/L2394, "No Backers")</f>
        <v>No Backers</v>
      </c>
      <c r="Q2394" t="str">
        <f>LEFT(N2394,SEARCH("/",N2394)-1)</f>
        <v>technology</v>
      </c>
      <c r="R2394" t="str">
        <f>RIGHT(N2394,LEN(N2394)-SEARCH("/",N2394))</f>
        <v>web</v>
      </c>
      <c r="S2394" s="10">
        <f>(((J2394 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IF(L2395&gt;0, E2395/L2395, "No Backers")</f>
        <v>50</v>
      </c>
      <c r="Q2395" t="str">
        <f>LEFT(N2395,SEARCH("/",N2395)-1)</f>
        <v>technology</v>
      </c>
      <c r="R2395" t="str">
        <f>RIGHT(N2395,LEN(N2395)-SEARCH("/",N2395))</f>
        <v>web</v>
      </c>
      <c r="S2395" s="10">
        <f>(((J2395 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IF(L2396&gt;0, E2396/L2396, "No Backers")</f>
        <v>1.5</v>
      </c>
      <c r="Q2396" t="str">
        <f>LEFT(N2396,SEARCH("/",N2396)-1)</f>
        <v>technology</v>
      </c>
      <c r="R2396" t="str">
        <f>RIGHT(N2396,LEN(N2396)-SEARCH("/",N2396))</f>
        <v>web</v>
      </c>
      <c r="S2396" s="10">
        <f>(((J2396 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str">
        <f>IF(L2397&gt;0, E2397/L2397, "No Backers")</f>
        <v>No Backers</v>
      </c>
      <c r="Q2397" t="str">
        <f>LEFT(N2397,SEARCH("/",N2397)-1)</f>
        <v>technology</v>
      </c>
      <c r="R2397" t="str">
        <f>RIGHT(N2397,LEN(N2397)-SEARCH("/",N2397))</f>
        <v>web</v>
      </c>
      <c r="S2397" s="10">
        <f>(((J2397 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IF(L2398&gt;0, E2398/L2398, "No Backers")</f>
        <v>10</v>
      </c>
      <c r="Q2398" t="str">
        <f>LEFT(N2398,SEARCH("/",N2398)-1)</f>
        <v>technology</v>
      </c>
      <c r="R2398" t="str">
        <f>RIGHT(N2398,LEN(N2398)-SEARCH("/",N2398))</f>
        <v>web</v>
      </c>
      <c r="S2398" s="10">
        <f>(((J2398 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str">
        <f>IF(L2399&gt;0, E2399/L2399, "No Backers")</f>
        <v>No Backers</v>
      </c>
      <c r="Q2399" t="str">
        <f>LEFT(N2399,SEARCH("/",N2399)-1)</f>
        <v>technology</v>
      </c>
      <c r="R2399" t="str">
        <f>RIGHT(N2399,LEN(N2399)-SEARCH("/",N2399))</f>
        <v>web</v>
      </c>
      <c r="S2399" s="10">
        <f>(((J2399 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str">
        <f>IF(L2400&gt;0, E2400/L2400, "No Backers")</f>
        <v>No Backers</v>
      </c>
      <c r="Q2400" t="str">
        <f>LEFT(N2400,SEARCH("/",N2400)-1)</f>
        <v>technology</v>
      </c>
      <c r="R2400" t="str">
        <f>RIGHT(N2400,LEN(N2400)-SEARCH("/",N2400))</f>
        <v>web</v>
      </c>
      <c r="S2400" s="10">
        <f>(((J2400 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str">
        <f>IF(L2401&gt;0, E2401/L2401, "No Backers")</f>
        <v>No Backers</v>
      </c>
      <c r="Q2401" t="str">
        <f>LEFT(N2401,SEARCH("/",N2401)-1)</f>
        <v>technology</v>
      </c>
      <c r="R2401" t="str">
        <f>RIGHT(N2401,LEN(N2401)-SEARCH("/",N2401))</f>
        <v>web</v>
      </c>
      <c r="S2401" s="10">
        <f>(((J2401 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str">
        <f>IF(L2402&gt;0, E2402/L2402, "No Backers")</f>
        <v>No Backers</v>
      </c>
      <c r="Q2402" t="str">
        <f>LEFT(N2402,SEARCH("/",N2402)-1)</f>
        <v>technology</v>
      </c>
      <c r="R2402" t="str">
        <f>RIGHT(N2402,LEN(N2402)-SEARCH("/",N2402))</f>
        <v>web</v>
      </c>
      <c r="S2402" s="10">
        <f>(((J2402 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IF(L2403&gt;0, E2403/L2403, "No Backers")</f>
        <v>22.333333333333332</v>
      </c>
      <c r="Q2403" t="str">
        <f>LEFT(N2403,SEARCH("/",N2403)-1)</f>
        <v>food</v>
      </c>
      <c r="R2403" t="str">
        <f>RIGHT(N2403,LEN(N2403)-SEARCH("/",N2403))</f>
        <v>food trucks</v>
      </c>
      <c r="S2403" s="10">
        <f>(((J2403 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IF(L2404&gt;0, E2404/L2404, "No Backers")</f>
        <v>52</v>
      </c>
      <c r="Q2404" t="str">
        <f>LEFT(N2404,SEARCH("/",N2404)-1)</f>
        <v>food</v>
      </c>
      <c r="R2404" t="str">
        <f>RIGHT(N2404,LEN(N2404)-SEARCH("/",N2404))</f>
        <v>food trucks</v>
      </c>
      <c r="S2404" s="10">
        <f>(((J2404 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IF(L2405&gt;0, E2405/L2405, "No Backers")</f>
        <v>16.833333333333332</v>
      </c>
      <c r="Q2405" t="str">
        <f>LEFT(N2405,SEARCH("/",N2405)-1)</f>
        <v>food</v>
      </c>
      <c r="R2405" t="str">
        <f>RIGHT(N2405,LEN(N2405)-SEARCH("/",N2405))</f>
        <v>food trucks</v>
      </c>
      <c r="S2405" s="10">
        <f>(((J2405 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str">
        <f>IF(L2406&gt;0, E2406/L2406, "No Backers")</f>
        <v>No Backers</v>
      </c>
      <c r="Q2406" t="str">
        <f>LEFT(N2406,SEARCH("/",N2406)-1)</f>
        <v>food</v>
      </c>
      <c r="R2406" t="str">
        <f>RIGHT(N2406,LEN(N2406)-SEARCH("/",N2406))</f>
        <v>food trucks</v>
      </c>
      <c r="S2406" s="10">
        <f>(((J2406 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IF(L2407&gt;0, E2407/L2407, "No Backers")</f>
        <v>56.3</v>
      </c>
      <c r="Q2407" t="str">
        <f>LEFT(N2407,SEARCH("/",N2407)-1)</f>
        <v>food</v>
      </c>
      <c r="R2407" t="str">
        <f>RIGHT(N2407,LEN(N2407)-SEARCH("/",N2407))</f>
        <v>food trucks</v>
      </c>
      <c r="S2407" s="10">
        <f>(((J2407 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IF(L2408&gt;0, E2408/L2408, "No Backers")</f>
        <v>84.0625</v>
      </c>
      <c r="Q2408" t="str">
        <f>LEFT(N2408,SEARCH("/",N2408)-1)</f>
        <v>food</v>
      </c>
      <c r="R2408" t="str">
        <f>RIGHT(N2408,LEN(N2408)-SEARCH("/",N2408))</f>
        <v>food trucks</v>
      </c>
      <c r="S2408" s="10">
        <f>(((J2408 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IF(L2409&gt;0, E2409/L2409, "No Backers")</f>
        <v>168.39393939393941</v>
      </c>
      <c r="Q2409" t="str">
        <f>LEFT(N2409,SEARCH("/",N2409)-1)</f>
        <v>food</v>
      </c>
      <c r="R2409" t="str">
        <f>RIGHT(N2409,LEN(N2409)-SEARCH("/",N2409))</f>
        <v>food trucks</v>
      </c>
      <c r="S2409" s="10">
        <f>(((J2409 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IF(L2410&gt;0, E2410/L2410, "No Backers")</f>
        <v>15</v>
      </c>
      <c r="Q2410" t="str">
        <f>LEFT(N2410,SEARCH("/",N2410)-1)</f>
        <v>food</v>
      </c>
      <c r="R2410" t="str">
        <f>RIGHT(N2410,LEN(N2410)-SEARCH("/",N2410))</f>
        <v>food trucks</v>
      </c>
      <c r="S2410" s="10">
        <f>(((J2410 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IF(L2411&gt;0, E2411/L2411, "No Backers")</f>
        <v>76.666666666666671</v>
      </c>
      <c r="Q2411" t="str">
        <f>LEFT(N2411,SEARCH("/",N2411)-1)</f>
        <v>food</v>
      </c>
      <c r="R2411" t="str">
        <f>RIGHT(N2411,LEN(N2411)-SEARCH("/",N2411))</f>
        <v>food trucks</v>
      </c>
      <c r="S2411" s="10">
        <f>(((J2411 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str">
        <f>IF(L2412&gt;0, E2412/L2412, "No Backers")</f>
        <v>No Backers</v>
      </c>
      <c r="Q2412" t="str">
        <f>LEFT(N2412,SEARCH("/",N2412)-1)</f>
        <v>food</v>
      </c>
      <c r="R2412" t="str">
        <f>RIGHT(N2412,LEN(N2412)-SEARCH("/",N2412))</f>
        <v>food trucks</v>
      </c>
      <c r="S2412" s="10">
        <f>(((J2412 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IF(L2413&gt;0, E2413/L2413, "No Backers")</f>
        <v>50.333333333333336</v>
      </c>
      <c r="Q2413" t="str">
        <f>LEFT(N2413,SEARCH("/",N2413)-1)</f>
        <v>food</v>
      </c>
      <c r="R2413" t="str">
        <f>RIGHT(N2413,LEN(N2413)-SEARCH("/",N2413))</f>
        <v>food trucks</v>
      </c>
      <c r="S2413" s="10">
        <f>(((J2413 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str">
        <f>IF(L2414&gt;0, E2414/L2414, "No Backers")</f>
        <v>No Backers</v>
      </c>
      <c r="Q2414" t="str">
        <f>LEFT(N2414,SEARCH("/",N2414)-1)</f>
        <v>food</v>
      </c>
      <c r="R2414" t="str">
        <f>RIGHT(N2414,LEN(N2414)-SEARCH("/",N2414))</f>
        <v>food trucks</v>
      </c>
      <c r="S2414" s="10">
        <f>(((J2414 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IF(L2415&gt;0, E2415/L2415, "No Backers")</f>
        <v>8.3333333333333339</v>
      </c>
      <c r="Q2415" t="str">
        <f>LEFT(N2415,SEARCH("/",N2415)-1)</f>
        <v>food</v>
      </c>
      <c r="R2415" t="str">
        <f>RIGHT(N2415,LEN(N2415)-SEARCH("/",N2415))</f>
        <v>food trucks</v>
      </c>
      <c r="S2415" s="10">
        <f>(((J2415 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IF(L2416&gt;0, E2416/L2416, "No Backers")</f>
        <v>35.384615384615387</v>
      </c>
      <c r="Q2416" t="str">
        <f>LEFT(N2416,SEARCH("/",N2416)-1)</f>
        <v>food</v>
      </c>
      <c r="R2416" t="str">
        <f>RIGHT(N2416,LEN(N2416)-SEARCH("/",N2416))</f>
        <v>food trucks</v>
      </c>
      <c r="S2416" s="10">
        <f>(((J2416 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IF(L2417&gt;0, E2417/L2417, "No Backers")</f>
        <v>55.833333333333336</v>
      </c>
      <c r="Q2417" t="str">
        <f>LEFT(N2417,SEARCH("/",N2417)-1)</f>
        <v>food</v>
      </c>
      <c r="R2417" t="str">
        <f>RIGHT(N2417,LEN(N2417)-SEARCH("/",N2417))</f>
        <v>food trucks</v>
      </c>
      <c r="S2417" s="10">
        <f>(((J2417 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IF(L2418&gt;0, E2418/L2418, "No Backers")</f>
        <v>5</v>
      </c>
      <c r="Q2418" t="str">
        <f>LEFT(N2418,SEARCH("/",N2418)-1)</f>
        <v>food</v>
      </c>
      <c r="R2418" t="str">
        <f>RIGHT(N2418,LEN(N2418)-SEARCH("/",N2418))</f>
        <v>food trucks</v>
      </c>
      <c r="S2418" s="10">
        <f>(((J2418 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str">
        <f>IF(L2419&gt;0, E2419/L2419, "No Backers")</f>
        <v>No Backers</v>
      </c>
      <c r="Q2419" t="str">
        <f>LEFT(N2419,SEARCH("/",N2419)-1)</f>
        <v>food</v>
      </c>
      <c r="R2419" t="str">
        <f>RIGHT(N2419,LEN(N2419)-SEARCH("/",N2419))</f>
        <v>food trucks</v>
      </c>
      <c r="S2419" s="10">
        <f>(((J2419 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IF(L2420&gt;0, E2420/L2420, "No Backers")</f>
        <v>1</v>
      </c>
      <c r="Q2420" t="str">
        <f>LEFT(N2420,SEARCH("/",N2420)-1)</f>
        <v>food</v>
      </c>
      <c r="R2420" t="str">
        <f>RIGHT(N2420,LEN(N2420)-SEARCH("/",N2420))</f>
        <v>food trucks</v>
      </c>
      <c r="S2420" s="10">
        <f>(((J2420 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str">
        <f>IF(L2421&gt;0, E2421/L2421, "No Backers")</f>
        <v>No Backers</v>
      </c>
      <c r="Q2421" t="str">
        <f>LEFT(N2421,SEARCH("/",N2421)-1)</f>
        <v>food</v>
      </c>
      <c r="R2421" t="str">
        <f>RIGHT(N2421,LEN(N2421)-SEARCH("/",N2421))</f>
        <v>food trucks</v>
      </c>
      <c r="S2421" s="10">
        <f>(((J2421 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IF(L2422&gt;0, E2422/L2422, "No Backers")</f>
        <v>69.472222222222229</v>
      </c>
      <c r="Q2422" t="str">
        <f>LEFT(N2422,SEARCH("/",N2422)-1)</f>
        <v>food</v>
      </c>
      <c r="R2422" t="str">
        <f>RIGHT(N2422,LEN(N2422)-SEARCH("/",N2422))</f>
        <v>food trucks</v>
      </c>
      <c r="S2422" s="10">
        <f>(((J2422 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IF(L2423&gt;0, E2423/L2423, "No Backers")</f>
        <v>1</v>
      </c>
      <c r="Q2423" t="str">
        <f>LEFT(N2423,SEARCH("/",N2423)-1)</f>
        <v>food</v>
      </c>
      <c r="R2423" t="str">
        <f>RIGHT(N2423,LEN(N2423)-SEARCH("/",N2423))</f>
        <v>food trucks</v>
      </c>
      <c r="S2423" s="10">
        <f>(((J2423 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IF(L2424&gt;0, E2424/L2424, "No Backers")</f>
        <v>1</v>
      </c>
      <c r="Q2424" t="str">
        <f>LEFT(N2424,SEARCH("/",N2424)-1)</f>
        <v>food</v>
      </c>
      <c r="R2424" t="str">
        <f>RIGHT(N2424,LEN(N2424)-SEARCH("/",N2424))</f>
        <v>food trucks</v>
      </c>
      <c r="S2424" s="10">
        <f>(((J2424 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IF(L2425&gt;0, E2425/L2425, "No Backers")</f>
        <v>8</v>
      </c>
      <c r="Q2425" t="str">
        <f>LEFT(N2425,SEARCH("/",N2425)-1)</f>
        <v>food</v>
      </c>
      <c r="R2425" t="str">
        <f>RIGHT(N2425,LEN(N2425)-SEARCH("/",N2425))</f>
        <v>food trucks</v>
      </c>
      <c r="S2425" s="10">
        <f>(((J2425 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IF(L2426&gt;0, E2426/L2426, "No Backers")</f>
        <v>34.444444444444443</v>
      </c>
      <c r="Q2426" t="str">
        <f>LEFT(N2426,SEARCH("/",N2426)-1)</f>
        <v>food</v>
      </c>
      <c r="R2426" t="str">
        <f>RIGHT(N2426,LEN(N2426)-SEARCH("/",N2426))</f>
        <v>food trucks</v>
      </c>
      <c r="S2426" s="10">
        <f>(((J2426 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IF(L2427&gt;0, E2427/L2427, "No Backers")</f>
        <v>1</v>
      </c>
      <c r="Q2427" t="str">
        <f>LEFT(N2427,SEARCH("/",N2427)-1)</f>
        <v>food</v>
      </c>
      <c r="R2427" t="str">
        <f>RIGHT(N2427,LEN(N2427)-SEARCH("/",N2427))</f>
        <v>food trucks</v>
      </c>
      <c r="S2427" s="10">
        <f>(((J2427 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str">
        <f>IF(L2428&gt;0, E2428/L2428, "No Backers")</f>
        <v>No Backers</v>
      </c>
      <c r="Q2428" t="str">
        <f>LEFT(N2428,SEARCH("/",N2428)-1)</f>
        <v>food</v>
      </c>
      <c r="R2428" t="str">
        <f>RIGHT(N2428,LEN(N2428)-SEARCH("/",N2428))</f>
        <v>food trucks</v>
      </c>
      <c r="S2428" s="10">
        <f>(((J2428 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IF(L2429&gt;0, E2429/L2429, "No Backers")</f>
        <v>1</v>
      </c>
      <c r="Q2429" t="str">
        <f>LEFT(N2429,SEARCH("/",N2429)-1)</f>
        <v>food</v>
      </c>
      <c r="R2429" t="str">
        <f>RIGHT(N2429,LEN(N2429)-SEARCH("/",N2429))</f>
        <v>food trucks</v>
      </c>
      <c r="S2429" s="10">
        <f>(((J2429 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IF(L2430&gt;0, E2430/L2430, "No Backers")</f>
        <v>1</v>
      </c>
      <c r="Q2430" t="str">
        <f>LEFT(N2430,SEARCH("/",N2430)-1)</f>
        <v>food</v>
      </c>
      <c r="R2430" t="str">
        <f>RIGHT(N2430,LEN(N2430)-SEARCH("/",N2430))</f>
        <v>food trucks</v>
      </c>
      <c r="S2430" s="10">
        <f>(((J2430 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IF(L2431&gt;0, E2431/L2431, "No Backers")</f>
        <v>501.25</v>
      </c>
      <c r="Q2431" t="str">
        <f>LEFT(N2431,SEARCH("/",N2431)-1)</f>
        <v>food</v>
      </c>
      <c r="R2431" t="str">
        <f>RIGHT(N2431,LEN(N2431)-SEARCH("/",N2431))</f>
        <v>food trucks</v>
      </c>
      <c r="S2431" s="10">
        <f>(((J2431 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IF(L2432&gt;0, E2432/L2432, "No Backers")</f>
        <v>10.5</v>
      </c>
      <c r="Q2432" t="str">
        <f>LEFT(N2432,SEARCH("/",N2432)-1)</f>
        <v>food</v>
      </c>
      <c r="R2432" t="str">
        <f>RIGHT(N2432,LEN(N2432)-SEARCH("/",N2432))</f>
        <v>food trucks</v>
      </c>
      <c r="S2432" s="10">
        <f>(((J2432 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IF(L2433&gt;0, E2433/L2433, "No Backers")</f>
        <v>1</v>
      </c>
      <c r="Q2433" t="str">
        <f>LEFT(N2433,SEARCH("/",N2433)-1)</f>
        <v>food</v>
      </c>
      <c r="R2433" t="str">
        <f>RIGHT(N2433,LEN(N2433)-SEARCH("/",N2433))</f>
        <v>food trucks</v>
      </c>
      <c r="S2433" s="10">
        <f>(((J2433 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IF(L2434&gt;0, E2434/L2434, "No Backers")</f>
        <v>1</v>
      </c>
      <c r="Q2434" t="str">
        <f>LEFT(N2434,SEARCH("/",N2434)-1)</f>
        <v>food</v>
      </c>
      <c r="R2434" t="str">
        <f>RIGHT(N2434,LEN(N2434)-SEARCH("/",N2434))</f>
        <v>food trucks</v>
      </c>
      <c r="S2434" s="10">
        <f>(((J2434 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str">
        <f>IF(L2435&gt;0, E2435/L2435, "No Backers")</f>
        <v>No Backers</v>
      </c>
      <c r="Q2435" t="str">
        <f>LEFT(N2435,SEARCH("/",N2435)-1)</f>
        <v>food</v>
      </c>
      <c r="R2435" t="str">
        <f>RIGHT(N2435,LEN(N2435)-SEARCH("/",N2435))</f>
        <v>food trucks</v>
      </c>
      <c r="S2435" s="10">
        <f>(((J2435 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IF(L2436&gt;0, E2436/L2436, "No Backers")</f>
        <v>13</v>
      </c>
      <c r="Q2436" t="str">
        <f>LEFT(N2436,SEARCH("/",N2436)-1)</f>
        <v>food</v>
      </c>
      <c r="R2436" t="str">
        <f>RIGHT(N2436,LEN(N2436)-SEARCH("/",N2436))</f>
        <v>food trucks</v>
      </c>
      <c r="S2436" s="10">
        <f>(((J2436 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IF(L2437&gt;0, E2437/L2437, "No Backers")</f>
        <v>306</v>
      </c>
      <c r="Q2437" t="str">
        <f>LEFT(N2437,SEARCH("/",N2437)-1)</f>
        <v>food</v>
      </c>
      <c r="R2437" t="str">
        <f>RIGHT(N2437,LEN(N2437)-SEARCH("/",N2437))</f>
        <v>food trucks</v>
      </c>
      <c r="S2437" s="10">
        <f>(((J2437 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IF(L2438&gt;0, E2438/L2438, "No Backers")</f>
        <v>22.5</v>
      </c>
      <c r="Q2438" t="str">
        <f>LEFT(N2438,SEARCH("/",N2438)-1)</f>
        <v>food</v>
      </c>
      <c r="R2438" t="str">
        <f>RIGHT(N2438,LEN(N2438)-SEARCH("/",N2438))</f>
        <v>food trucks</v>
      </c>
      <c r="S2438" s="10">
        <f>(((J2438 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str">
        <f>IF(L2439&gt;0, E2439/L2439, "No Backers")</f>
        <v>No Backers</v>
      </c>
      <c r="Q2439" t="str">
        <f>LEFT(N2439,SEARCH("/",N2439)-1)</f>
        <v>food</v>
      </c>
      <c r="R2439" t="str">
        <f>RIGHT(N2439,LEN(N2439)-SEARCH("/",N2439))</f>
        <v>food trucks</v>
      </c>
      <c r="S2439" s="10">
        <f>(((J2439 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IF(L2440&gt;0, E2440/L2440, "No Backers")</f>
        <v>50</v>
      </c>
      <c r="Q2440" t="str">
        <f>LEFT(N2440,SEARCH("/",N2440)-1)</f>
        <v>food</v>
      </c>
      <c r="R2440" t="str">
        <f>RIGHT(N2440,LEN(N2440)-SEARCH("/",N2440))</f>
        <v>food trucks</v>
      </c>
      <c r="S2440" s="10">
        <f>(((J2440 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str">
        <f>IF(L2441&gt;0, E2441/L2441, "No Backers")</f>
        <v>No Backers</v>
      </c>
      <c r="Q2441" t="str">
        <f>LEFT(N2441,SEARCH("/",N2441)-1)</f>
        <v>food</v>
      </c>
      <c r="R2441" t="str">
        <f>RIGHT(N2441,LEN(N2441)-SEARCH("/",N2441))</f>
        <v>food trucks</v>
      </c>
      <c r="S2441" s="10">
        <f>(((J2441 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IF(L2442&gt;0, E2442/L2442, "No Backers")</f>
        <v>5</v>
      </c>
      <c r="Q2442" t="str">
        <f>LEFT(N2442,SEARCH("/",N2442)-1)</f>
        <v>food</v>
      </c>
      <c r="R2442" t="str">
        <f>RIGHT(N2442,LEN(N2442)-SEARCH("/",N2442))</f>
        <v>food trucks</v>
      </c>
      <c r="S2442" s="10">
        <f>(((J2442 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IF(L2443&gt;0, E2443/L2443, "No Backers")</f>
        <v>74.22935779816514</v>
      </c>
      <c r="Q2443" t="str">
        <f>LEFT(N2443,SEARCH("/",N2443)-1)</f>
        <v>food</v>
      </c>
      <c r="R2443" t="str">
        <f>RIGHT(N2443,LEN(N2443)-SEARCH("/",N2443))</f>
        <v>small batch</v>
      </c>
      <c r="S2443" s="10">
        <f>(((J2443 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IF(L2444&gt;0, E2444/L2444, "No Backers")</f>
        <v>81.252688172043008</v>
      </c>
      <c r="Q2444" t="str">
        <f>LEFT(N2444,SEARCH("/",N2444)-1)</f>
        <v>food</v>
      </c>
      <c r="R2444" t="str">
        <f>RIGHT(N2444,LEN(N2444)-SEARCH("/",N2444))</f>
        <v>small batch</v>
      </c>
      <c r="S2444" s="10">
        <f>(((J2444 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IF(L2445&gt;0, E2445/L2445, "No Backers")</f>
        <v>130.23469453376205</v>
      </c>
      <c r="Q2445" t="str">
        <f>LEFT(N2445,SEARCH("/",N2445)-1)</f>
        <v>food</v>
      </c>
      <c r="R2445" t="str">
        <f>RIGHT(N2445,LEN(N2445)-SEARCH("/",N2445))</f>
        <v>small batch</v>
      </c>
      <c r="S2445" s="10">
        <f>(((J2445 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IF(L2446&gt;0, E2446/L2446, "No Backers")</f>
        <v>53.409836065573771</v>
      </c>
      <c r="Q2446" t="str">
        <f>LEFT(N2446,SEARCH("/",N2446)-1)</f>
        <v>food</v>
      </c>
      <c r="R2446" t="str">
        <f>RIGHT(N2446,LEN(N2446)-SEARCH("/",N2446))</f>
        <v>small batch</v>
      </c>
      <c r="S2446" s="10">
        <f>(((J2446 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IF(L2447&gt;0, E2447/L2447, "No Backers")</f>
        <v>75.130434782608702</v>
      </c>
      <c r="Q2447" t="str">
        <f>LEFT(N2447,SEARCH("/",N2447)-1)</f>
        <v>food</v>
      </c>
      <c r="R2447" t="str">
        <f>RIGHT(N2447,LEN(N2447)-SEARCH("/",N2447))</f>
        <v>small batch</v>
      </c>
      <c r="S2447" s="10">
        <f>(((J2447 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IF(L2448&gt;0, E2448/L2448, "No Backers")</f>
        <v>75.666666666666671</v>
      </c>
      <c r="Q2448" t="str">
        <f>LEFT(N2448,SEARCH("/",N2448)-1)</f>
        <v>food</v>
      </c>
      <c r="R2448" t="str">
        <f>RIGHT(N2448,LEN(N2448)-SEARCH("/",N2448))</f>
        <v>small batch</v>
      </c>
      <c r="S2448" s="10">
        <f>(((J2448 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IF(L2449&gt;0, E2449/L2449, "No Backers")</f>
        <v>31.691394658753708</v>
      </c>
      <c r="Q2449" t="str">
        <f>LEFT(N2449,SEARCH("/",N2449)-1)</f>
        <v>food</v>
      </c>
      <c r="R2449" t="str">
        <f>RIGHT(N2449,LEN(N2449)-SEARCH("/",N2449))</f>
        <v>small batch</v>
      </c>
      <c r="S2449" s="10">
        <f>(((J2449 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IF(L2450&gt;0, E2450/L2450, "No Backers")</f>
        <v>47.777777777777779</v>
      </c>
      <c r="Q2450" t="str">
        <f>LEFT(N2450,SEARCH("/",N2450)-1)</f>
        <v>food</v>
      </c>
      <c r="R2450" t="str">
        <f>RIGHT(N2450,LEN(N2450)-SEARCH("/",N2450))</f>
        <v>small batch</v>
      </c>
      <c r="S2450" s="10">
        <f>(((J2450 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IF(L2451&gt;0, E2451/L2451, "No Backers")</f>
        <v>90</v>
      </c>
      <c r="Q2451" t="str">
        <f>LEFT(N2451,SEARCH("/",N2451)-1)</f>
        <v>food</v>
      </c>
      <c r="R2451" t="str">
        <f>RIGHT(N2451,LEN(N2451)-SEARCH("/",N2451))</f>
        <v>small batch</v>
      </c>
      <c r="S2451" s="10">
        <f>(((J2451 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IF(L2452&gt;0, E2452/L2452, "No Backers")</f>
        <v>149.31401960784314</v>
      </c>
      <c r="Q2452" t="str">
        <f>LEFT(N2452,SEARCH("/",N2452)-1)</f>
        <v>food</v>
      </c>
      <c r="R2452" t="str">
        <f>RIGHT(N2452,LEN(N2452)-SEARCH("/",N2452))</f>
        <v>small batch</v>
      </c>
      <c r="S2452" s="10">
        <f>(((J2452 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IF(L2453&gt;0, E2453/L2453, "No Backers")</f>
        <v>62.06989247311828</v>
      </c>
      <c r="Q2453" t="str">
        <f>LEFT(N2453,SEARCH("/",N2453)-1)</f>
        <v>food</v>
      </c>
      <c r="R2453" t="str">
        <f>RIGHT(N2453,LEN(N2453)-SEARCH("/",N2453))</f>
        <v>small batch</v>
      </c>
      <c r="S2453" s="10">
        <f>(((J2453 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IF(L2454&gt;0, E2454/L2454, "No Backers")</f>
        <v>53.4</v>
      </c>
      <c r="Q2454" t="str">
        <f>LEFT(N2454,SEARCH("/",N2454)-1)</f>
        <v>food</v>
      </c>
      <c r="R2454" t="str">
        <f>RIGHT(N2454,LEN(N2454)-SEARCH("/",N2454))</f>
        <v>small batch</v>
      </c>
      <c r="S2454" s="10">
        <f>(((J2454 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IF(L2455&gt;0, E2455/L2455, "No Backers")</f>
        <v>69.268656716417908</v>
      </c>
      <c r="Q2455" t="str">
        <f>LEFT(N2455,SEARCH("/",N2455)-1)</f>
        <v>food</v>
      </c>
      <c r="R2455" t="str">
        <f>RIGHT(N2455,LEN(N2455)-SEARCH("/",N2455))</f>
        <v>small batch</v>
      </c>
      <c r="S2455" s="10">
        <f>(((J2455 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IF(L2456&gt;0, E2456/L2456, "No Backers")</f>
        <v>271.50769230769231</v>
      </c>
      <c r="Q2456" t="str">
        <f>LEFT(N2456,SEARCH("/",N2456)-1)</f>
        <v>food</v>
      </c>
      <c r="R2456" t="str">
        <f>RIGHT(N2456,LEN(N2456)-SEARCH("/",N2456))</f>
        <v>small batch</v>
      </c>
      <c r="S2456" s="10">
        <f>(((J2456 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IF(L2457&gt;0, E2457/L2457, "No Backers")</f>
        <v>34.125</v>
      </c>
      <c r="Q2457" t="str">
        <f>LEFT(N2457,SEARCH("/",N2457)-1)</f>
        <v>food</v>
      </c>
      <c r="R2457" t="str">
        <f>RIGHT(N2457,LEN(N2457)-SEARCH("/",N2457))</f>
        <v>small batch</v>
      </c>
      <c r="S2457" s="10">
        <f>(((J2457 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IF(L2458&gt;0, E2458/L2458, "No Backers")</f>
        <v>40.492537313432834</v>
      </c>
      <c r="Q2458" t="str">
        <f>LEFT(N2458,SEARCH("/",N2458)-1)</f>
        <v>food</v>
      </c>
      <c r="R2458" t="str">
        <f>RIGHT(N2458,LEN(N2458)-SEARCH("/",N2458))</f>
        <v>small batch</v>
      </c>
      <c r="S2458" s="10">
        <f>(((J2458 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IF(L2459&gt;0, E2459/L2459, "No Backers")</f>
        <v>189.75806451612902</v>
      </c>
      <c r="Q2459" t="str">
        <f>LEFT(N2459,SEARCH("/",N2459)-1)</f>
        <v>food</v>
      </c>
      <c r="R2459" t="str">
        <f>RIGHT(N2459,LEN(N2459)-SEARCH("/",N2459))</f>
        <v>small batch</v>
      </c>
      <c r="S2459" s="10">
        <f>(((J2459 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IF(L2460&gt;0, E2460/L2460, "No Backers")</f>
        <v>68.862499999999997</v>
      </c>
      <c r="Q2460" t="str">
        <f>LEFT(N2460,SEARCH("/",N2460)-1)</f>
        <v>food</v>
      </c>
      <c r="R2460" t="str">
        <f>RIGHT(N2460,LEN(N2460)-SEARCH("/",N2460))</f>
        <v>small batch</v>
      </c>
      <c r="S2460" s="10">
        <f>(((J2460 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IF(L2461&gt;0, E2461/L2461, "No Backers")</f>
        <v>108.77659574468085</v>
      </c>
      <c r="Q2461" t="str">
        <f>LEFT(N2461,SEARCH("/",N2461)-1)</f>
        <v>food</v>
      </c>
      <c r="R2461" t="str">
        <f>RIGHT(N2461,LEN(N2461)-SEARCH("/",N2461))</f>
        <v>small batch</v>
      </c>
      <c r="S2461" s="10">
        <f>(((J2461 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IF(L2462&gt;0, E2462/L2462, "No Backers")</f>
        <v>125.98529411764706</v>
      </c>
      <c r="Q2462" t="str">
        <f>LEFT(N2462,SEARCH("/",N2462)-1)</f>
        <v>food</v>
      </c>
      <c r="R2462" t="str">
        <f>RIGHT(N2462,LEN(N2462)-SEARCH("/",N2462))</f>
        <v>small batch</v>
      </c>
      <c r="S2462" s="10">
        <f>(((J2462 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IF(L2463&gt;0, E2463/L2463, "No Backers")</f>
        <v>90.523255813953483</v>
      </c>
      <c r="Q2463" t="str">
        <f>LEFT(N2463,SEARCH("/",N2463)-1)</f>
        <v>music</v>
      </c>
      <c r="R2463" t="str">
        <f>RIGHT(N2463,LEN(N2463)-SEARCH("/",N2463))</f>
        <v>indie rock</v>
      </c>
      <c r="S2463" s="10">
        <f>(((J2463 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IF(L2464&gt;0, E2464/L2464, "No Backers")</f>
        <v>28.880434782608695</v>
      </c>
      <c r="Q2464" t="str">
        <f>LEFT(N2464,SEARCH("/",N2464)-1)</f>
        <v>music</v>
      </c>
      <c r="R2464" t="str">
        <f>RIGHT(N2464,LEN(N2464)-SEARCH("/",N2464))</f>
        <v>indie rock</v>
      </c>
      <c r="S2464" s="10">
        <f>(((J2464 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IF(L2465&gt;0, E2465/L2465, "No Backers")</f>
        <v>31</v>
      </c>
      <c r="Q2465" t="str">
        <f>LEFT(N2465,SEARCH("/",N2465)-1)</f>
        <v>music</v>
      </c>
      <c r="R2465" t="str">
        <f>RIGHT(N2465,LEN(N2465)-SEARCH("/",N2465))</f>
        <v>indie rock</v>
      </c>
      <c r="S2465" s="10">
        <f>(((J2465 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IF(L2466&gt;0, E2466/L2466, "No Backers")</f>
        <v>51.674418604651166</v>
      </c>
      <c r="Q2466" t="str">
        <f>LEFT(N2466,SEARCH("/",N2466)-1)</f>
        <v>music</v>
      </c>
      <c r="R2466" t="str">
        <f>RIGHT(N2466,LEN(N2466)-SEARCH("/",N2466))</f>
        <v>indie rock</v>
      </c>
      <c r="S2466" s="10">
        <f>(((J2466 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IF(L2467&gt;0, E2467/L2467, "No Backers")</f>
        <v>26.270833333333332</v>
      </c>
      <c r="Q2467" t="str">
        <f>LEFT(N2467,SEARCH("/",N2467)-1)</f>
        <v>music</v>
      </c>
      <c r="R2467" t="str">
        <f>RIGHT(N2467,LEN(N2467)-SEARCH("/",N2467))</f>
        <v>indie rock</v>
      </c>
      <c r="S2467" s="10">
        <f>(((J2467 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IF(L2468&gt;0, E2468/L2468, "No Backers")</f>
        <v>48.07692307692308</v>
      </c>
      <c r="Q2468" t="str">
        <f>LEFT(N2468,SEARCH("/",N2468)-1)</f>
        <v>music</v>
      </c>
      <c r="R2468" t="str">
        <f>RIGHT(N2468,LEN(N2468)-SEARCH("/",N2468))</f>
        <v>indie rock</v>
      </c>
      <c r="S2468" s="10">
        <f>(((J2468 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IF(L2469&gt;0, E2469/L2469, "No Backers")</f>
        <v>27.558139534883722</v>
      </c>
      <c r="Q2469" t="str">
        <f>LEFT(N2469,SEARCH("/",N2469)-1)</f>
        <v>music</v>
      </c>
      <c r="R2469" t="str">
        <f>RIGHT(N2469,LEN(N2469)-SEARCH("/",N2469))</f>
        <v>indie rock</v>
      </c>
      <c r="S2469" s="10">
        <f>(((J2469 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IF(L2470&gt;0, E2470/L2470, "No Backers")</f>
        <v>36.97137931034483</v>
      </c>
      <c r="Q2470" t="str">
        <f>LEFT(N2470,SEARCH("/",N2470)-1)</f>
        <v>music</v>
      </c>
      <c r="R2470" t="str">
        <f>RIGHT(N2470,LEN(N2470)-SEARCH("/",N2470))</f>
        <v>indie rock</v>
      </c>
      <c r="S2470" s="10">
        <f>(((J2470 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IF(L2471&gt;0, E2471/L2471, "No Backers")</f>
        <v>29.021276595744681</v>
      </c>
      <c r="Q2471" t="str">
        <f>LEFT(N2471,SEARCH("/",N2471)-1)</f>
        <v>music</v>
      </c>
      <c r="R2471" t="str">
        <f>RIGHT(N2471,LEN(N2471)-SEARCH("/",N2471))</f>
        <v>indie rock</v>
      </c>
      <c r="S2471" s="10">
        <f>(((J2471 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IF(L2472&gt;0, E2472/L2472, "No Backers")</f>
        <v>28.65666666666667</v>
      </c>
      <c r="Q2472" t="str">
        <f>LEFT(N2472,SEARCH("/",N2472)-1)</f>
        <v>music</v>
      </c>
      <c r="R2472" t="str">
        <f>RIGHT(N2472,LEN(N2472)-SEARCH("/",N2472))</f>
        <v>indie rock</v>
      </c>
      <c r="S2472" s="10">
        <f>(((J2472 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IF(L2473&gt;0, E2473/L2473, "No Backers")</f>
        <v>37.647058823529413</v>
      </c>
      <c r="Q2473" t="str">
        <f>LEFT(N2473,SEARCH("/",N2473)-1)</f>
        <v>music</v>
      </c>
      <c r="R2473" t="str">
        <f>RIGHT(N2473,LEN(N2473)-SEARCH("/",N2473))</f>
        <v>indie rock</v>
      </c>
      <c r="S2473" s="10">
        <f>(((J2473 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IF(L2474&gt;0, E2474/L2474, "No Backers")</f>
        <v>97.904038461538462</v>
      </c>
      <c r="Q2474" t="str">
        <f>LEFT(N2474,SEARCH("/",N2474)-1)</f>
        <v>music</v>
      </c>
      <c r="R2474" t="str">
        <f>RIGHT(N2474,LEN(N2474)-SEARCH("/",N2474))</f>
        <v>indie rock</v>
      </c>
      <c r="S2474" s="10">
        <f>(((J2474 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IF(L2475&gt;0, E2475/L2475, "No Backers")</f>
        <v>42.553191489361701</v>
      </c>
      <c r="Q2475" t="str">
        <f>LEFT(N2475,SEARCH("/",N2475)-1)</f>
        <v>music</v>
      </c>
      <c r="R2475" t="str">
        <f>RIGHT(N2475,LEN(N2475)-SEARCH("/",N2475))</f>
        <v>indie rock</v>
      </c>
      <c r="S2475" s="10">
        <f>(((J2475 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IF(L2476&gt;0, E2476/L2476, "No Backers")</f>
        <v>131.58368421052631</v>
      </c>
      <c r="Q2476" t="str">
        <f>LEFT(N2476,SEARCH("/",N2476)-1)</f>
        <v>music</v>
      </c>
      <c r="R2476" t="str">
        <f>RIGHT(N2476,LEN(N2476)-SEARCH("/",N2476))</f>
        <v>indie rock</v>
      </c>
      <c r="S2476" s="10">
        <f>(((J2476 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IF(L2477&gt;0, E2477/L2477, "No Backers")</f>
        <v>32.320987654320987</v>
      </c>
      <c r="Q2477" t="str">
        <f>LEFT(N2477,SEARCH("/",N2477)-1)</f>
        <v>music</v>
      </c>
      <c r="R2477" t="str">
        <f>RIGHT(N2477,LEN(N2477)-SEARCH("/",N2477))</f>
        <v>indie rock</v>
      </c>
      <c r="S2477" s="10">
        <f>(((J2477 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IF(L2478&gt;0, E2478/L2478, "No Backers")</f>
        <v>61.103999999999999</v>
      </c>
      <c r="Q2478" t="str">
        <f>LEFT(N2478,SEARCH("/",N2478)-1)</f>
        <v>music</v>
      </c>
      <c r="R2478" t="str">
        <f>RIGHT(N2478,LEN(N2478)-SEARCH("/",N2478))</f>
        <v>indie rock</v>
      </c>
      <c r="S2478" s="10">
        <f>(((J2478 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IF(L2479&gt;0, E2479/L2479, "No Backers")</f>
        <v>31.341463414634145</v>
      </c>
      <c r="Q2479" t="str">
        <f>LEFT(N2479,SEARCH("/",N2479)-1)</f>
        <v>music</v>
      </c>
      <c r="R2479" t="str">
        <f>RIGHT(N2479,LEN(N2479)-SEARCH("/",N2479))</f>
        <v>indie rock</v>
      </c>
      <c r="S2479" s="10">
        <f>(((J2479 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IF(L2480&gt;0, E2480/L2480, "No Backers")</f>
        <v>129.1139240506329</v>
      </c>
      <c r="Q2480" t="str">
        <f>LEFT(N2480,SEARCH("/",N2480)-1)</f>
        <v>music</v>
      </c>
      <c r="R2480" t="str">
        <f>RIGHT(N2480,LEN(N2480)-SEARCH("/",N2480))</f>
        <v>indie rock</v>
      </c>
      <c r="S2480" s="10">
        <f>(((J2480 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IF(L2481&gt;0, E2481/L2481, "No Backers")</f>
        <v>25.020624999999999</v>
      </c>
      <c r="Q2481" t="str">
        <f>LEFT(N2481,SEARCH("/",N2481)-1)</f>
        <v>music</v>
      </c>
      <c r="R2481" t="str">
        <f>RIGHT(N2481,LEN(N2481)-SEARCH("/",N2481))</f>
        <v>indie rock</v>
      </c>
      <c r="S2481" s="10">
        <f>(((J2481 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IF(L2482&gt;0, E2482/L2482, "No Backers")</f>
        <v>250</v>
      </c>
      <c r="Q2482" t="str">
        <f>LEFT(N2482,SEARCH("/",N2482)-1)</f>
        <v>music</v>
      </c>
      <c r="R2482" t="str">
        <f>RIGHT(N2482,LEN(N2482)-SEARCH("/",N2482))</f>
        <v>indie rock</v>
      </c>
      <c r="S2482" s="10">
        <f>(((J2482 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IF(L2483&gt;0, E2483/L2483, "No Backers")</f>
        <v>47.541473684210523</v>
      </c>
      <c r="Q2483" t="str">
        <f>LEFT(N2483,SEARCH("/",N2483)-1)</f>
        <v>music</v>
      </c>
      <c r="R2483" t="str">
        <f>RIGHT(N2483,LEN(N2483)-SEARCH("/",N2483))</f>
        <v>indie rock</v>
      </c>
      <c r="S2483" s="10">
        <f>(((J2483 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IF(L2484&gt;0, E2484/L2484, "No Backers")</f>
        <v>40.04</v>
      </c>
      <c r="Q2484" t="str">
        <f>LEFT(N2484,SEARCH("/",N2484)-1)</f>
        <v>music</v>
      </c>
      <c r="R2484" t="str">
        <f>RIGHT(N2484,LEN(N2484)-SEARCH("/",N2484))</f>
        <v>indie rock</v>
      </c>
      <c r="S2484" s="10">
        <f>(((J2484 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IF(L2485&gt;0, E2485/L2485, "No Backers")</f>
        <v>65.84210526315789</v>
      </c>
      <c r="Q2485" t="str">
        <f>LEFT(N2485,SEARCH("/",N2485)-1)</f>
        <v>music</v>
      </c>
      <c r="R2485" t="str">
        <f>RIGHT(N2485,LEN(N2485)-SEARCH("/",N2485))</f>
        <v>indie rock</v>
      </c>
      <c r="S2485" s="10">
        <f>(((J2485 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IF(L2486&gt;0, E2486/L2486, "No Backers")</f>
        <v>46.401222222222216</v>
      </c>
      <c r="Q2486" t="str">
        <f>LEFT(N2486,SEARCH("/",N2486)-1)</f>
        <v>music</v>
      </c>
      <c r="R2486" t="str">
        <f>RIGHT(N2486,LEN(N2486)-SEARCH("/",N2486))</f>
        <v>indie rock</v>
      </c>
      <c r="S2486" s="10">
        <f>(((J2486 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IF(L2487&gt;0, E2487/L2487, "No Backers")</f>
        <v>50.365853658536587</v>
      </c>
      <c r="Q2487" t="str">
        <f>LEFT(N2487,SEARCH("/",N2487)-1)</f>
        <v>music</v>
      </c>
      <c r="R2487" t="str">
        <f>RIGHT(N2487,LEN(N2487)-SEARCH("/",N2487))</f>
        <v>indie rock</v>
      </c>
      <c r="S2487" s="10">
        <f>(((J2487 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IF(L2488&gt;0, E2488/L2488, "No Backers")</f>
        <v>26.566666666666666</v>
      </c>
      <c r="Q2488" t="str">
        <f>LEFT(N2488,SEARCH("/",N2488)-1)</f>
        <v>music</v>
      </c>
      <c r="R2488" t="str">
        <f>RIGHT(N2488,LEN(N2488)-SEARCH("/",N2488))</f>
        <v>indie rock</v>
      </c>
      <c r="S2488" s="10">
        <f>(((J2488 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IF(L2489&gt;0, E2489/L2489, "No Backers")</f>
        <v>39.493684210526318</v>
      </c>
      <c r="Q2489" t="str">
        <f>LEFT(N2489,SEARCH("/",N2489)-1)</f>
        <v>music</v>
      </c>
      <c r="R2489" t="str">
        <f>RIGHT(N2489,LEN(N2489)-SEARCH("/",N2489))</f>
        <v>indie rock</v>
      </c>
      <c r="S2489" s="10">
        <f>(((J2489 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IF(L2490&gt;0, E2490/L2490, "No Backers")</f>
        <v>49.246153846153845</v>
      </c>
      <c r="Q2490" t="str">
        <f>LEFT(N2490,SEARCH("/",N2490)-1)</f>
        <v>music</v>
      </c>
      <c r="R2490" t="str">
        <f>RIGHT(N2490,LEN(N2490)-SEARCH("/",N2490))</f>
        <v>indie rock</v>
      </c>
      <c r="S2490" s="10">
        <f>(((J2490 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IF(L2491&gt;0, E2491/L2491, "No Backers")</f>
        <v>62.38</v>
      </c>
      <c r="Q2491" t="str">
        <f>LEFT(N2491,SEARCH("/",N2491)-1)</f>
        <v>music</v>
      </c>
      <c r="R2491" t="str">
        <f>RIGHT(N2491,LEN(N2491)-SEARCH("/",N2491))</f>
        <v>indie rock</v>
      </c>
      <c r="S2491" s="10">
        <f>(((J2491 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IF(L2492&gt;0, E2492/L2492, "No Backers")</f>
        <v>37.9375</v>
      </c>
      <c r="Q2492" t="str">
        <f>LEFT(N2492,SEARCH("/",N2492)-1)</f>
        <v>music</v>
      </c>
      <c r="R2492" t="str">
        <f>RIGHT(N2492,LEN(N2492)-SEARCH("/",N2492))</f>
        <v>indie rock</v>
      </c>
      <c r="S2492" s="10">
        <f>(((J2492 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IF(L2493&gt;0, E2493/L2493, "No Backers")</f>
        <v>51.6</v>
      </c>
      <c r="Q2493" t="str">
        <f>LEFT(N2493,SEARCH("/",N2493)-1)</f>
        <v>music</v>
      </c>
      <c r="R2493" t="str">
        <f>RIGHT(N2493,LEN(N2493)-SEARCH("/",N2493))</f>
        <v>indie rock</v>
      </c>
      <c r="S2493" s="10">
        <f>(((J2493 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IF(L2494&gt;0, E2494/L2494, "No Backers")</f>
        <v>27.777777777777779</v>
      </c>
      <c r="Q2494" t="str">
        <f>LEFT(N2494,SEARCH("/",N2494)-1)</f>
        <v>music</v>
      </c>
      <c r="R2494" t="str">
        <f>RIGHT(N2494,LEN(N2494)-SEARCH("/",N2494))</f>
        <v>indie rock</v>
      </c>
      <c r="S2494" s="10">
        <f>(((J2494 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IF(L2495&gt;0, E2495/L2495, "No Backers")</f>
        <v>99.382239382239376</v>
      </c>
      <c r="Q2495" t="str">
        <f>LEFT(N2495,SEARCH("/",N2495)-1)</f>
        <v>music</v>
      </c>
      <c r="R2495" t="str">
        <f>RIGHT(N2495,LEN(N2495)-SEARCH("/",N2495))</f>
        <v>indie rock</v>
      </c>
      <c r="S2495" s="10">
        <f>(((J2495 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IF(L2496&gt;0, E2496/L2496, "No Backers")</f>
        <v>38.848205128205123</v>
      </c>
      <c r="Q2496" t="str">
        <f>LEFT(N2496,SEARCH("/",N2496)-1)</f>
        <v>music</v>
      </c>
      <c r="R2496" t="str">
        <f>RIGHT(N2496,LEN(N2496)-SEARCH("/",N2496))</f>
        <v>indie rock</v>
      </c>
      <c r="S2496" s="10">
        <f>(((J2496 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IF(L2497&gt;0, E2497/L2497, "No Backers")</f>
        <v>45.548809523809524</v>
      </c>
      <c r="Q2497" t="str">
        <f>LEFT(N2497,SEARCH("/",N2497)-1)</f>
        <v>music</v>
      </c>
      <c r="R2497" t="str">
        <f>RIGHT(N2497,LEN(N2497)-SEARCH("/",N2497))</f>
        <v>indie rock</v>
      </c>
      <c r="S2497" s="10">
        <f>(((J2497 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IF(L2498&gt;0, E2498/L2498, "No Backers")</f>
        <v>600</v>
      </c>
      <c r="Q2498" t="str">
        <f>LEFT(N2498,SEARCH("/",N2498)-1)</f>
        <v>music</v>
      </c>
      <c r="R2498" t="str">
        <f>RIGHT(N2498,LEN(N2498)-SEARCH("/",N2498))</f>
        <v>indie rock</v>
      </c>
      <c r="S2498" s="10">
        <f>(((J2498 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IF(L2499&gt;0, E2499/L2499, "No Backers")</f>
        <v>80.551071428571419</v>
      </c>
      <c r="Q2499" t="str">
        <f>LEFT(N2499,SEARCH("/",N2499)-1)</f>
        <v>music</v>
      </c>
      <c r="R2499" t="str">
        <f>RIGHT(N2499,LEN(N2499)-SEARCH("/",N2499))</f>
        <v>indie rock</v>
      </c>
      <c r="S2499" s="10">
        <f>(((J2499 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IF(L2500&gt;0, E2500/L2500, "No Backers")</f>
        <v>52.8</v>
      </c>
      <c r="Q2500" t="str">
        <f>LEFT(N2500,SEARCH("/",N2500)-1)</f>
        <v>music</v>
      </c>
      <c r="R2500" t="str">
        <f>RIGHT(N2500,LEN(N2500)-SEARCH("/",N2500))</f>
        <v>indie rock</v>
      </c>
      <c r="S2500" s="10">
        <f>(((J2500 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IF(L2501&gt;0, E2501/L2501, "No Backers")</f>
        <v>47.676470588235297</v>
      </c>
      <c r="Q2501" t="str">
        <f>LEFT(N2501,SEARCH("/",N2501)-1)</f>
        <v>music</v>
      </c>
      <c r="R2501" t="str">
        <f>RIGHT(N2501,LEN(N2501)-SEARCH("/",N2501))</f>
        <v>indie rock</v>
      </c>
      <c r="S2501" s="10">
        <f>(((J2501 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IF(L2502&gt;0, E2502/L2502, "No Backers")</f>
        <v>23.448275862068964</v>
      </c>
      <c r="Q2502" t="str">
        <f>LEFT(N2502,SEARCH("/",N2502)-1)</f>
        <v>music</v>
      </c>
      <c r="R2502" t="str">
        <f>RIGHT(N2502,LEN(N2502)-SEARCH("/",N2502))</f>
        <v>indie rock</v>
      </c>
      <c r="S2502" s="10">
        <f>(((J2502 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IF(L2503&gt;0, E2503/L2503, "No Backers")</f>
        <v>40.142857142857146</v>
      </c>
      <c r="Q2503" t="str">
        <f>LEFT(N2503,SEARCH("/",N2503)-1)</f>
        <v>food</v>
      </c>
      <c r="R2503" t="str">
        <f>RIGHT(N2503,LEN(N2503)-SEARCH("/",N2503))</f>
        <v>restaurants</v>
      </c>
      <c r="S2503" s="10">
        <f>(((J2503 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IF(L2504&gt;0, E2504/L2504, "No Backers")</f>
        <v>17.2</v>
      </c>
      <c r="Q2504" t="str">
        <f>LEFT(N2504,SEARCH("/",N2504)-1)</f>
        <v>food</v>
      </c>
      <c r="R2504" t="str">
        <f>RIGHT(N2504,LEN(N2504)-SEARCH("/",N2504))</f>
        <v>restaurants</v>
      </c>
      <c r="S2504" s="10">
        <f>(((J2504 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str">
        <f>IF(L2505&gt;0, E2505/L2505, "No Backers")</f>
        <v>No Backers</v>
      </c>
      <c r="Q2505" t="str">
        <f>LEFT(N2505,SEARCH("/",N2505)-1)</f>
        <v>food</v>
      </c>
      <c r="R2505" t="str">
        <f>RIGHT(N2505,LEN(N2505)-SEARCH("/",N2505))</f>
        <v>restaurants</v>
      </c>
      <c r="S2505" s="10">
        <f>(((J2505 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str">
        <f>IF(L2506&gt;0, E2506/L2506, "No Backers")</f>
        <v>No Backers</v>
      </c>
      <c r="Q2506" t="str">
        <f>LEFT(N2506,SEARCH("/",N2506)-1)</f>
        <v>food</v>
      </c>
      <c r="R2506" t="str">
        <f>RIGHT(N2506,LEN(N2506)-SEARCH("/",N2506))</f>
        <v>restaurants</v>
      </c>
      <c r="S2506" s="10">
        <f>(((J2506 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str">
        <f>IF(L2507&gt;0, E2507/L2507, "No Backers")</f>
        <v>No Backers</v>
      </c>
      <c r="Q2507" t="str">
        <f>LEFT(N2507,SEARCH("/",N2507)-1)</f>
        <v>food</v>
      </c>
      <c r="R2507" t="str">
        <f>RIGHT(N2507,LEN(N2507)-SEARCH("/",N2507))</f>
        <v>restaurants</v>
      </c>
      <c r="S2507" s="10">
        <f>(((J2507 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IF(L2508&gt;0, E2508/L2508, "No Backers")</f>
        <v>15</v>
      </c>
      <c r="Q2508" t="str">
        <f>LEFT(N2508,SEARCH("/",N2508)-1)</f>
        <v>food</v>
      </c>
      <c r="R2508" t="str">
        <f>RIGHT(N2508,LEN(N2508)-SEARCH("/",N2508))</f>
        <v>restaurants</v>
      </c>
      <c r="S2508" s="10">
        <f>(((J2508 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str">
        <f>IF(L2509&gt;0, E2509/L2509, "No Backers")</f>
        <v>No Backers</v>
      </c>
      <c r="Q2509" t="str">
        <f>LEFT(N2509,SEARCH("/",N2509)-1)</f>
        <v>food</v>
      </c>
      <c r="R2509" t="str">
        <f>RIGHT(N2509,LEN(N2509)-SEARCH("/",N2509))</f>
        <v>restaurants</v>
      </c>
      <c r="S2509" s="10">
        <f>(((J2509 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str">
        <f>IF(L2510&gt;0, E2510/L2510, "No Backers")</f>
        <v>No Backers</v>
      </c>
      <c r="Q2510" t="str">
        <f>LEFT(N2510,SEARCH("/",N2510)-1)</f>
        <v>food</v>
      </c>
      <c r="R2510" t="str">
        <f>RIGHT(N2510,LEN(N2510)-SEARCH("/",N2510))</f>
        <v>restaurants</v>
      </c>
      <c r="S2510" s="10">
        <f>(((J2510 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IF(L2511&gt;0, E2511/L2511, "No Backers")</f>
        <v>35.714285714285715</v>
      </c>
      <c r="Q2511" t="str">
        <f>LEFT(N2511,SEARCH("/",N2511)-1)</f>
        <v>food</v>
      </c>
      <c r="R2511" t="str">
        <f>RIGHT(N2511,LEN(N2511)-SEARCH("/",N2511))</f>
        <v>restaurants</v>
      </c>
      <c r="S2511" s="10">
        <f>(((J2511 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IF(L2512&gt;0, E2512/L2512, "No Backers")</f>
        <v>37.5</v>
      </c>
      <c r="Q2512" t="str">
        <f>LEFT(N2512,SEARCH("/",N2512)-1)</f>
        <v>food</v>
      </c>
      <c r="R2512" t="str">
        <f>RIGHT(N2512,LEN(N2512)-SEARCH("/",N2512))</f>
        <v>restaurants</v>
      </c>
      <c r="S2512" s="10">
        <f>(((J2512 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str">
        <f>IF(L2513&gt;0, E2513/L2513, "No Backers")</f>
        <v>No Backers</v>
      </c>
      <c r="Q2513" t="str">
        <f>LEFT(N2513,SEARCH("/",N2513)-1)</f>
        <v>food</v>
      </c>
      <c r="R2513" t="str">
        <f>RIGHT(N2513,LEN(N2513)-SEARCH("/",N2513))</f>
        <v>restaurants</v>
      </c>
      <c r="S2513" s="10">
        <f>(((J2513 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str">
        <f>IF(L2514&gt;0, E2514/L2514, "No Backers")</f>
        <v>No Backers</v>
      </c>
      <c r="Q2514" t="str">
        <f>LEFT(N2514,SEARCH("/",N2514)-1)</f>
        <v>food</v>
      </c>
      <c r="R2514" t="str">
        <f>RIGHT(N2514,LEN(N2514)-SEARCH("/",N2514))</f>
        <v>restaurants</v>
      </c>
      <c r="S2514" s="10">
        <f>(((J2514 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str">
        <f>IF(L2515&gt;0, E2515/L2515, "No Backers")</f>
        <v>No Backers</v>
      </c>
      <c r="Q2515" t="str">
        <f>LEFT(N2515,SEARCH("/",N2515)-1)</f>
        <v>food</v>
      </c>
      <c r="R2515" t="str">
        <f>RIGHT(N2515,LEN(N2515)-SEARCH("/",N2515))</f>
        <v>restaurants</v>
      </c>
      <c r="S2515" s="10">
        <f>(((J2515 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IF(L2516&gt;0, E2516/L2516, "No Backers")</f>
        <v>52.5</v>
      </c>
      <c r="Q2516" t="str">
        <f>LEFT(N2516,SEARCH("/",N2516)-1)</f>
        <v>food</v>
      </c>
      <c r="R2516" t="str">
        <f>RIGHT(N2516,LEN(N2516)-SEARCH("/",N2516))</f>
        <v>restaurants</v>
      </c>
      <c r="S2516" s="10">
        <f>(((J2516 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IF(L2517&gt;0, E2517/L2517, "No Backers")</f>
        <v>77.5</v>
      </c>
      <c r="Q2517" t="str">
        <f>LEFT(N2517,SEARCH("/",N2517)-1)</f>
        <v>food</v>
      </c>
      <c r="R2517" t="str">
        <f>RIGHT(N2517,LEN(N2517)-SEARCH("/",N2517))</f>
        <v>restaurants</v>
      </c>
      <c r="S2517" s="10">
        <f>(((J2517 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str">
        <f>IF(L2518&gt;0, E2518/L2518, "No Backers")</f>
        <v>No Backers</v>
      </c>
      <c r="Q2518" t="str">
        <f>LEFT(N2518,SEARCH("/",N2518)-1)</f>
        <v>food</v>
      </c>
      <c r="R2518" t="str">
        <f>RIGHT(N2518,LEN(N2518)-SEARCH("/",N2518))</f>
        <v>restaurants</v>
      </c>
      <c r="S2518" s="10">
        <f>(((J2518 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IF(L2519&gt;0, E2519/L2519, "No Backers")</f>
        <v>53.545454545454547</v>
      </c>
      <c r="Q2519" t="str">
        <f>LEFT(N2519,SEARCH("/",N2519)-1)</f>
        <v>food</v>
      </c>
      <c r="R2519" t="str">
        <f>RIGHT(N2519,LEN(N2519)-SEARCH("/",N2519))</f>
        <v>restaurants</v>
      </c>
      <c r="S2519" s="10">
        <f>(((J2519 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str">
        <f>IF(L2520&gt;0, E2520/L2520, "No Backers")</f>
        <v>No Backers</v>
      </c>
      <c r="Q2520" t="str">
        <f>LEFT(N2520,SEARCH("/",N2520)-1)</f>
        <v>food</v>
      </c>
      <c r="R2520" t="str">
        <f>RIGHT(N2520,LEN(N2520)-SEARCH("/",N2520))</f>
        <v>restaurants</v>
      </c>
      <c r="S2520" s="10">
        <f>(((J2520 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IF(L2521&gt;0, E2521/L2521, "No Backers")</f>
        <v>16.25</v>
      </c>
      <c r="Q2521" t="str">
        <f>LEFT(N2521,SEARCH("/",N2521)-1)</f>
        <v>food</v>
      </c>
      <c r="R2521" t="str">
        <f>RIGHT(N2521,LEN(N2521)-SEARCH("/",N2521))</f>
        <v>restaurants</v>
      </c>
      <c r="S2521" s="10">
        <f>(((J2521 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str">
        <f>IF(L2522&gt;0, E2522/L2522, "No Backers")</f>
        <v>No Backers</v>
      </c>
      <c r="Q2522" t="str">
        <f>LEFT(N2522,SEARCH("/",N2522)-1)</f>
        <v>food</v>
      </c>
      <c r="R2522" t="str">
        <f>RIGHT(N2522,LEN(N2522)-SEARCH("/",N2522))</f>
        <v>restaurants</v>
      </c>
      <c r="S2522" s="10">
        <f>(((J2522 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IF(L2523&gt;0, E2523/L2523, "No Backers")</f>
        <v>103.68174242424243</v>
      </c>
      <c r="Q2523" t="str">
        <f>LEFT(N2523,SEARCH("/",N2523)-1)</f>
        <v>music</v>
      </c>
      <c r="R2523" t="str">
        <f>RIGHT(N2523,LEN(N2523)-SEARCH("/",N2523))</f>
        <v>classical music</v>
      </c>
      <c r="S2523" s="10">
        <f>(((J2523 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IF(L2524&gt;0, E2524/L2524, "No Backers")</f>
        <v>185.18518518518519</v>
      </c>
      <c r="Q2524" t="str">
        <f>LEFT(N2524,SEARCH("/",N2524)-1)</f>
        <v>music</v>
      </c>
      <c r="R2524" t="str">
        <f>RIGHT(N2524,LEN(N2524)-SEARCH("/",N2524))</f>
        <v>classical music</v>
      </c>
      <c r="S2524" s="10">
        <f>(((J2524 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IF(L2525&gt;0, E2525/L2525, "No Backers")</f>
        <v>54.153846153846153</v>
      </c>
      <c r="Q2525" t="str">
        <f>LEFT(N2525,SEARCH("/",N2525)-1)</f>
        <v>music</v>
      </c>
      <c r="R2525" t="str">
        <f>RIGHT(N2525,LEN(N2525)-SEARCH("/",N2525))</f>
        <v>classical music</v>
      </c>
      <c r="S2525" s="10">
        <f>(((J2525 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IF(L2526&gt;0, E2526/L2526, "No Backers")</f>
        <v>177.2093023255814</v>
      </c>
      <c r="Q2526" t="str">
        <f>LEFT(N2526,SEARCH("/",N2526)-1)</f>
        <v>music</v>
      </c>
      <c r="R2526" t="str">
        <f>RIGHT(N2526,LEN(N2526)-SEARCH("/",N2526))</f>
        <v>classical music</v>
      </c>
      <c r="S2526" s="10">
        <f>(((J2526 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IF(L2527&gt;0, E2527/L2527, "No Backers")</f>
        <v>100.325</v>
      </c>
      <c r="Q2527" t="str">
        <f>LEFT(N2527,SEARCH("/",N2527)-1)</f>
        <v>music</v>
      </c>
      <c r="R2527" t="str">
        <f>RIGHT(N2527,LEN(N2527)-SEARCH("/",N2527))</f>
        <v>classical music</v>
      </c>
      <c r="S2527" s="10">
        <f>(((J2527 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IF(L2528&gt;0, E2528/L2528, "No Backers")</f>
        <v>136.90909090909091</v>
      </c>
      <c r="Q2528" t="str">
        <f>LEFT(N2528,SEARCH("/",N2528)-1)</f>
        <v>music</v>
      </c>
      <c r="R2528" t="str">
        <f>RIGHT(N2528,LEN(N2528)-SEARCH("/",N2528))</f>
        <v>classical music</v>
      </c>
      <c r="S2528" s="10">
        <f>(((J2528 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IF(L2529&gt;0, E2529/L2529, "No Backers")</f>
        <v>57.535211267605632</v>
      </c>
      <c r="Q2529" t="str">
        <f>LEFT(N2529,SEARCH("/",N2529)-1)</f>
        <v>music</v>
      </c>
      <c r="R2529" t="str">
        <f>RIGHT(N2529,LEN(N2529)-SEARCH("/",N2529))</f>
        <v>classical music</v>
      </c>
      <c r="S2529" s="10">
        <f>(((J2529 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IF(L2530&gt;0, E2530/L2530, "No Backers")</f>
        <v>52.962839506172834</v>
      </c>
      <c r="Q2530" t="str">
        <f>LEFT(N2530,SEARCH("/",N2530)-1)</f>
        <v>music</v>
      </c>
      <c r="R2530" t="str">
        <f>RIGHT(N2530,LEN(N2530)-SEARCH("/",N2530))</f>
        <v>classical music</v>
      </c>
      <c r="S2530" s="10">
        <f>(((J2530 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IF(L2531&gt;0, E2531/L2531, "No Backers")</f>
        <v>82.328947368421055</v>
      </c>
      <c r="Q2531" t="str">
        <f>LEFT(N2531,SEARCH("/",N2531)-1)</f>
        <v>music</v>
      </c>
      <c r="R2531" t="str">
        <f>RIGHT(N2531,LEN(N2531)-SEARCH("/",N2531))</f>
        <v>classical music</v>
      </c>
      <c r="S2531" s="10">
        <f>(((J2531 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IF(L2532&gt;0, E2532/L2532, "No Backers")</f>
        <v>135.41666666666666</v>
      </c>
      <c r="Q2532" t="str">
        <f>LEFT(N2532,SEARCH("/",N2532)-1)</f>
        <v>music</v>
      </c>
      <c r="R2532" t="str">
        <f>RIGHT(N2532,LEN(N2532)-SEARCH("/",N2532))</f>
        <v>classical music</v>
      </c>
      <c r="S2532" s="10">
        <f>(((J2532 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IF(L2533&gt;0, E2533/L2533, "No Backers")</f>
        <v>74.06557377049181</v>
      </c>
      <c r="Q2533" t="str">
        <f>LEFT(N2533,SEARCH("/",N2533)-1)</f>
        <v>music</v>
      </c>
      <c r="R2533" t="str">
        <f>RIGHT(N2533,LEN(N2533)-SEARCH("/",N2533))</f>
        <v>classical music</v>
      </c>
      <c r="S2533" s="10">
        <f>(((J2533 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IF(L2534&gt;0, E2534/L2534, "No Backers")</f>
        <v>84.083333333333329</v>
      </c>
      <c r="Q2534" t="str">
        <f>LEFT(N2534,SEARCH("/",N2534)-1)</f>
        <v>music</v>
      </c>
      <c r="R2534" t="str">
        <f>RIGHT(N2534,LEN(N2534)-SEARCH("/",N2534))</f>
        <v>classical music</v>
      </c>
      <c r="S2534" s="10">
        <f>(((J2534 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IF(L2535&gt;0, E2535/L2535, "No Backers")</f>
        <v>61.029411764705884</v>
      </c>
      <c r="Q2535" t="str">
        <f>LEFT(N2535,SEARCH("/",N2535)-1)</f>
        <v>music</v>
      </c>
      <c r="R2535" t="str">
        <f>RIGHT(N2535,LEN(N2535)-SEARCH("/",N2535))</f>
        <v>classical music</v>
      </c>
      <c r="S2535" s="10">
        <f>(((J2535 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IF(L2536&gt;0, E2536/L2536, "No Backers")</f>
        <v>150</v>
      </c>
      <c r="Q2536" t="str">
        <f>LEFT(N2536,SEARCH("/",N2536)-1)</f>
        <v>music</v>
      </c>
      <c r="R2536" t="str">
        <f>RIGHT(N2536,LEN(N2536)-SEARCH("/",N2536))</f>
        <v>classical music</v>
      </c>
      <c r="S2536" s="10">
        <f>(((J2536 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IF(L2537&gt;0, E2537/L2537, "No Backers")</f>
        <v>266.08974358974359</v>
      </c>
      <c r="Q2537" t="str">
        <f>LEFT(N2537,SEARCH("/",N2537)-1)</f>
        <v>music</v>
      </c>
      <c r="R2537" t="str">
        <f>RIGHT(N2537,LEN(N2537)-SEARCH("/",N2537))</f>
        <v>classical music</v>
      </c>
      <c r="S2537" s="10">
        <f>(((J2537 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IF(L2538&gt;0, E2538/L2538, "No Backers")</f>
        <v>7.25</v>
      </c>
      <c r="Q2538" t="str">
        <f>LEFT(N2538,SEARCH("/",N2538)-1)</f>
        <v>music</v>
      </c>
      <c r="R2538" t="str">
        <f>RIGHT(N2538,LEN(N2538)-SEARCH("/",N2538))</f>
        <v>classical music</v>
      </c>
      <c r="S2538" s="10">
        <f>(((J2538 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IF(L2539&gt;0, E2539/L2539, "No Backers")</f>
        <v>100</v>
      </c>
      <c r="Q2539" t="str">
        <f>LEFT(N2539,SEARCH("/",N2539)-1)</f>
        <v>music</v>
      </c>
      <c r="R2539" t="str">
        <f>RIGHT(N2539,LEN(N2539)-SEARCH("/",N2539))</f>
        <v>classical music</v>
      </c>
      <c r="S2539" s="10">
        <f>(((J2539 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IF(L2540&gt;0, E2540/L2540, "No Backers")</f>
        <v>109.96308108108107</v>
      </c>
      <c r="Q2540" t="str">
        <f>LEFT(N2540,SEARCH("/",N2540)-1)</f>
        <v>music</v>
      </c>
      <c r="R2540" t="str">
        <f>RIGHT(N2540,LEN(N2540)-SEARCH("/",N2540))</f>
        <v>classical music</v>
      </c>
      <c r="S2540" s="10">
        <f>(((J2540 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IF(L2541&gt;0, E2541/L2541, "No Backers")</f>
        <v>169.91525423728814</v>
      </c>
      <c r="Q2541" t="str">
        <f>LEFT(N2541,SEARCH("/",N2541)-1)</f>
        <v>music</v>
      </c>
      <c r="R2541" t="str">
        <f>RIGHT(N2541,LEN(N2541)-SEARCH("/",N2541))</f>
        <v>classical music</v>
      </c>
      <c r="S2541" s="10">
        <f>(((J2541 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IF(L2542&gt;0, E2542/L2542, "No Backers")</f>
        <v>95.740740740740748</v>
      </c>
      <c r="Q2542" t="str">
        <f>LEFT(N2542,SEARCH("/",N2542)-1)</f>
        <v>music</v>
      </c>
      <c r="R2542" t="str">
        <f>RIGHT(N2542,LEN(N2542)-SEARCH("/",N2542))</f>
        <v>classical music</v>
      </c>
      <c r="S2542" s="10">
        <f>(((J2542 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IF(L2543&gt;0, E2543/L2543, "No Backers")</f>
        <v>59.460317460317462</v>
      </c>
      <c r="Q2543" t="str">
        <f>LEFT(N2543,SEARCH("/",N2543)-1)</f>
        <v>music</v>
      </c>
      <c r="R2543" t="str">
        <f>RIGHT(N2543,LEN(N2543)-SEARCH("/",N2543))</f>
        <v>classical music</v>
      </c>
      <c r="S2543" s="10">
        <f>(((J2543 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IF(L2544&gt;0, E2544/L2544, "No Backers")</f>
        <v>55.769230769230766</v>
      </c>
      <c r="Q2544" t="str">
        <f>LEFT(N2544,SEARCH("/",N2544)-1)</f>
        <v>music</v>
      </c>
      <c r="R2544" t="str">
        <f>RIGHT(N2544,LEN(N2544)-SEARCH("/",N2544))</f>
        <v>classical music</v>
      </c>
      <c r="S2544" s="10">
        <f>(((J2544 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IF(L2545&gt;0, E2545/L2545, "No Backers")</f>
        <v>30.076923076923077</v>
      </c>
      <c r="Q2545" t="str">
        <f>LEFT(N2545,SEARCH("/",N2545)-1)</f>
        <v>music</v>
      </c>
      <c r="R2545" t="str">
        <f>RIGHT(N2545,LEN(N2545)-SEARCH("/",N2545))</f>
        <v>classical music</v>
      </c>
      <c r="S2545" s="10">
        <f>(((J2545 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IF(L2546&gt;0, E2546/L2546, "No Backers")</f>
        <v>88.438596491228068</v>
      </c>
      <c r="Q2546" t="str">
        <f>LEFT(N2546,SEARCH("/",N2546)-1)</f>
        <v>music</v>
      </c>
      <c r="R2546" t="str">
        <f>RIGHT(N2546,LEN(N2546)-SEARCH("/",N2546))</f>
        <v>classical music</v>
      </c>
      <c r="S2546" s="10">
        <f>(((J2546 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IF(L2547&gt;0, E2547/L2547, "No Backers")</f>
        <v>64.032786885245898</v>
      </c>
      <c r="Q2547" t="str">
        <f>LEFT(N2547,SEARCH("/",N2547)-1)</f>
        <v>music</v>
      </c>
      <c r="R2547" t="str">
        <f>RIGHT(N2547,LEN(N2547)-SEARCH("/",N2547))</f>
        <v>classical music</v>
      </c>
      <c r="S2547" s="10">
        <f>(((J2547 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IF(L2548&gt;0, E2548/L2548, "No Backers")</f>
        <v>60.153846153846153</v>
      </c>
      <c r="Q2548" t="str">
        <f>LEFT(N2548,SEARCH("/",N2548)-1)</f>
        <v>music</v>
      </c>
      <c r="R2548" t="str">
        <f>RIGHT(N2548,LEN(N2548)-SEARCH("/",N2548))</f>
        <v>classical music</v>
      </c>
      <c r="S2548" s="10">
        <f>(((J2548 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IF(L2549&gt;0, E2549/L2549, "No Backers")</f>
        <v>49.194029850746269</v>
      </c>
      <c r="Q2549" t="str">
        <f>LEFT(N2549,SEARCH("/",N2549)-1)</f>
        <v>music</v>
      </c>
      <c r="R2549" t="str">
        <f>RIGHT(N2549,LEN(N2549)-SEARCH("/",N2549))</f>
        <v>classical music</v>
      </c>
      <c r="S2549" s="10">
        <f>(((J2549 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IF(L2550&gt;0, E2550/L2550, "No Backers")</f>
        <v>165.16216216216216</v>
      </c>
      <c r="Q2550" t="str">
        <f>LEFT(N2550,SEARCH("/",N2550)-1)</f>
        <v>music</v>
      </c>
      <c r="R2550" t="str">
        <f>RIGHT(N2550,LEN(N2550)-SEARCH("/",N2550))</f>
        <v>classical music</v>
      </c>
      <c r="S2550" s="10">
        <f>(((J2550 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IF(L2551&gt;0, E2551/L2551, "No Backers")</f>
        <v>43.621621621621621</v>
      </c>
      <c r="Q2551" t="str">
        <f>LEFT(N2551,SEARCH("/",N2551)-1)</f>
        <v>music</v>
      </c>
      <c r="R2551" t="str">
        <f>RIGHT(N2551,LEN(N2551)-SEARCH("/",N2551))</f>
        <v>classical music</v>
      </c>
      <c r="S2551" s="10">
        <f>(((J2551 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IF(L2552&gt;0, E2552/L2552, "No Backers")</f>
        <v>43.7</v>
      </c>
      <c r="Q2552" t="str">
        <f>LEFT(N2552,SEARCH("/",N2552)-1)</f>
        <v>music</v>
      </c>
      <c r="R2552" t="str">
        <f>RIGHT(N2552,LEN(N2552)-SEARCH("/",N2552))</f>
        <v>classical music</v>
      </c>
      <c r="S2552" s="10">
        <f>(((J2552 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IF(L2553&gt;0, E2553/L2553, "No Backers")</f>
        <v>67.419642857142861</v>
      </c>
      <c r="Q2553" t="str">
        <f>LEFT(N2553,SEARCH("/",N2553)-1)</f>
        <v>music</v>
      </c>
      <c r="R2553" t="str">
        <f>RIGHT(N2553,LEN(N2553)-SEARCH("/",N2553))</f>
        <v>classical music</v>
      </c>
      <c r="S2553" s="10">
        <f>(((J2553 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IF(L2554&gt;0, E2554/L2554, "No Backers")</f>
        <v>177.5</v>
      </c>
      <c r="Q2554" t="str">
        <f>LEFT(N2554,SEARCH("/",N2554)-1)</f>
        <v>music</v>
      </c>
      <c r="R2554" t="str">
        <f>RIGHT(N2554,LEN(N2554)-SEARCH("/",N2554))</f>
        <v>classical music</v>
      </c>
      <c r="S2554" s="10">
        <f>(((J2554 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IF(L2555&gt;0, E2555/L2555, "No Backers")</f>
        <v>38.883333333333333</v>
      </c>
      <c r="Q2555" t="str">
        <f>LEFT(N2555,SEARCH("/",N2555)-1)</f>
        <v>music</v>
      </c>
      <c r="R2555" t="str">
        <f>RIGHT(N2555,LEN(N2555)-SEARCH("/",N2555))</f>
        <v>classical music</v>
      </c>
      <c r="S2555" s="10">
        <f>(((J2555 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IF(L2556&gt;0, E2556/L2556, "No Backers")</f>
        <v>54.985074626865675</v>
      </c>
      <c r="Q2556" t="str">
        <f>LEFT(N2556,SEARCH("/",N2556)-1)</f>
        <v>music</v>
      </c>
      <c r="R2556" t="str">
        <f>RIGHT(N2556,LEN(N2556)-SEARCH("/",N2556))</f>
        <v>classical music</v>
      </c>
      <c r="S2556" s="10">
        <f>(((J2556 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IF(L2557&gt;0, E2557/L2557, "No Backers")</f>
        <v>61.342857142857142</v>
      </c>
      <c r="Q2557" t="str">
        <f>LEFT(N2557,SEARCH("/",N2557)-1)</f>
        <v>music</v>
      </c>
      <c r="R2557" t="str">
        <f>RIGHT(N2557,LEN(N2557)-SEARCH("/",N2557))</f>
        <v>classical music</v>
      </c>
      <c r="S2557" s="10">
        <f>(((J2557 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IF(L2558&gt;0, E2558/L2558, "No Backers")</f>
        <v>23.117647058823529</v>
      </c>
      <c r="Q2558" t="str">
        <f>LEFT(N2558,SEARCH("/",N2558)-1)</f>
        <v>music</v>
      </c>
      <c r="R2558" t="str">
        <f>RIGHT(N2558,LEN(N2558)-SEARCH("/",N2558))</f>
        <v>classical music</v>
      </c>
      <c r="S2558" s="10">
        <f>(((J2558 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IF(L2559&gt;0, E2559/L2559, "No Backers")</f>
        <v>29.611111111111111</v>
      </c>
      <c r="Q2559" t="str">
        <f>LEFT(N2559,SEARCH("/",N2559)-1)</f>
        <v>music</v>
      </c>
      <c r="R2559" t="str">
        <f>RIGHT(N2559,LEN(N2559)-SEARCH("/",N2559))</f>
        <v>classical music</v>
      </c>
      <c r="S2559" s="10">
        <f>(((J2559 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IF(L2560&gt;0, E2560/L2560, "No Backers")</f>
        <v>75.611111111111114</v>
      </c>
      <c r="Q2560" t="str">
        <f>LEFT(N2560,SEARCH("/",N2560)-1)</f>
        <v>music</v>
      </c>
      <c r="R2560" t="str">
        <f>RIGHT(N2560,LEN(N2560)-SEARCH("/",N2560))</f>
        <v>classical music</v>
      </c>
      <c r="S2560" s="10">
        <f>(((J2560 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IF(L2561&gt;0, E2561/L2561, "No Backers")</f>
        <v>35.6</v>
      </c>
      <c r="Q2561" t="str">
        <f>LEFT(N2561,SEARCH("/",N2561)-1)</f>
        <v>music</v>
      </c>
      <c r="R2561" t="str">
        <f>RIGHT(N2561,LEN(N2561)-SEARCH("/",N2561))</f>
        <v>classical music</v>
      </c>
      <c r="S2561" s="10">
        <f>(((J2561 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IF(L2562&gt;0, E2562/L2562, "No Backers")</f>
        <v>143</v>
      </c>
      <c r="Q2562" t="str">
        <f>LEFT(N2562,SEARCH("/",N2562)-1)</f>
        <v>music</v>
      </c>
      <c r="R2562" t="str">
        <f>RIGHT(N2562,LEN(N2562)-SEARCH("/",N2562))</f>
        <v>classical music</v>
      </c>
      <c r="S2562" s="10">
        <f>(((J2562 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str">
        <f>IF(L2563&gt;0, E2563/L2563, "No Backers")</f>
        <v>No Backers</v>
      </c>
      <c r="Q2563" t="str">
        <f>LEFT(N2563,SEARCH("/",N2563)-1)</f>
        <v>food</v>
      </c>
      <c r="R2563" t="str">
        <f>RIGHT(N2563,LEN(N2563)-SEARCH("/",N2563))</f>
        <v>food trucks</v>
      </c>
      <c r="S2563" s="10">
        <f>(((J2563 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IF(L2564&gt;0, E2564/L2564, "No Backers")</f>
        <v>25</v>
      </c>
      <c r="Q2564" t="str">
        <f>LEFT(N2564,SEARCH("/",N2564)-1)</f>
        <v>food</v>
      </c>
      <c r="R2564" t="str">
        <f>RIGHT(N2564,LEN(N2564)-SEARCH("/",N2564))</f>
        <v>food trucks</v>
      </c>
      <c r="S2564" s="10">
        <f>(((J2564 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str">
        <f>IF(L2565&gt;0, E2565/L2565, "No Backers")</f>
        <v>No Backers</v>
      </c>
      <c r="Q2565" t="str">
        <f>LEFT(N2565,SEARCH("/",N2565)-1)</f>
        <v>food</v>
      </c>
      <c r="R2565" t="str">
        <f>RIGHT(N2565,LEN(N2565)-SEARCH("/",N2565))</f>
        <v>food trucks</v>
      </c>
      <c r="S2565" s="10">
        <f>(((J2565 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str">
        <f>IF(L2566&gt;0, E2566/L2566, "No Backers")</f>
        <v>No Backers</v>
      </c>
      <c r="Q2566" t="str">
        <f>LEFT(N2566,SEARCH("/",N2566)-1)</f>
        <v>food</v>
      </c>
      <c r="R2566" t="str">
        <f>RIGHT(N2566,LEN(N2566)-SEARCH("/",N2566))</f>
        <v>food trucks</v>
      </c>
      <c r="S2566" s="10">
        <f>(((J2566 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IF(L2567&gt;0, E2567/L2567, "No Backers")</f>
        <v>100</v>
      </c>
      <c r="Q2567" t="str">
        <f>LEFT(N2567,SEARCH("/",N2567)-1)</f>
        <v>food</v>
      </c>
      <c r="R2567" t="str">
        <f>RIGHT(N2567,LEN(N2567)-SEARCH("/",N2567))</f>
        <v>food trucks</v>
      </c>
      <c r="S2567" s="10">
        <f>(((J2567 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str">
        <f>IF(L2568&gt;0, E2568/L2568, "No Backers")</f>
        <v>No Backers</v>
      </c>
      <c r="Q2568" t="str">
        <f>LEFT(N2568,SEARCH("/",N2568)-1)</f>
        <v>food</v>
      </c>
      <c r="R2568" t="str">
        <f>RIGHT(N2568,LEN(N2568)-SEARCH("/",N2568))</f>
        <v>food trucks</v>
      </c>
      <c r="S2568" s="10">
        <f>(((J2568 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IF(L2569&gt;0, E2569/L2569, "No Backers")</f>
        <v>60</v>
      </c>
      <c r="Q2569" t="str">
        <f>LEFT(N2569,SEARCH("/",N2569)-1)</f>
        <v>food</v>
      </c>
      <c r="R2569" t="str">
        <f>RIGHT(N2569,LEN(N2569)-SEARCH("/",N2569))</f>
        <v>food trucks</v>
      </c>
      <c r="S2569" s="10">
        <f>(((J2569 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IF(L2570&gt;0, E2570/L2570, "No Backers")</f>
        <v>50</v>
      </c>
      <c r="Q2570" t="str">
        <f>LEFT(N2570,SEARCH("/",N2570)-1)</f>
        <v>food</v>
      </c>
      <c r="R2570" t="str">
        <f>RIGHT(N2570,LEN(N2570)-SEARCH("/",N2570))</f>
        <v>food trucks</v>
      </c>
      <c r="S2570" s="10">
        <f>(((J2570 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IF(L2571&gt;0, E2571/L2571, "No Backers")</f>
        <v>72.5</v>
      </c>
      <c r="Q2571" t="str">
        <f>LEFT(N2571,SEARCH("/",N2571)-1)</f>
        <v>food</v>
      </c>
      <c r="R2571" t="str">
        <f>RIGHT(N2571,LEN(N2571)-SEARCH("/",N2571))</f>
        <v>food trucks</v>
      </c>
      <c r="S2571" s="10">
        <f>(((J2571 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IF(L2572&gt;0, E2572/L2572, "No Backers")</f>
        <v>29.5</v>
      </c>
      <c r="Q2572" t="str">
        <f>LEFT(N2572,SEARCH("/",N2572)-1)</f>
        <v>food</v>
      </c>
      <c r="R2572" t="str">
        <f>RIGHT(N2572,LEN(N2572)-SEARCH("/",N2572))</f>
        <v>food trucks</v>
      </c>
      <c r="S2572" s="10">
        <f>(((J2572 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IF(L2573&gt;0, E2573/L2573, "No Backers")</f>
        <v>62.5</v>
      </c>
      <c r="Q2573" t="str">
        <f>LEFT(N2573,SEARCH("/",N2573)-1)</f>
        <v>food</v>
      </c>
      <c r="R2573" t="str">
        <f>RIGHT(N2573,LEN(N2573)-SEARCH("/",N2573))</f>
        <v>food trucks</v>
      </c>
      <c r="S2573" s="10">
        <f>(((J2573 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str">
        <f>IF(L2574&gt;0, E2574/L2574, "No Backers")</f>
        <v>No Backers</v>
      </c>
      <c r="Q2574" t="str">
        <f>LEFT(N2574,SEARCH("/",N2574)-1)</f>
        <v>food</v>
      </c>
      <c r="R2574" t="str">
        <f>RIGHT(N2574,LEN(N2574)-SEARCH("/",N2574))</f>
        <v>food trucks</v>
      </c>
      <c r="S2574" s="10">
        <f>(((J2574 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str">
        <f>IF(L2575&gt;0, E2575/L2575, "No Backers")</f>
        <v>No Backers</v>
      </c>
      <c r="Q2575" t="str">
        <f>LEFT(N2575,SEARCH("/",N2575)-1)</f>
        <v>food</v>
      </c>
      <c r="R2575" t="str">
        <f>RIGHT(N2575,LEN(N2575)-SEARCH("/",N2575))</f>
        <v>food trucks</v>
      </c>
      <c r="S2575" s="10">
        <f>(((J2575 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str">
        <f>IF(L2576&gt;0, E2576/L2576, "No Backers")</f>
        <v>No Backers</v>
      </c>
      <c r="Q2576" t="str">
        <f>LEFT(N2576,SEARCH("/",N2576)-1)</f>
        <v>food</v>
      </c>
      <c r="R2576" t="str">
        <f>RIGHT(N2576,LEN(N2576)-SEARCH("/",N2576))</f>
        <v>food trucks</v>
      </c>
      <c r="S2576" s="10">
        <f>(((J2576 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str">
        <f>IF(L2577&gt;0, E2577/L2577, "No Backers")</f>
        <v>No Backers</v>
      </c>
      <c r="Q2577" t="str">
        <f>LEFT(N2577,SEARCH("/",N2577)-1)</f>
        <v>food</v>
      </c>
      <c r="R2577" t="str">
        <f>RIGHT(N2577,LEN(N2577)-SEARCH("/",N2577))</f>
        <v>food trucks</v>
      </c>
      <c r="S2577" s="10">
        <f>(((J2577 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str">
        <f>IF(L2578&gt;0, E2578/L2578, "No Backers")</f>
        <v>No Backers</v>
      </c>
      <c r="Q2578" t="str">
        <f>LEFT(N2578,SEARCH("/",N2578)-1)</f>
        <v>food</v>
      </c>
      <c r="R2578" t="str">
        <f>RIGHT(N2578,LEN(N2578)-SEARCH("/",N2578))</f>
        <v>food trucks</v>
      </c>
      <c r="S2578" s="10">
        <f>(((J2578 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str">
        <f>IF(L2579&gt;0, E2579/L2579, "No Backers")</f>
        <v>No Backers</v>
      </c>
      <c r="Q2579" t="str">
        <f>LEFT(N2579,SEARCH("/",N2579)-1)</f>
        <v>food</v>
      </c>
      <c r="R2579" t="str">
        <f>RIGHT(N2579,LEN(N2579)-SEARCH("/",N2579))</f>
        <v>food trucks</v>
      </c>
      <c r="S2579" s="10">
        <f>(((J2579 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str">
        <f>IF(L2580&gt;0, E2580/L2580, "No Backers")</f>
        <v>No Backers</v>
      </c>
      <c r="Q2580" t="str">
        <f>LEFT(N2580,SEARCH("/",N2580)-1)</f>
        <v>food</v>
      </c>
      <c r="R2580" t="str">
        <f>RIGHT(N2580,LEN(N2580)-SEARCH("/",N2580))</f>
        <v>food trucks</v>
      </c>
      <c r="S2580" s="10">
        <f>(((J2580 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IF(L2581&gt;0, E2581/L2581, "No Backers")</f>
        <v>23.083333333333332</v>
      </c>
      <c r="Q2581" t="str">
        <f>LEFT(N2581,SEARCH("/",N2581)-1)</f>
        <v>food</v>
      </c>
      <c r="R2581" t="str">
        <f>RIGHT(N2581,LEN(N2581)-SEARCH("/",N2581))</f>
        <v>food trucks</v>
      </c>
      <c r="S2581" s="10">
        <f>(((J2581 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IF(L2582&gt;0, E2582/L2582, "No Backers")</f>
        <v>25.5</v>
      </c>
      <c r="Q2582" t="str">
        <f>LEFT(N2582,SEARCH("/",N2582)-1)</f>
        <v>food</v>
      </c>
      <c r="R2582" t="str">
        <f>RIGHT(N2582,LEN(N2582)-SEARCH("/",N2582))</f>
        <v>food trucks</v>
      </c>
      <c r="S2582" s="10">
        <f>(((J2582 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IF(L2583&gt;0, E2583/L2583, "No Backers")</f>
        <v>48.18181818181818</v>
      </c>
      <c r="Q2583" t="str">
        <f>LEFT(N2583,SEARCH("/",N2583)-1)</f>
        <v>food</v>
      </c>
      <c r="R2583" t="str">
        <f>RIGHT(N2583,LEN(N2583)-SEARCH("/",N2583))</f>
        <v>food trucks</v>
      </c>
      <c r="S2583" s="10">
        <f>(((J2583 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IF(L2584&gt;0, E2584/L2584, "No Backers")</f>
        <v>1</v>
      </c>
      <c r="Q2584" t="str">
        <f>LEFT(N2584,SEARCH("/",N2584)-1)</f>
        <v>food</v>
      </c>
      <c r="R2584" t="str">
        <f>RIGHT(N2584,LEN(N2584)-SEARCH("/",N2584))</f>
        <v>food trucks</v>
      </c>
      <c r="S2584" s="10">
        <f>(((J2584 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IF(L2585&gt;0, E2585/L2585, "No Backers")</f>
        <v>1</v>
      </c>
      <c r="Q2585" t="str">
        <f>LEFT(N2585,SEARCH("/",N2585)-1)</f>
        <v>food</v>
      </c>
      <c r="R2585" t="str">
        <f>RIGHT(N2585,LEN(N2585)-SEARCH("/",N2585))</f>
        <v>food trucks</v>
      </c>
      <c r="S2585" s="10">
        <f>(((J2585 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str">
        <f>IF(L2586&gt;0, E2586/L2586, "No Backers")</f>
        <v>No Backers</v>
      </c>
      <c r="Q2586" t="str">
        <f>LEFT(N2586,SEARCH("/",N2586)-1)</f>
        <v>food</v>
      </c>
      <c r="R2586" t="str">
        <f>RIGHT(N2586,LEN(N2586)-SEARCH("/",N2586))</f>
        <v>food trucks</v>
      </c>
      <c r="S2586" s="10">
        <f>(((J2586 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IF(L2587&gt;0, E2587/L2587, "No Backers")</f>
        <v>50</v>
      </c>
      <c r="Q2587" t="str">
        <f>LEFT(N2587,SEARCH("/",N2587)-1)</f>
        <v>food</v>
      </c>
      <c r="R2587" t="str">
        <f>RIGHT(N2587,LEN(N2587)-SEARCH("/",N2587))</f>
        <v>food trucks</v>
      </c>
      <c r="S2587" s="10">
        <f>(((J2587 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IF(L2588&gt;0, E2588/L2588, "No Backers")</f>
        <v>5</v>
      </c>
      <c r="Q2588" t="str">
        <f>LEFT(N2588,SEARCH("/",N2588)-1)</f>
        <v>food</v>
      </c>
      <c r="R2588" t="str">
        <f>RIGHT(N2588,LEN(N2588)-SEARCH("/",N2588))</f>
        <v>food trucks</v>
      </c>
      <c r="S2588" s="10">
        <f>(((J2588 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IF(L2589&gt;0, E2589/L2589, "No Backers")</f>
        <v>202.83333333333334</v>
      </c>
      <c r="Q2589" t="str">
        <f>LEFT(N2589,SEARCH("/",N2589)-1)</f>
        <v>food</v>
      </c>
      <c r="R2589" t="str">
        <f>RIGHT(N2589,LEN(N2589)-SEARCH("/",N2589))</f>
        <v>food trucks</v>
      </c>
      <c r="S2589" s="10">
        <f>(((J2589 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IF(L2590&gt;0, E2590/L2590, "No Backers")</f>
        <v>29.125</v>
      </c>
      <c r="Q2590" t="str">
        <f>LEFT(N2590,SEARCH("/",N2590)-1)</f>
        <v>food</v>
      </c>
      <c r="R2590" t="str">
        <f>RIGHT(N2590,LEN(N2590)-SEARCH("/",N2590))</f>
        <v>food trucks</v>
      </c>
      <c r="S2590" s="10">
        <f>(((J2590 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IF(L2591&gt;0, E2591/L2591, "No Backers")</f>
        <v>5</v>
      </c>
      <c r="Q2591" t="str">
        <f>LEFT(N2591,SEARCH("/",N2591)-1)</f>
        <v>food</v>
      </c>
      <c r="R2591" t="str">
        <f>RIGHT(N2591,LEN(N2591)-SEARCH("/",N2591))</f>
        <v>food trucks</v>
      </c>
      <c r="S2591" s="10">
        <f>(((J2591 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str">
        <f>IF(L2592&gt;0, E2592/L2592, "No Backers")</f>
        <v>No Backers</v>
      </c>
      <c r="Q2592" t="str">
        <f>LEFT(N2592,SEARCH("/",N2592)-1)</f>
        <v>food</v>
      </c>
      <c r="R2592" t="str">
        <f>RIGHT(N2592,LEN(N2592)-SEARCH("/",N2592))</f>
        <v>food trucks</v>
      </c>
      <c r="S2592" s="10">
        <f>(((J2592 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IF(L2593&gt;0, E2593/L2593, "No Backers")</f>
        <v>13</v>
      </c>
      <c r="Q2593" t="str">
        <f>LEFT(N2593,SEARCH("/",N2593)-1)</f>
        <v>food</v>
      </c>
      <c r="R2593" t="str">
        <f>RIGHT(N2593,LEN(N2593)-SEARCH("/",N2593))</f>
        <v>food trucks</v>
      </c>
      <c r="S2593" s="10">
        <f>(((J2593 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IF(L2594&gt;0, E2594/L2594, "No Backers")</f>
        <v>50</v>
      </c>
      <c r="Q2594" t="str">
        <f>LEFT(N2594,SEARCH("/",N2594)-1)</f>
        <v>food</v>
      </c>
      <c r="R2594" t="str">
        <f>RIGHT(N2594,LEN(N2594)-SEARCH("/",N2594))</f>
        <v>food trucks</v>
      </c>
      <c r="S2594" s="10">
        <f>(((J2594 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str">
        <f>IF(L2595&gt;0, E2595/L2595, "No Backers")</f>
        <v>No Backers</v>
      </c>
      <c r="Q2595" t="str">
        <f>LEFT(N2595,SEARCH("/",N2595)-1)</f>
        <v>food</v>
      </c>
      <c r="R2595" t="str">
        <f>RIGHT(N2595,LEN(N2595)-SEARCH("/",N2595))</f>
        <v>food trucks</v>
      </c>
      <c r="S2595" s="10">
        <f>(((J2595 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IF(L2596&gt;0, E2596/L2596, "No Backers")</f>
        <v>1</v>
      </c>
      <c r="Q2596" t="str">
        <f>LEFT(N2596,SEARCH("/",N2596)-1)</f>
        <v>food</v>
      </c>
      <c r="R2596" t="str">
        <f>RIGHT(N2596,LEN(N2596)-SEARCH("/",N2596))</f>
        <v>food trucks</v>
      </c>
      <c r="S2596" s="10">
        <f>(((J2596 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IF(L2597&gt;0, E2597/L2597, "No Backers")</f>
        <v>96.05263157894737</v>
      </c>
      <c r="Q2597" t="str">
        <f>LEFT(N2597,SEARCH("/",N2597)-1)</f>
        <v>food</v>
      </c>
      <c r="R2597" t="str">
        <f>RIGHT(N2597,LEN(N2597)-SEARCH("/",N2597))</f>
        <v>food trucks</v>
      </c>
      <c r="S2597" s="10">
        <f>(((J2597 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IF(L2598&gt;0, E2598/L2598, "No Backers")</f>
        <v>305.77777777777777</v>
      </c>
      <c r="Q2598" t="str">
        <f>LEFT(N2598,SEARCH("/",N2598)-1)</f>
        <v>food</v>
      </c>
      <c r="R2598" t="str">
        <f>RIGHT(N2598,LEN(N2598)-SEARCH("/",N2598))</f>
        <v>food trucks</v>
      </c>
      <c r="S2598" s="10">
        <f>(((J2598 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IF(L2599&gt;0, E2599/L2599, "No Backers")</f>
        <v>12.142857142857142</v>
      </c>
      <c r="Q2599" t="str">
        <f>LEFT(N2599,SEARCH("/",N2599)-1)</f>
        <v>food</v>
      </c>
      <c r="R2599" t="str">
        <f>RIGHT(N2599,LEN(N2599)-SEARCH("/",N2599))</f>
        <v>food trucks</v>
      </c>
      <c r="S2599" s="10">
        <f>(((J2599 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IF(L2600&gt;0, E2600/L2600, "No Backers")</f>
        <v>83.571428571428569</v>
      </c>
      <c r="Q2600" t="str">
        <f>LEFT(N2600,SEARCH("/",N2600)-1)</f>
        <v>food</v>
      </c>
      <c r="R2600" t="str">
        <f>RIGHT(N2600,LEN(N2600)-SEARCH("/",N2600))</f>
        <v>food trucks</v>
      </c>
      <c r="S2600" s="10">
        <f>(((J2600 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IF(L2601&gt;0, E2601/L2601, "No Backers")</f>
        <v>18</v>
      </c>
      <c r="Q2601" t="str">
        <f>LEFT(N2601,SEARCH("/",N2601)-1)</f>
        <v>food</v>
      </c>
      <c r="R2601" t="str">
        <f>RIGHT(N2601,LEN(N2601)-SEARCH("/",N2601))</f>
        <v>food trucks</v>
      </c>
      <c r="S2601" s="10">
        <f>(((J2601 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IF(L2602&gt;0, E2602/L2602, "No Backers")</f>
        <v>115.53333333333333</v>
      </c>
      <c r="Q2602" t="str">
        <f>LEFT(N2602,SEARCH("/",N2602)-1)</f>
        <v>food</v>
      </c>
      <c r="R2602" t="str">
        <f>RIGHT(N2602,LEN(N2602)-SEARCH("/",N2602))</f>
        <v>food trucks</v>
      </c>
      <c r="S2602" s="10">
        <f>(((J2602 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IF(L2603&gt;0, E2603/L2603, "No Backers")</f>
        <v>21.900662251655628</v>
      </c>
      <c r="Q2603" t="str">
        <f>LEFT(N2603,SEARCH("/",N2603)-1)</f>
        <v>technology</v>
      </c>
      <c r="R2603" t="str">
        <f>RIGHT(N2603,LEN(N2603)-SEARCH("/",N2603))</f>
        <v>space exploration</v>
      </c>
      <c r="S2603" s="10">
        <f>(((J2603 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IF(L2604&gt;0, E2604/L2604, "No Backers")</f>
        <v>80.022494887525568</v>
      </c>
      <c r="Q2604" t="str">
        <f>LEFT(N2604,SEARCH("/",N2604)-1)</f>
        <v>technology</v>
      </c>
      <c r="R2604" t="str">
        <f>RIGHT(N2604,LEN(N2604)-SEARCH("/",N2604))</f>
        <v>space exploration</v>
      </c>
      <c r="S2604" s="10">
        <f>(((J2604 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IF(L2605&gt;0, E2605/L2605, "No Backers")</f>
        <v>35.520000000000003</v>
      </c>
      <c r="Q2605" t="str">
        <f>LEFT(N2605,SEARCH("/",N2605)-1)</f>
        <v>technology</v>
      </c>
      <c r="R2605" t="str">
        <f>RIGHT(N2605,LEN(N2605)-SEARCH("/",N2605))</f>
        <v>space exploration</v>
      </c>
      <c r="S2605" s="10">
        <f>(((J2605 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IF(L2606&gt;0, E2606/L2606, "No Backers")</f>
        <v>64.933333333333323</v>
      </c>
      <c r="Q2606" t="str">
        <f>LEFT(N2606,SEARCH("/",N2606)-1)</f>
        <v>technology</v>
      </c>
      <c r="R2606" t="str">
        <f>RIGHT(N2606,LEN(N2606)-SEARCH("/",N2606))</f>
        <v>space exploration</v>
      </c>
      <c r="S2606" s="10">
        <f>(((J2606 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IF(L2607&gt;0, E2607/L2607, "No Backers")</f>
        <v>60.965703745743475</v>
      </c>
      <c r="Q2607" t="str">
        <f>LEFT(N2607,SEARCH("/",N2607)-1)</f>
        <v>technology</v>
      </c>
      <c r="R2607" t="str">
        <f>RIGHT(N2607,LEN(N2607)-SEARCH("/",N2607))</f>
        <v>space exploration</v>
      </c>
      <c r="S2607" s="10">
        <f>(((J2607 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IF(L2608&gt;0, E2608/L2608, "No Backers")</f>
        <v>31.444155844155844</v>
      </c>
      <c r="Q2608" t="str">
        <f>LEFT(N2608,SEARCH("/",N2608)-1)</f>
        <v>technology</v>
      </c>
      <c r="R2608" t="str">
        <f>RIGHT(N2608,LEN(N2608)-SEARCH("/",N2608))</f>
        <v>space exploration</v>
      </c>
      <c r="S2608" s="10">
        <f>(((J2608 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IF(L2609&gt;0, E2609/L2609, "No Backers")</f>
        <v>81.949748743718587</v>
      </c>
      <c r="Q2609" t="str">
        <f>LEFT(N2609,SEARCH("/",N2609)-1)</f>
        <v>technology</v>
      </c>
      <c r="R2609" t="str">
        <f>RIGHT(N2609,LEN(N2609)-SEARCH("/",N2609))</f>
        <v>space exploration</v>
      </c>
      <c r="S2609" s="10">
        <f>(((J2609 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IF(L2610&gt;0, E2610/L2610, "No Backers")</f>
        <v>58.92763157894737</v>
      </c>
      <c r="Q2610" t="str">
        <f>LEFT(N2610,SEARCH("/",N2610)-1)</f>
        <v>technology</v>
      </c>
      <c r="R2610" t="str">
        <f>RIGHT(N2610,LEN(N2610)-SEARCH("/",N2610))</f>
        <v>space exploration</v>
      </c>
      <c r="S2610" s="10">
        <f>(((J2610 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IF(L2611&gt;0, E2611/L2611, "No Backers")</f>
        <v>157.29347633136095</v>
      </c>
      <c r="Q2611" t="str">
        <f>LEFT(N2611,SEARCH("/",N2611)-1)</f>
        <v>technology</v>
      </c>
      <c r="R2611" t="str">
        <f>RIGHT(N2611,LEN(N2611)-SEARCH("/",N2611))</f>
        <v>space exploration</v>
      </c>
      <c r="S2611" s="10">
        <f>(((J2611 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IF(L2612&gt;0, E2612/L2612, "No Backers")</f>
        <v>55.758509532062391</v>
      </c>
      <c r="Q2612" t="str">
        <f>LEFT(N2612,SEARCH("/",N2612)-1)</f>
        <v>technology</v>
      </c>
      <c r="R2612" t="str">
        <f>RIGHT(N2612,LEN(N2612)-SEARCH("/",N2612))</f>
        <v>space exploration</v>
      </c>
      <c r="S2612" s="10">
        <f>(((J2612 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IF(L2613&gt;0, E2613/L2613, "No Backers")</f>
        <v>83.802893802893806</v>
      </c>
      <c r="Q2613" t="str">
        <f>LEFT(N2613,SEARCH("/",N2613)-1)</f>
        <v>technology</v>
      </c>
      <c r="R2613" t="str">
        <f>RIGHT(N2613,LEN(N2613)-SEARCH("/",N2613))</f>
        <v>space exploration</v>
      </c>
      <c r="S2613" s="10">
        <f>(((J2613 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IF(L2614&gt;0, E2614/L2614, "No Backers")</f>
        <v>58.422210884353746</v>
      </c>
      <c r="Q2614" t="str">
        <f>LEFT(N2614,SEARCH("/",N2614)-1)</f>
        <v>technology</v>
      </c>
      <c r="R2614" t="str">
        <f>RIGHT(N2614,LEN(N2614)-SEARCH("/",N2614))</f>
        <v>space exploration</v>
      </c>
      <c r="S2614" s="10">
        <f>(((J2614 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IF(L2615&gt;0, E2615/L2615, "No Backers")</f>
        <v>270.57142857142856</v>
      </c>
      <c r="Q2615" t="str">
        <f>LEFT(N2615,SEARCH("/",N2615)-1)</f>
        <v>technology</v>
      </c>
      <c r="R2615" t="str">
        <f>RIGHT(N2615,LEN(N2615)-SEARCH("/",N2615))</f>
        <v>space exploration</v>
      </c>
      <c r="S2615" s="10">
        <f>(((J2615 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IF(L2616&gt;0, E2616/L2616, "No Backers")</f>
        <v>107.1</v>
      </c>
      <c r="Q2616" t="str">
        <f>LEFT(N2616,SEARCH("/",N2616)-1)</f>
        <v>technology</v>
      </c>
      <c r="R2616" t="str">
        <f>RIGHT(N2616,LEN(N2616)-SEARCH("/",N2616))</f>
        <v>space exploration</v>
      </c>
      <c r="S2616" s="10">
        <f>(((J2616 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IF(L2617&gt;0, E2617/L2617, "No Backers")</f>
        <v>47.180555555555557</v>
      </c>
      <c r="Q2617" t="str">
        <f>LEFT(N2617,SEARCH("/",N2617)-1)</f>
        <v>technology</v>
      </c>
      <c r="R2617" t="str">
        <f>RIGHT(N2617,LEN(N2617)-SEARCH("/",N2617))</f>
        <v>space exploration</v>
      </c>
      <c r="S2617" s="10">
        <f>(((J2617 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IF(L2618&gt;0, E2618/L2618, "No Backers")</f>
        <v>120.30882352941177</v>
      </c>
      <c r="Q2618" t="str">
        <f>LEFT(N2618,SEARCH("/",N2618)-1)</f>
        <v>technology</v>
      </c>
      <c r="R2618" t="str">
        <f>RIGHT(N2618,LEN(N2618)-SEARCH("/",N2618))</f>
        <v>space exploration</v>
      </c>
      <c r="S2618" s="10">
        <f>(((J2618 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IF(L2619&gt;0, E2619/L2619, "No Backers")</f>
        <v>27.59748427672956</v>
      </c>
      <c r="Q2619" t="str">
        <f>LEFT(N2619,SEARCH("/",N2619)-1)</f>
        <v>technology</v>
      </c>
      <c r="R2619" t="str">
        <f>RIGHT(N2619,LEN(N2619)-SEARCH("/",N2619))</f>
        <v>space exploration</v>
      </c>
      <c r="S2619" s="10">
        <f>(((J2619 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IF(L2620&gt;0, E2620/L2620, "No Backers")</f>
        <v>205.2987012987013</v>
      </c>
      <c r="Q2620" t="str">
        <f>LEFT(N2620,SEARCH("/",N2620)-1)</f>
        <v>technology</v>
      </c>
      <c r="R2620" t="str">
        <f>RIGHT(N2620,LEN(N2620)-SEARCH("/",N2620))</f>
        <v>space exploration</v>
      </c>
      <c r="S2620" s="10">
        <f>(((J2620 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IF(L2621&gt;0, E2621/L2621, "No Backers")</f>
        <v>35.547169811320757</v>
      </c>
      <c r="Q2621" t="str">
        <f>LEFT(N2621,SEARCH("/",N2621)-1)</f>
        <v>technology</v>
      </c>
      <c r="R2621" t="str">
        <f>RIGHT(N2621,LEN(N2621)-SEARCH("/",N2621))</f>
        <v>space exploration</v>
      </c>
      <c r="S2621" s="10">
        <f>(((J2621 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IF(L2622&gt;0, E2622/L2622, "No Backers")</f>
        <v>74.639488409272587</v>
      </c>
      <c r="Q2622" t="str">
        <f>LEFT(N2622,SEARCH("/",N2622)-1)</f>
        <v>technology</v>
      </c>
      <c r="R2622" t="str">
        <f>RIGHT(N2622,LEN(N2622)-SEARCH("/",N2622))</f>
        <v>space exploration</v>
      </c>
      <c r="S2622" s="10">
        <f>(((J2622 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IF(L2623&gt;0, E2623/L2623, "No Backers")</f>
        <v>47.058064516129029</v>
      </c>
      <c r="Q2623" t="str">
        <f>LEFT(N2623,SEARCH("/",N2623)-1)</f>
        <v>technology</v>
      </c>
      <c r="R2623" t="str">
        <f>RIGHT(N2623,LEN(N2623)-SEARCH("/",N2623))</f>
        <v>space exploration</v>
      </c>
      <c r="S2623" s="10">
        <f>(((J2623 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IF(L2624&gt;0, E2624/L2624, "No Backers")</f>
        <v>26.591351351351353</v>
      </c>
      <c r="Q2624" t="str">
        <f>LEFT(N2624,SEARCH("/",N2624)-1)</f>
        <v>technology</v>
      </c>
      <c r="R2624" t="str">
        <f>RIGHT(N2624,LEN(N2624)-SEARCH("/",N2624))</f>
        <v>space exploration</v>
      </c>
      <c r="S2624" s="10">
        <f>(((J2624 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IF(L2625&gt;0, E2625/L2625, "No Backers")</f>
        <v>36.774193548387096</v>
      </c>
      <c r="Q2625" t="str">
        <f>LEFT(N2625,SEARCH("/",N2625)-1)</f>
        <v>technology</v>
      </c>
      <c r="R2625" t="str">
        <f>RIGHT(N2625,LEN(N2625)-SEARCH("/",N2625))</f>
        <v>space exploration</v>
      </c>
      <c r="S2625" s="10">
        <f>(((J2625 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IF(L2626&gt;0, E2626/L2626, "No Backers")</f>
        <v>31.820544982698959</v>
      </c>
      <c r="Q2626" t="str">
        <f>LEFT(N2626,SEARCH("/",N2626)-1)</f>
        <v>technology</v>
      </c>
      <c r="R2626" t="str">
        <f>RIGHT(N2626,LEN(N2626)-SEARCH("/",N2626))</f>
        <v>space exploration</v>
      </c>
      <c r="S2626" s="10">
        <f>(((J2626 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IF(L2627&gt;0, E2627/L2627, "No Backers")</f>
        <v>27.576923076923077</v>
      </c>
      <c r="Q2627" t="str">
        <f>LEFT(N2627,SEARCH("/",N2627)-1)</f>
        <v>technology</v>
      </c>
      <c r="R2627" t="str">
        <f>RIGHT(N2627,LEN(N2627)-SEARCH("/",N2627))</f>
        <v>space exploration</v>
      </c>
      <c r="S2627" s="10">
        <f>(((J2627 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IF(L2628&gt;0, E2628/L2628, "No Backers")</f>
        <v>56</v>
      </c>
      <c r="Q2628" t="str">
        <f>LEFT(N2628,SEARCH("/",N2628)-1)</f>
        <v>technology</v>
      </c>
      <c r="R2628" t="str">
        <f>RIGHT(N2628,LEN(N2628)-SEARCH("/",N2628))</f>
        <v>space exploration</v>
      </c>
      <c r="S2628" s="10">
        <f>(((J2628 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IF(L2629&gt;0, E2629/L2629, "No Backers")</f>
        <v>21.555555555555557</v>
      </c>
      <c r="Q2629" t="str">
        <f>LEFT(N2629,SEARCH("/",N2629)-1)</f>
        <v>technology</v>
      </c>
      <c r="R2629" t="str">
        <f>RIGHT(N2629,LEN(N2629)-SEARCH("/",N2629))</f>
        <v>space exploration</v>
      </c>
      <c r="S2629" s="10">
        <f>(((J2629 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IF(L2630&gt;0, E2630/L2630, "No Backers")</f>
        <v>44.095238095238095</v>
      </c>
      <c r="Q2630" t="str">
        <f>LEFT(N2630,SEARCH("/",N2630)-1)</f>
        <v>technology</v>
      </c>
      <c r="R2630" t="str">
        <f>RIGHT(N2630,LEN(N2630)-SEARCH("/",N2630))</f>
        <v>space exploration</v>
      </c>
      <c r="S2630" s="10">
        <f>(((J2630 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IF(L2631&gt;0, E2631/L2631, "No Backers")</f>
        <v>63.87</v>
      </c>
      <c r="Q2631" t="str">
        <f>LEFT(N2631,SEARCH("/",N2631)-1)</f>
        <v>technology</v>
      </c>
      <c r="R2631" t="str">
        <f>RIGHT(N2631,LEN(N2631)-SEARCH("/",N2631))</f>
        <v>space exploration</v>
      </c>
      <c r="S2631" s="10">
        <f>(((J2631 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IF(L2632&gt;0, E2632/L2632, "No Backers")</f>
        <v>38.987654320987652</v>
      </c>
      <c r="Q2632" t="str">
        <f>LEFT(N2632,SEARCH("/",N2632)-1)</f>
        <v>technology</v>
      </c>
      <c r="R2632" t="str">
        <f>RIGHT(N2632,LEN(N2632)-SEARCH("/",N2632))</f>
        <v>space exploration</v>
      </c>
      <c r="S2632" s="10">
        <f>(((J2632 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IF(L2633&gt;0, E2633/L2633, "No Backers")</f>
        <v>80.185489510489504</v>
      </c>
      <c r="Q2633" t="str">
        <f>LEFT(N2633,SEARCH("/",N2633)-1)</f>
        <v>technology</v>
      </c>
      <c r="R2633" t="str">
        <f>RIGHT(N2633,LEN(N2633)-SEARCH("/",N2633))</f>
        <v>space exploration</v>
      </c>
      <c r="S2633" s="10">
        <f>(((J2633 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IF(L2634&gt;0, E2634/L2634, "No Backers")</f>
        <v>34.904761904761905</v>
      </c>
      <c r="Q2634" t="str">
        <f>LEFT(N2634,SEARCH("/",N2634)-1)</f>
        <v>technology</v>
      </c>
      <c r="R2634" t="str">
        <f>RIGHT(N2634,LEN(N2634)-SEARCH("/",N2634))</f>
        <v>space exploration</v>
      </c>
      <c r="S2634" s="10">
        <f>(((J2634 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IF(L2635&gt;0, E2635/L2635, "No Backers")</f>
        <v>89.100502512562812</v>
      </c>
      <c r="Q2635" t="str">
        <f>LEFT(N2635,SEARCH("/",N2635)-1)</f>
        <v>technology</v>
      </c>
      <c r="R2635" t="str">
        <f>RIGHT(N2635,LEN(N2635)-SEARCH("/",N2635))</f>
        <v>space exploration</v>
      </c>
      <c r="S2635" s="10">
        <f>(((J2635 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IF(L2636&gt;0, E2636/L2636, "No Backers")</f>
        <v>39.44</v>
      </c>
      <c r="Q2636" t="str">
        <f>LEFT(N2636,SEARCH("/",N2636)-1)</f>
        <v>technology</v>
      </c>
      <c r="R2636" t="str">
        <f>RIGHT(N2636,LEN(N2636)-SEARCH("/",N2636))</f>
        <v>space exploration</v>
      </c>
      <c r="S2636" s="10">
        <f>(((J2636 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IF(L2637&gt;0, E2637/L2637, "No Backers")</f>
        <v>136.9047619047619</v>
      </c>
      <c r="Q2637" t="str">
        <f>LEFT(N2637,SEARCH("/",N2637)-1)</f>
        <v>technology</v>
      </c>
      <c r="R2637" t="str">
        <f>RIGHT(N2637,LEN(N2637)-SEARCH("/",N2637))</f>
        <v>space exploration</v>
      </c>
      <c r="S2637" s="10">
        <f>(((J2637 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IF(L2638&gt;0, E2638/L2638, "No Backers")</f>
        <v>37.46</v>
      </c>
      <c r="Q2638" t="str">
        <f>LEFT(N2638,SEARCH("/",N2638)-1)</f>
        <v>technology</v>
      </c>
      <c r="R2638" t="str">
        <f>RIGHT(N2638,LEN(N2638)-SEARCH("/",N2638))</f>
        <v>space exploration</v>
      </c>
      <c r="S2638" s="10">
        <f>(((J2638 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IF(L2639&gt;0, E2639/L2639, "No Backers")</f>
        <v>31.96153846153846</v>
      </c>
      <c r="Q2639" t="str">
        <f>LEFT(N2639,SEARCH("/",N2639)-1)</f>
        <v>technology</v>
      </c>
      <c r="R2639" t="str">
        <f>RIGHT(N2639,LEN(N2639)-SEARCH("/",N2639))</f>
        <v>space exploration</v>
      </c>
      <c r="S2639" s="10">
        <f>(((J2639 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IF(L2640&gt;0, E2640/L2640, "No Backers")</f>
        <v>25.214285714285715</v>
      </c>
      <c r="Q2640" t="str">
        <f>LEFT(N2640,SEARCH("/",N2640)-1)</f>
        <v>technology</v>
      </c>
      <c r="R2640" t="str">
        <f>RIGHT(N2640,LEN(N2640)-SEARCH("/",N2640))</f>
        <v>space exploration</v>
      </c>
      <c r="S2640" s="10">
        <f>(((J2640 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IF(L2641&gt;0, E2641/L2641, "No Backers")</f>
        <v>10.040816326530612</v>
      </c>
      <c r="Q2641" t="str">
        <f>LEFT(N2641,SEARCH("/",N2641)-1)</f>
        <v>technology</v>
      </c>
      <c r="R2641" t="str">
        <f>RIGHT(N2641,LEN(N2641)-SEARCH("/",N2641))</f>
        <v>space exploration</v>
      </c>
      <c r="S2641" s="10">
        <f>(((J2641 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IF(L2642&gt;0, E2642/L2642, "No Backers")</f>
        <v>45.94202898550725</v>
      </c>
      <c r="Q2642" t="str">
        <f>LEFT(N2642,SEARCH("/",N2642)-1)</f>
        <v>technology</v>
      </c>
      <c r="R2642" t="str">
        <f>RIGHT(N2642,LEN(N2642)-SEARCH("/",N2642))</f>
        <v>space exploration</v>
      </c>
      <c r="S2642" s="10">
        <f>(((J2642 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IF(L2643&gt;0, E2643/L2643, "No Backers")</f>
        <v>15</v>
      </c>
      <c r="Q2643" t="str">
        <f>LEFT(N2643,SEARCH("/",N2643)-1)</f>
        <v>technology</v>
      </c>
      <c r="R2643" t="str">
        <f>RIGHT(N2643,LEN(N2643)-SEARCH("/",N2643))</f>
        <v>space exploration</v>
      </c>
      <c r="S2643" s="10">
        <f>(((J2643 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str">
        <f>IF(L2644&gt;0, E2644/L2644, "No Backers")</f>
        <v>No Backers</v>
      </c>
      <c r="Q2644" t="str">
        <f>LEFT(N2644,SEARCH("/",N2644)-1)</f>
        <v>technology</v>
      </c>
      <c r="R2644" t="str">
        <f>RIGHT(N2644,LEN(N2644)-SEARCH("/",N2644))</f>
        <v>space exploration</v>
      </c>
      <c r="S2644" s="10">
        <f>(((J2644 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IF(L2645&gt;0, E2645/L2645, "No Backers")</f>
        <v>223.58248500999335</v>
      </c>
      <c r="Q2645" t="str">
        <f>LEFT(N2645,SEARCH("/",N2645)-1)</f>
        <v>technology</v>
      </c>
      <c r="R2645" t="str">
        <f>RIGHT(N2645,LEN(N2645)-SEARCH("/",N2645))</f>
        <v>space exploration</v>
      </c>
      <c r="S2645" s="10">
        <f>(((J2645 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IF(L2646&gt;0, E2646/L2646, "No Backers")</f>
        <v>39.480769230769234</v>
      </c>
      <c r="Q2646" t="str">
        <f>LEFT(N2646,SEARCH("/",N2646)-1)</f>
        <v>technology</v>
      </c>
      <c r="R2646" t="str">
        <f>RIGHT(N2646,LEN(N2646)-SEARCH("/",N2646))</f>
        <v>space exploration</v>
      </c>
      <c r="S2646" s="10">
        <f>(((J2646 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IF(L2647&gt;0, E2647/L2647, "No Backers")</f>
        <v>91.304347826086953</v>
      </c>
      <c r="Q2647" t="str">
        <f>LEFT(N2647,SEARCH("/",N2647)-1)</f>
        <v>technology</v>
      </c>
      <c r="R2647" t="str">
        <f>RIGHT(N2647,LEN(N2647)-SEARCH("/",N2647))</f>
        <v>space exploration</v>
      </c>
      <c r="S2647" s="10">
        <f>(((J2647 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IF(L2648&gt;0, E2648/L2648, "No Backers")</f>
        <v>78.666205607476627</v>
      </c>
      <c r="Q2648" t="str">
        <f>LEFT(N2648,SEARCH("/",N2648)-1)</f>
        <v>technology</v>
      </c>
      <c r="R2648" t="str">
        <f>RIGHT(N2648,LEN(N2648)-SEARCH("/",N2648))</f>
        <v>space exploration</v>
      </c>
      <c r="S2648" s="10">
        <f>(((J2648 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IF(L2649&gt;0, E2649/L2649, "No Backers")</f>
        <v>12</v>
      </c>
      <c r="Q2649" t="str">
        <f>LEFT(N2649,SEARCH("/",N2649)-1)</f>
        <v>technology</v>
      </c>
      <c r="R2649" t="str">
        <f>RIGHT(N2649,LEN(N2649)-SEARCH("/",N2649))</f>
        <v>space exploration</v>
      </c>
      <c r="S2649" s="10">
        <f>(((J2649 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IF(L2650&gt;0, E2650/L2650, "No Backers")</f>
        <v>17.666666666666668</v>
      </c>
      <c r="Q2650" t="str">
        <f>LEFT(N2650,SEARCH("/",N2650)-1)</f>
        <v>technology</v>
      </c>
      <c r="R2650" t="str">
        <f>RIGHT(N2650,LEN(N2650)-SEARCH("/",N2650))</f>
        <v>space exploration</v>
      </c>
      <c r="S2650" s="10">
        <f>(((J2650 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IF(L2651&gt;0, E2651/L2651, "No Backers")</f>
        <v>41.333333333333336</v>
      </c>
      <c r="Q2651" t="str">
        <f>LEFT(N2651,SEARCH("/",N2651)-1)</f>
        <v>technology</v>
      </c>
      <c r="R2651" t="str">
        <f>RIGHT(N2651,LEN(N2651)-SEARCH("/",N2651))</f>
        <v>space exploration</v>
      </c>
      <c r="S2651" s="10">
        <f>(((J2651 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IF(L2652&gt;0, E2652/L2652, "No Backers")</f>
        <v>71.599999999999994</v>
      </c>
      <c r="Q2652" t="str">
        <f>LEFT(N2652,SEARCH("/",N2652)-1)</f>
        <v>technology</v>
      </c>
      <c r="R2652" t="str">
        <f>RIGHT(N2652,LEN(N2652)-SEARCH("/",N2652))</f>
        <v>space exploration</v>
      </c>
      <c r="S2652" s="10">
        <f>(((J2652 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IF(L2653&gt;0, E2653/L2653, "No Backers")</f>
        <v>307.8235294117647</v>
      </c>
      <c r="Q2653" t="str">
        <f>LEFT(N2653,SEARCH("/",N2653)-1)</f>
        <v>technology</v>
      </c>
      <c r="R2653" t="str">
        <f>RIGHT(N2653,LEN(N2653)-SEARCH("/",N2653))</f>
        <v>space exploration</v>
      </c>
      <c r="S2653" s="10">
        <f>(((J2653 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IF(L2654&gt;0, E2654/L2654, "No Backers")</f>
        <v>80.454545454545453</v>
      </c>
      <c r="Q2654" t="str">
        <f>LEFT(N2654,SEARCH("/",N2654)-1)</f>
        <v>technology</v>
      </c>
      <c r="R2654" t="str">
        <f>RIGHT(N2654,LEN(N2654)-SEARCH("/",N2654))</f>
        <v>space exploration</v>
      </c>
      <c r="S2654" s="10">
        <f>(((J2654 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IF(L2655&gt;0, E2655/L2655, "No Backers")</f>
        <v>83.942857142857136</v>
      </c>
      <c r="Q2655" t="str">
        <f>LEFT(N2655,SEARCH("/",N2655)-1)</f>
        <v>technology</v>
      </c>
      <c r="R2655" t="str">
        <f>RIGHT(N2655,LEN(N2655)-SEARCH("/",N2655))</f>
        <v>space exploration</v>
      </c>
      <c r="S2655" s="10">
        <f>(((J2655 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IF(L2656&gt;0, E2656/L2656, "No Backers")</f>
        <v>8.5</v>
      </c>
      <c r="Q2656" t="str">
        <f>LEFT(N2656,SEARCH("/",N2656)-1)</f>
        <v>technology</v>
      </c>
      <c r="R2656" t="str">
        <f>RIGHT(N2656,LEN(N2656)-SEARCH("/",N2656))</f>
        <v>space exploration</v>
      </c>
      <c r="S2656" s="10">
        <f>(((J2656 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IF(L2657&gt;0, E2657/L2657, "No Backers")</f>
        <v>73.372093023255815</v>
      </c>
      <c r="Q2657" t="str">
        <f>LEFT(N2657,SEARCH("/",N2657)-1)</f>
        <v>technology</v>
      </c>
      <c r="R2657" t="str">
        <f>RIGHT(N2657,LEN(N2657)-SEARCH("/",N2657))</f>
        <v>space exploration</v>
      </c>
      <c r="S2657" s="10">
        <f>(((J2657 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IF(L2658&gt;0, E2658/L2658, "No Backers")</f>
        <v>112.86184210526316</v>
      </c>
      <c r="Q2658" t="str">
        <f>LEFT(N2658,SEARCH("/",N2658)-1)</f>
        <v>technology</v>
      </c>
      <c r="R2658" t="str">
        <f>RIGHT(N2658,LEN(N2658)-SEARCH("/",N2658))</f>
        <v>space exploration</v>
      </c>
      <c r="S2658" s="10">
        <f>(((J2658 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IF(L2659&gt;0, E2659/L2659, "No Backers")</f>
        <v>95.277627118644077</v>
      </c>
      <c r="Q2659" t="str">
        <f>LEFT(N2659,SEARCH("/",N2659)-1)</f>
        <v>technology</v>
      </c>
      <c r="R2659" t="str">
        <f>RIGHT(N2659,LEN(N2659)-SEARCH("/",N2659))</f>
        <v>space exploration</v>
      </c>
      <c r="S2659" s="10">
        <f>(((J2659 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IF(L2660&gt;0, E2660/L2660, "No Backers")</f>
        <v>22.75</v>
      </c>
      <c r="Q2660" t="str">
        <f>LEFT(N2660,SEARCH("/",N2660)-1)</f>
        <v>technology</v>
      </c>
      <c r="R2660" t="str">
        <f>RIGHT(N2660,LEN(N2660)-SEARCH("/",N2660))</f>
        <v>space exploration</v>
      </c>
      <c r="S2660" s="10">
        <f>(((J2660 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IF(L2661&gt;0, E2661/L2661, "No Backers")</f>
        <v>133.30000000000001</v>
      </c>
      <c r="Q2661" t="str">
        <f>LEFT(N2661,SEARCH("/",N2661)-1)</f>
        <v>technology</v>
      </c>
      <c r="R2661" t="str">
        <f>RIGHT(N2661,LEN(N2661)-SEARCH("/",N2661))</f>
        <v>space exploration</v>
      </c>
      <c r="S2661" s="10">
        <f>(((J2661 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IF(L2662&gt;0, E2662/L2662, "No Backers")</f>
        <v>3.8</v>
      </c>
      <c r="Q2662" t="str">
        <f>LEFT(N2662,SEARCH("/",N2662)-1)</f>
        <v>technology</v>
      </c>
      <c r="R2662" t="str">
        <f>RIGHT(N2662,LEN(N2662)-SEARCH("/",N2662))</f>
        <v>space exploration</v>
      </c>
      <c r="S2662" s="10">
        <f>(((J2662 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IF(L2663&gt;0, E2663/L2663, "No Backers")</f>
        <v>85.75</v>
      </c>
      <c r="Q2663" t="str">
        <f>LEFT(N2663,SEARCH("/",N2663)-1)</f>
        <v>technology</v>
      </c>
      <c r="R2663" t="str">
        <f>RIGHT(N2663,LEN(N2663)-SEARCH("/",N2663))</f>
        <v>makerspaces</v>
      </c>
      <c r="S2663" s="10">
        <f>(((J2663 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IF(L2664&gt;0, E2664/L2664, "No Backers")</f>
        <v>267</v>
      </c>
      <c r="Q2664" t="str">
        <f>LEFT(N2664,SEARCH("/",N2664)-1)</f>
        <v>technology</v>
      </c>
      <c r="R2664" t="str">
        <f>RIGHT(N2664,LEN(N2664)-SEARCH("/",N2664))</f>
        <v>makerspaces</v>
      </c>
      <c r="S2664" s="10">
        <f>(((J2664 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IF(L2665&gt;0, E2665/L2665, "No Backers")</f>
        <v>373.55803571428572</v>
      </c>
      <c r="Q2665" t="str">
        <f>LEFT(N2665,SEARCH("/",N2665)-1)</f>
        <v>technology</v>
      </c>
      <c r="R2665" t="str">
        <f>RIGHT(N2665,LEN(N2665)-SEARCH("/",N2665))</f>
        <v>makerspaces</v>
      </c>
      <c r="S2665" s="10">
        <f>(((J2665 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IF(L2666&gt;0, E2666/L2666, "No Backers")</f>
        <v>174.03846153846155</v>
      </c>
      <c r="Q2666" t="str">
        <f>LEFT(N2666,SEARCH("/",N2666)-1)</f>
        <v>technology</v>
      </c>
      <c r="R2666" t="str">
        <f>RIGHT(N2666,LEN(N2666)-SEARCH("/",N2666))</f>
        <v>makerspaces</v>
      </c>
      <c r="S2666" s="10">
        <f>(((J2666 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IF(L2667&gt;0, E2667/L2667, "No Backers")</f>
        <v>93.695652173913047</v>
      </c>
      <c r="Q2667" t="str">
        <f>LEFT(N2667,SEARCH("/",N2667)-1)</f>
        <v>technology</v>
      </c>
      <c r="R2667" t="str">
        <f>RIGHT(N2667,LEN(N2667)-SEARCH("/",N2667))</f>
        <v>makerspaces</v>
      </c>
      <c r="S2667" s="10">
        <f>(((J2667 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IF(L2668&gt;0, E2668/L2668, "No Backers")</f>
        <v>77.327718446601949</v>
      </c>
      <c r="Q2668" t="str">
        <f>LEFT(N2668,SEARCH("/",N2668)-1)</f>
        <v>technology</v>
      </c>
      <c r="R2668" t="str">
        <f>RIGHT(N2668,LEN(N2668)-SEARCH("/",N2668))</f>
        <v>makerspaces</v>
      </c>
      <c r="S2668" s="10">
        <f>(((J2668 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IF(L2669&gt;0, E2669/L2669, "No Backers")</f>
        <v>92.222222222222229</v>
      </c>
      <c r="Q2669" t="str">
        <f>LEFT(N2669,SEARCH("/",N2669)-1)</f>
        <v>technology</v>
      </c>
      <c r="R2669" t="str">
        <f>RIGHT(N2669,LEN(N2669)-SEARCH("/",N2669))</f>
        <v>makerspaces</v>
      </c>
      <c r="S2669" s="10">
        <f>(((J2669 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IF(L2670&gt;0, E2670/L2670, "No Backers")</f>
        <v>60.964285714285715</v>
      </c>
      <c r="Q2670" t="str">
        <f>LEFT(N2670,SEARCH("/",N2670)-1)</f>
        <v>technology</v>
      </c>
      <c r="R2670" t="str">
        <f>RIGHT(N2670,LEN(N2670)-SEARCH("/",N2670))</f>
        <v>makerspaces</v>
      </c>
      <c r="S2670" s="10">
        <f>(((J2670 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IF(L2671&gt;0, E2671/L2671, "No Backers")</f>
        <v>91</v>
      </c>
      <c r="Q2671" t="str">
        <f>LEFT(N2671,SEARCH("/",N2671)-1)</f>
        <v>technology</v>
      </c>
      <c r="R2671" t="str">
        <f>RIGHT(N2671,LEN(N2671)-SEARCH("/",N2671))</f>
        <v>makerspaces</v>
      </c>
      <c r="S2671" s="10">
        <f>(((J2671 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IF(L2672&gt;0, E2672/L2672, "No Backers")</f>
        <v>41.583333333333336</v>
      </c>
      <c r="Q2672" t="str">
        <f>LEFT(N2672,SEARCH("/",N2672)-1)</f>
        <v>technology</v>
      </c>
      <c r="R2672" t="str">
        <f>RIGHT(N2672,LEN(N2672)-SEARCH("/",N2672))</f>
        <v>makerspaces</v>
      </c>
      <c r="S2672" s="10">
        <f>(((J2672 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IF(L2673&gt;0, E2673/L2673, "No Backers")</f>
        <v>33.761904761904759</v>
      </c>
      <c r="Q2673" t="str">
        <f>LEFT(N2673,SEARCH("/",N2673)-1)</f>
        <v>technology</v>
      </c>
      <c r="R2673" t="str">
        <f>RIGHT(N2673,LEN(N2673)-SEARCH("/",N2673))</f>
        <v>makerspaces</v>
      </c>
      <c r="S2673" s="10">
        <f>(((J2673 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IF(L2674&gt;0, E2674/L2674, "No Backers")</f>
        <v>70.61702127659575</v>
      </c>
      <c r="Q2674" t="str">
        <f>LEFT(N2674,SEARCH("/",N2674)-1)</f>
        <v>technology</v>
      </c>
      <c r="R2674" t="str">
        <f>RIGHT(N2674,LEN(N2674)-SEARCH("/",N2674))</f>
        <v>makerspaces</v>
      </c>
      <c r="S2674" s="10">
        <f>(((J2674 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IF(L2675&gt;0, E2675/L2675, "No Backers")</f>
        <v>167.15151515151516</v>
      </c>
      <c r="Q2675" t="str">
        <f>LEFT(N2675,SEARCH("/",N2675)-1)</f>
        <v>technology</v>
      </c>
      <c r="R2675" t="str">
        <f>RIGHT(N2675,LEN(N2675)-SEARCH("/",N2675))</f>
        <v>makerspaces</v>
      </c>
      <c r="S2675" s="10">
        <f>(((J2675 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IF(L2676&gt;0, E2676/L2676, "No Backers")</f>
        <v>128.61988304093566</v>
      </c>
      <c r="Q2676" t="str">
        <f>LEFT(N2676,SEARCH("/",N2676)-1)</f>
        <v>technology</v>
      </c>
      <c r="R2676" t="str">
        <f>RIGHT(N2676,LEN(N2676)-SEARCH("/",N2676))</f>
        <v>makerspaces</v>
      </c>
      <c r="S2676" s="10">
        <f>(((J2676 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IF(L2677&gt;0, E2677/L2677, "No Backers")</f>
        <v>65.41379310344827</v>
      </c>
      <c r="Q2677" t="str">
        <f>LEFT(N2677,SEARCH("/",N2677)-1)</f>
        <v>technology</v>
      </c>
      <c r="R2677" t="str">
        <f>RIGHT(N2677,LEN(N2677)-SEARCH("/",N2677))</f>
        <v>makerspaces</v>
      </c>
      <c r="S2677" s="10">
        <f>(((J2677 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IF(L2678&gt;0, E2678/L2678, "No Backers")</f>
        <v>117.55555555555556</v>
      </c>
      <c r="Q2678" t="str">
        <f>LEFT(N2678,SEARCH("/",N2678)-1)</f>
        <v>technology</v>
      </c>
      <c r="R2678" t="str">
        <f>RIGHT(N2678,LEN(N2678)-SEARCH("/",N2678))</f>
        <v>makerspaces</v>
      </c>
      <c r="S2678" s="10">
        <f>(((J2678 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IF(L2679&gt;0, E2679/L2679, "No Backers")</f>
        <v>126.48148148148148</v>
      </c>
      <c r="Q2679" t="str">
        <f>LEFT(N2679,SEARCH("/",N2679)-1)</f>
        <v>technology</v>
      </c>
      <c r="R2679" t="str">
        <f>RIGHT(N2679,LEN(N2679)-SEARCH("/",N2679))</f>
        <v>makerspaces</v>
      </c>
      <c r="S2679" s="10">
        <f>(((J2679 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IF(L2680&gt;0, E2680/L2680, "No Backers")</f>
        <v>550</v>
      </c>
      <c r="Q2680" t="str">
        <f>LEFT(N2680,SEARCH("/",N2680)-1)</f>
        <v>technology</v>
      </c>
      <c r="R2680" t="str">
        <f>RIGHT(N2680,LEN(N2680)-SEARCH("/",N2680))</f>
        <v>makerspaces</v>
      </c>
      <c r="S2680" s="10">
        <f>(((J2680 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IF(L2681&gt;0, E2681/L2681, "No Backers")</f>
        <v>44</v>
      </c>
      <c r="Q2681" t="str">
        <f>LEFT(N2681,SEARCH("/",N2681)-1)</f>
        <v>technology</v>
      </c>
      <c r="R2681" t="str">
        <f>RIGHT(N2681,LEN(N2681)-SEARCH("/",N2681))</f>
        <v>makerspaces</v>
      </c>
      <c r="S2681" s="10">
        <f>(((J2681 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IF(L2682&gt;0, E2682/L2682, "No Backers")</f>
        <v>69</v>
      </c>
      <c r="Q2682" t="str">
        <f>LEFT(N2682,SEARCH("/",N2682)-1)</f>
        <v>technology</v>
      </c>
      <c r="R2682" t="str">
        <f>RIGHT(N2682,LEN(N2682)-SEARCH("/",N2682))</f>
        <v>makerspaces</v>
      </c>
      <c r="S2682" s="10">
        <f>(((J2682 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IF(L2683&gt;0, E2683/L2683, "No Backers")</f>
        <v>27.5</v>
      </c>
      <c r="Q2683" t="str">
        <f>LEFT(N2683,SEARCH("/",N2683)-1)</f>
        <v>food</v>
      </c>
      <c r="R2683" t="str">
        <f>RIGHT(N2683,LEN(N2683)-SEARCH("/",N2683))</f>
        <v>food trucks</v>
      </c>
      <c r="S2683" s="10">
        <f>(((J2683 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IF(L2684&gt;0, E2684/L2684, "No Backers")</f>
        <v>84.9</v>
      </c>
      <c r="Q2684" t="str">
        <f>LEFT(N2684,SEARCH("/",N2684)-1)</f>
        <v>food</v>
      </c>
      <c r="R2684" t="str">
        <f>RIGHT(N2684,LEN(N2684)-SEARCH("/",N2684))</f>
        <v>food trucks</v>
      </c>
      <c r="S2684" s="10">
        <f>(((J2684 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IF(L2685&gt;0, E2685/L2685, "No Backers")</f>
        <v>12</v>
      </c>
      <c r="Q2685" t="str">
        <f>LEFT(N2685,SEARCH("/",N2685)-1)</f>
        <v>food</v>
      </c>
      <c r="R2685" t="str">
        <f>RIGHT(N2685,LEN(N2685)-SEARCH("/",N2685))</f>
        <v>food trucks</v>
      </c>
      <c r="S2685" s="10">
        <f>(((J2685 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IF(L2686&gt;0, E2686/L2686, "No Backers")</f>
        <v>200</v>
      </c>
      <c r="Q2686" t="str">
        <f>LEFT(N2686,SEARCH("/",N2686)-1)</f>
        <v>food</v>
      </c>
      <c r="R2686" t="str">
        <f>RIGHT(N2686,LEN(N2686)-SEARCH("/",N2686))</f>
        <v>food trucks</v>
      </c>
      <c r="S2686" s="10">
        <f>(((J2686 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IF(L2687&gt;0, E2687/L2687, "No Backers")</f>
        <v>10</v>
      </c>
      <c r="Q2687" t="str">
        <f>LEFT(N2687,SEARCH("/",N2687)-1)</f>
        <v>food</v>
      </c>
      <c r="R2687" t="str">
        <f>RIGHT(N2687,LEN(N2687)-SEARCH("/",N2687))</f>
        <v>food trucks</v>
      </c>
      <c r="S2687" s="10">
        <f>(((J2687 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str">
        <f>IF(L2688&gt;0, E2688/L2688, "No Backers")</f>
        <v>No Backers</v>
      </c>
      <c r="Q2688" t="str">
        <f>LEFT(N2688,SEARCH("/",N2688)-1)</f>
        <v>food</v>
      </c>
      <c r="R2688" t="str">
        <f>RIGHT(N2688,LEN(N2688)-SEARCH("/",N2688))</f>
        <v>food trucks</v>
      </c>
      <c r="S2688" s="10">
        <f>(((J2688 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str">
        <f>IF(L2689&gt;0, E2689/L2689, "No Backers")</f>
        <v>No Backers</v>
      </c>
      <c r="Q2689" t="str">
        <f>LEFT(N2689,SEARCH("/",N2689)-1)</f>
        <v>food</v>
      </c>
      <c r="R2689" t="str">
        <f>RIGHT(N2689,LEN(N2689)-SEARCH("/",N2689))</f>
        <v>food trucks</v>
      </c>
      <c r="S2689" s="10">
        <f>(((J2689 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IF(L2690&gt;0, E2690/L2690, "No Backers")</f>
        <v>5.2857142857142856</v>
      </c>
      <c r="Q2690" t="str">
        <f>LEFT(N2690,SEARCH("/",N2690)-1)</f>
        <v>food</v>
      </c>
      <c r="R2690" t="str">
        <f>RIGHT(N2690,LEN(N2690)-SEARCH("/",N2690))</f>
        <v>food trucks</v>
      </c>
      <c r="S2690" s="10">
        <f>(((J2690 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IF(L2691&gt;0, E2691/L2691, "No Backers")</f>
        <v>1</v>
      </c>
      <c r="Q2691" t="str">
        <f>LEFT(N2691,SEARCH("/",N2691)-1)</f>
        <v>food</v>
      </c>
      <c r="R2691" t="str">
        <f>RIGHT(N2691,LEN(N2691)-SEARCH("/",N2691))</f>
        <v>food trucks</v>
      </c>
      <c r="S2691" s="10">
        <f>(((J2691 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IF(L2692&gt;0, E2692/L2692, "No Backers")</f>
        <v>72.762711864406782</v>
      </c>
      <c r="Q2692" t="str">
        <f>LEFT(N2692,SEARCH("/",N2692)-1)</f>
        <v>food</v>
      </c>
      <c r="R2692" t="str">
        <f>RIGHT(N2692,LEN(N2692)-SEARCH("/",N2692))</f>
        <v>food trucks</v>
      </c>
      <c r="S2692" s="10">
        <f>(((J2692 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IF(L2693&gt;0, E2693/L2693, "No Backers")</f>
        <v>17.5</v>
      </c>
      <c r="Q2693" t="str">
        <f>LEFT(N2693,SEARCH("/",N2693)-1)</f>
        <v>food</v>
      </c>
      <c r="R2693" t="str">
        <f>RIGHT(N2693,LEN(N2693)-SEARCH("/",N2693))</f>
        <v>food trucks</v>
      </c>
      <c r="S2693" s="10">
        <f>(((J2693 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IF(L2694&gt;0, E2694/L2694, "No Backers")</f>
        <v>25</v>
      </c>
      <c r="Q2694" t="str">
        <f>LEFT(N2694,SEARCH("/",N2694)-1)</f>
        <v>food</v>
      </c>
      <c r="R2694" t="str">
        <f>RIGHT(N2694,LEN(N2694)-SEARCH("/",N2694))</f>
        <v>food trucks</v>
      </c>
      <c r="S2694" s="10">
        <f>(((J2694 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IF(L2695&gt;0, E2695/L2695, "No Backers")</f>
        <v>13.333333333333334</v>
      </c>
      <c r="Q2695" t="str">
        <f>LEFT(N2695,SEARCH("/",N2695)-1)</f>
        <v>food</v>
      </c>
      <c r="R2695" t="str">
        <f>RIGHT(N2695,LEN(N2695)-SEARCH("/",N2695))</f>
        <v>food trucks</v>
      </c>
      <c r="S2695" s="10">
        <f>(((J2695 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IF(L2696&gt;0, E2696/L2696, "No Backers")</f>
        <v>1</v>
      </c>
      <c r="Q2696" t="str">
        <f>LEFT(N2696,SEARCH("/",N2696)-1)</f>
        <v>food</v>
      </c>
      <c r="R2696" t="str">
        <f>RIGHT(N2696,LEN(N2696)-SEARCH("/",N2696))</f>
        <v>food trucks</v>
      </c>
      <c r="S2696" s="10">
        <f>(((J2696 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IF(L2697&gt;0, E2697/L2697, "No Backers")</f>
        <v>23.666666666666668</v>
      </c>
      <c r="Q2697" t="str">
        <f>LEFT(N2697,SEARCH("/",N2697)-1)</f>
        <v>food</v>
      </c>
      <c r="R2697" t="str">
        <f>RIGHT(N2697,LEN(N2697)-SEARCH("/",N2697))</f>
        <v>food trucks</v>
      </c>
      <c r="S2697" s="10">
        <f>(((J2697 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IF(L2698&gt;0, E2698/L2698, "No Backers")</f>
        <v>89.21052631578948</v>
      </c>
      <c r="Q2698" t="str">
        <f>LEFT(N2698,SEARCH("/",N2698)-1)</f>
        <v>food</v>
      </c>
      <c r="R2698" t="str">
        <f>RIGHT(N2698,LEN(N2698)-SEARCH("/",N2698))</f>
        <v>food trucks</v>
      </c>
      <c r="S2698" s="10">
        <f>(((J2698 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IF(L2699&gt;0, E2699/L2699, "No Backers")</f>
        <v>116.55769230769231</v>
      </c>
      <c r="Q2699" t="str">
        <f>LEFT(N2699,SEARCH("/",N2699)-1)</f>
        <v>food</v>
      </c>
      <c r="R2699" t="str">
        <f>RIGHT(N2699,LEN(N2699)-SEARCH("/",N2699))</f>
        <v>food trucks</v>
      </c>
      <c r="S2699" s="10">
        <f>(((J2699 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IF(L2700&gt;0, E2700/L2700, "No Backers")</f>
        <v>13.005000000000001</v>
      </c>
      <c r="Q2700" t="str">
        <f>LEFT(N2700,SEARCH("/",N2700)-1)</f>
        <v>food</v>
      </c>
      <c r="R2700" t="str">
        <f>RIGHT(N2700,LEN(N2700)-SEARCH("/",N2700))</f>
        <v>food trucks</v>
      </c>
      <c r="S2700" s="10">
        <f>(((J2700 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str">
        <f>IF(L2701&gt;0, E2701/L2701, "No Backers")</f>
        <v>No Backers</v>
      </c>
      <c r="Q2701" t="str">
        <f>LEFT(N2701,SEARCH("/",N2701)-1)</f>
        <v>food</v>
      </c>
      <c r="R2701" t="str">
        <f>RIGHT(N2701,LEN(N2701)-SEARCH("/",N2701))</f>
        <v>food trucks</v>
      </c>
      <c r="S2701" s="10">
        <f>(((J2701 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IF(L2702&gt;0, E2702/L2702, "No Backers")</f>
        <v>17.5</v>
      </c>
      <c r="Q2702" t="str">
        <f>LEFT(N2702,SEARCH("/",N2702)-1)</f>
        <v>food</v>
      </c>
      <c r="R2702" t="str">
        <f>RIGHT(N2702,LEN(N2702)-SEARCH("/",N2702))</f>
        <v>food trucks</v>
      </c>
      <c r="S2702" s="10">
        <f>(((J2702 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IF(L2703&gt;0, E2703/L2703, "No Backers")</f>
        <v>34.130434782608695</v>
      </c>
      <c r="Q2703" t="str">
        <f>LEFT(N2703,SEARCH("/",N2703)-1)</f>
        <v>theater</v>
      </c>
      <c r="R2703" t="str">
        <f>RIGHT(N2703,LEN(N2703)-SEARCH("/",N2703))</f>
        <v>spaces</v>
      </c>
      <c r="S2703" s="10">
        <f>(((J2703 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IF(L2704&gt;0, E2704/L2704, "No Backers")</f>
        <v>132.34615384615384</v>
      </c>
      <c r="Q2704" t="str">
        <f>LEFT(N2704,SEARCH("/",N2704)-1)</f>
        <v>theater</v>
      </c>
      <c r="R2704" t="str">
        <f>RIGHT(N2704,LEN(N2704)-SEARCH("/",N2704))</f>
        <v>spaces</v>
      </c>
      <c r="S2704" s="10">
        <f>(((J2704 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IF(L2705&gt;0, E2705/L2705, "No Backers")</f>
        <v>922.22222222222217</v>
      </c>
      <c r="Q2705" t="str">
        <f>LEFT(N2705,SEARCH("/",N2705)-1)</f>
        <v>theater</v>
      </c>
      <c r="R2705" t="str">
        <f>RIGHT(N2705,LEN(N2705)-SEARCH("/",N2705))</f>
        <v>spaces</v>
      </c>
      <c r="S2705" s="10">
        <f>(((J2705 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IF(L2706&gt;0, E2706/L2706, "No Backers")</f>
        <v>163.57142857142858</v>
      </c>
      <c r="Q2706" t="str">
        <f>LEFT(N2706,SEARCH("/",N2706)-1)</f>
        <v>theater</v>
      </c>
      <c r="R2706" t="str">
        <f>RIGHT(N2706,LEN(N2706)-SEARCH("/",N2706))</f>
        <v>spaces</v>
      </c>
      <c r="S2706" s="10">
        <f>(((J2706 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IF(L2707&gt;0, E2707/L2707, "No Backers")</f>
        <v>217.375</v>
      </c>
      <c r="Q2707" t="str">
        <f>LEFT(N2707,SEARCH("/",N2707)-1)</f>
        <v>theater</v>
      </c>
      <c r="R2707" t="str">
        <f>RIGHT(N2707,LEN(N2707)-SEARCH("/",N2707))</f>
        <v>spaces</v>
      </c>
      <c r="S2707" s="10">
        <f>(((J2707 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IF(L2708&gt;0, E2708/L2708, "No Backers")</f>
        <v>149.44486692015209</v>
      </c>
      <c r="Q2708" t="str">
        <f>LEFT(N2708,SEARCH("/",N2708)-1)</f>
        <v>theater</v>
      </c>
      <c r="R2708" t="str">
        <f>RIGHT(N2708,LEN(N2708)-SEARCH("/",N2708))</f>
        <v>spaces</v>
      </c>
      <c r="S2708" s="10">
        <f>(((J2708 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IF(L2709&gt;0, E2709/L2709, "No Backers")</f>
        <v>71.237487309644663</v>
      </c>
      <c r="Q2709" t="str">
        <f>LEFT(N2709,SEARCH("/",N2709)-1)</f>
        <v>theater</v>
      </c>
      <c r="R2709" t="str">
        <f>RIGHT(N2709,LEN(N2709)-SEARCH("/",N2709))</f>
        <v>spaces</v>
      </c>
      <c r="S2709" s="10">
        <f>(((J2709 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IF(L2710&gt;0, E2710/L2710, "No Backers")</f>
        <v>44.464318398474738</v>
      </c>
      <c r="Q2710" t="str">
        <f>LEFT(N2710,SEARCH("/",N2710)-1)</f>
        <v>theater</v>
      </c>
      <c r="R2710" t="str">
        <f>RIGHT(N2710,LEN(N2710)-SEARCH("/",N2710))</f>
        <v>spaces</v>
      </c>
      <c r="S2710" s="10">
        <f>(((J2710 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IF(L2711&gt;0, E2711/L2711, "No Backers")</f>
        <v>164.94480519480518</v>
      </c>
      <c r="Q2711" t="str">
        <f>LEFT(N2711,SEARCH("/",N2711)-1)</f>
        <v>theater</v>
      </c>
      <c r="R2711" t="str">
        <f>RIGHT(N2711,LEN(N2711)-SEARCH("/",N2711))</f>
        <v>spaces</v>
      </c>
      <c r="S2711" s="10">
        <f>(((J2711 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IF(L2712&gt;0, E2712/L2712, "No Backers")</f>
        <v>84.871516544117654</v>
      </c>
      <c r="Q2712" t="str">
        <f>LEFT(N2712,SEARCH("/",N2712)-1)</f>
        <v>theater</v>
      </c>
      <c r="R2712" t="str">
        <f>RIGHT(N2712,LEN(N2712)-SEARCH("/",N2712))</f>
        <v>spaces</v>
      </c>
      <c r="S2712" s="10">
        <f>(((J2712 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IF(L2713&gt;0, E2713/L2713, "No Backers")</f>
        <v>53.945205479452056</v>
      </c>
      <c r="Q2713" t="str">
        <f>LEFT(N2713,SEARCH("/",N2713)-1)</f>
        <v>theater</v>
      </c>
      <c r="R2713" t="str">
        <f>RIGHT(N2713,LEN(N2713)-SEARCH("/",N2713))</f>
        <v>spaces</v>
      </c>
      <c r="S2713" s="10">
        <f>(((J2713 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IF(L2714&gt;0, E2714/L2714, "No Backers")</f>
        <v>50.531468531468533</v>
      </c>
      <c r="Q2714" t="str">
        <f>LEFT(N2714,SEARCH("/",N2714)-1)</f>
        <v>theater</v>
      </c>
      <c r="R2714" t="str">
        <f>RIGHT(N2714,LEN(N2714)-SEARCH("/",N2714))</f>
        <v>spaces</v>
      </c>
      <c r="S2714" s="10">
        <f>(((J2714 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IF(L2715&gt;0, E2715/L2715, "No Backers")</f>
        <v>108.00140845070422</v>
      </c>
      <c r="Q2715" t="str">
        <f>LEFT(N2715,SEARCH("/",N2715)-1)</f>
        <v>theater</v>
      </c>
      <c r="R2715" t="str">
        <f>RIGHT(N2715,LEN(N2715)-SEARCH("/",N2715))</f>
        <v>spaces</v>
      </c>
      <c r="S2715" s="10">
        <f>(((J2715 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IF(L2716&gt;0, E2716/L2716, "No Backers")</f>
        <v>95.373770491803285</v>
      </c>
      <c r="Q2716" t="str">
        <f>LEFT(N2716,SEARCH("/",N2716)-1)</f>
        <v>theater</v>
      </c>
      <c r="R2716" t="str">
        <f>RIGHT(N2716,LEN(N2716)-SEARCH("/",N2716))</f>
        <v>spaces</v>
      </c>
      <c r="S2716" s="10">
        <f>(((J2716 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IF(L2717&gt;0, E2717/L2717, "No Backers")</f>
        <v>57.631016333938291</v>
      </c>
      <c r="Q2717" t="str">
        <f>LEFT(N2717,SEARCH("/",N2717)-1)</f>
        <v>theater</v>
      </c>
      <c r="R2717" t="str">
        <f>RIGHT(N2717,LEN(N2717)-SEARCH("/",N2717))</f>
        <v>spaces</v>
      </c>
      <c r="S2717" s="10">
        <f>(((J2717 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IF(L2718&gt;0, E2718/L2718, "No Backers")</f>
        <v>64.160481283422456</v>
      </c>
      <c r="Q2718" t="str">
        <f>LEFT(N2718,SEARCH("/",N2718)-1)</f>
        <v>theater</v>
      </c>
      <c r="R2718" t="str">
        <f>RIGHT(N2718,LEN(N2718)-SEARCH("/",N2718))</f>
        <v>spaces</v>
      </c>
      <c r="S2718" s="10">
        <f>(((J2718 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IF(L2719&gt;0, E2719/L2719, "No Backers")</f>
        <v>92.387692307692305</v>
      </c>
      <c r="Q2719" t="str">
        <f>LEFT(N2719,SEARCH("/",N2719)-1)</f>
        <v>theater</v>
      </c>
      <c r="R2719" t="str">
        <f>RIGHT(N2719,LEN(N2719)-SEARCH("/",N2719))</f>
        <v>spaces</v>
      </c>
      <c r="S2719" s="10">
        <f>(((J2719 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IF(L2720&gt;0, E2720/L2720, "No Backers")</f>
        <v>125.97972972972973</v>
      </c>
      <c r="Q2720" t="str">
        <f>LEFT(N2720,SEARCH("/",N2720)-1)</f>
        <v>theater</v>
      </c>
      <c r="R2720" t="str">
        <f>RIGHT(N2720,LEN(N2720)-SEARCH("/",N2720))</f>
        <v>spaces</v>
      </c>
      <c r="S2720" s="10">
        <f>(((J2720 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IF(L2721&gt;0, E2721/L2721, "No Backers")</f>
        <v>94.637681159420296</v>
      </c>
      <c r="Q2721" t="str">
        <f>LEFT(N2721,SEARCH("/",N2721)-1)</f>
        <v>theater</v>
      </c>
      <c r="R2721" t="str">
        <f>RIGHT(N2721,LEN(N2721)-SEARCH("/",N2721))</f>
        <v>spaces</v>
      </c>
      <c r="S2721" s="10">
        <f>(((J2721 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IF(L2722&gt;0, E2722/L2722, "No Backers")</f>
        <v>170.69942196531792</v>
      </c>
      <c r="Q2722" t="str">
        <f>LEFT(N2722,SEARCH("/",N2722)-1)</f>
        <v>theater</v>
      </c>
      <c r="R2722" t="str">
        <f>RIGHT(N2722,LEN(N2722)-SEARCH("/",N2722))</f>
        <v>spaces</v>
      </c>
      <c r="S2722" s="10">
        <f>(((J2722 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IF(L2723&gt;0, E2723/L2723, "No Backers")</f>
        <v>40.762081784386616</v>
      </c>
      <c r="Q2723" t="str">
        <f>LEFT(N2723,SEARCH("/",N2723)-1)</f>
        <v>technology</v>
      </c>
      <c r="R2723" t="str">
        <f>RIGHT(N2723,LEN(N2723)-SEARCH("/",N2723))</f>
        <v>hardware</v>
      </c>
      <c r="S2723" s="10">
        <f>(((J2723 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IF(L2724&gt;0, E2724/L2724, "No Backers")</f>
        <v>68.254054054054052</v>
      </c>
      <c r="Q2724" t="str">
        <f>LEFT(N2724,SEARCH("/",N2724)-1)</f>
        <v>technology</v>
      </c>
      <c r="R2724" t="str">
        <f>RIGHT(N2724,LEN(N2724)-SEARCH("/",N2724))</f>
        <v>hardware</v>
      </c>
      <c r="S2724" s="10">
        <f>(((J2724 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IF(L2725&gt;0, E2725/L2725, "No Backers")</f>
        <v>95.48863636363636</v>
      </c>
      <c r="Q2725" t="str">
        <f>LEFT(N2725,SEARCH("/",N2725)-1)</f>
        <v>technology</v>
      </c>
      <c r="R2725" t="str">
        <f>RIGHT(N2725,LEN(N2725)-SEARCH("/",N2725))</f>
        <v>hardware</v>
      </c>
      <c r="S2725" s="10">
        <f>(((J2725 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IF(L2726&gt;0, E2726/L2726, "No Backers")</f>
        <v>7.1902649656526005</v>
      </c>
      <c r="Q2726" t="str">
        <f>LEFT(N2726,SEARCH("/",N2726)-1)</f>
        <v>technology</v>
      </c>
      <c r="R2726" t="str">
        <f>RIGHT(N2726,LEN(N2726)-SEARCH("/",N2726))</f>
        <v>hardware</v>
      </c>
      <c r="S2726" s="10">
        <f>(((J2726 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IF(L2727&gt;0, E2727/L2727, "No Backers")</f>
        <v>511.65486725663715</v>
      </c>
      <c r="Q2727" t="str">
        <f>LEFT(N2727,SEARCH("/",N2727)-1)</f>
        <v>technology</v>
      </c>
      <c r="R2727" t="str">
        <f>RIGHT(N2727,LEN(N2727)-SEARCH("/",N2727))</f>
        <v>hardware</v>
      </c>
      <c r="S2727" s="10">
        <f>(((J2727 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IF(L2728&gt;0, E2728/L2728, "No Backers")</f>
        <v>261.74504950495049</v>
      </c>
      <c r="Q2728" t="str">
        <f>LEFT(N2728,SEARCH("/",N2728)-1)</f>
        <v>technology</v>
      </c>
      <c r="R2728" t="str">
        <f>RIGHT(N2728,LEN(N2728)-SEARCH("/",N2728))</f>
        <v>hardware</v>
      </c>
      <c r="S2728" s="10">
        <f>(((J2728 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IF(L2729&gt;0, E2729/L2729, "No Backers")</f>
        <v>69.760961810466767</v>
      </c>
      <c r="Q2729" t="str">
        <f>LEFT(N2729,SEARCH("/",N2729)-1)</f>
        <v>technology</v>
      </c>
      <c r="R2729" t="str">
        <f>RIGHT(N2729,LEN(N2729)-SEARCH("/",N2729))</f>
        <v>hardware</v>
      </c>
      <c r="S2729" s="10">
        <f>(((J2729 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IF(L2730&gt;0, E2730/L2730, "No Backers")</f>
        <v>77.229591836734699</v>
      </c>
      <c r="Q2730" t="str">
        <f>LEFT(N2730,SEARCH("/",N2730)-1)</f>
        <v>technology</v>
      </c>
      <c r="R2730" t="str">
        <f>RIGHT(N2730,LEN(N2730)-SEARCH("/",N2730))</f>
        <v>hardware</v>
      </c>
      <c r="S2730" s="10">
        <f>(((J2730 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IF(L2731&gt;0, E2731/L2731, "No Backers")</f>
        <v>340.56521739130437</v>
      </c>
      <c r="Q2731" t="str">
        <f>LEFT(N2731,SEARCH("/",N2731)-1)</f>
        <v>technology</v>
      </c>
      <c r="R2731" t="str">
        <f>RIGHT(N2731,LEN(N2731)-SEARCH("/",N2731))</f>
        <v>hardware</v>
      </c>
      <c r="S2731" s="10">
        <f>(((J2731 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IF(L2732&gt;0, E2732/L2732, "No Backers")</f>
        <v>67.417903225806455</v>
      </c>
      <c r="Q2732" t="str">
        <f>LEFT(N2732,SEARCH("/",N2732)-1)</f>
        <v>technology</v>
      </c>
      <c r="R2732" t="str">
        <f>RIGHT(N2732,LEN(N2732)-SEARCH("/",N2732))</f>
        <v>hardware</v>
      </c>
      <c r="S2732" s="10">
        <f>(((J2732 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IF(L2733&gt;0, E2733/L2733, "No Backers")</f>
        <v>845.70270270270271</v>
      </c>
      <c r="Q2733" t="str">
        <f>LEFT(N2733,SEARCH("/",N2733)-1)</f>
        <v>technology</v>
      </c>
      <c r="R2733" t="str">
        <f>RIGHT(N2733,LEN(N2733)-SEARCH("/",N2733))</f>
        <v>hardware</v>
      </c>
      <c r="S2733" s="10">
        <f>(((J2733 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IF(L2734&gt;0, E2734/L2734, "No Backers")</f>
        <v>97.191780821917803</v>
      </c>
      <c r="Q2734" t="str">
        <f>LEFT(N2734,SEARCH("/",N2734)-1)</f>
        <v>technology</v>
      </c>
      <c r="R2734" t="str">
        <f>RIGHT(N2734,LEN(N2734)-SEARCH("/",N2734))</f>
        <v>hardware</v>
      </c>
      <c r="S2734" s="10">
        <f>(((J2734 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IF(L2735&gt;0, E2735/L2735, "No Backers")</f>
        <v>451.84033613445376</v>
      </c>
      <c r="Q2735" t="str">
        <f>LEFT(N2735,SEARCH("/",N2735)-1)</f>
        <v>technology</v>
      </c>
      <c r="R2735" t="str">
        <f>RIGHT(N2735,LEN(N2735)-SEARCH("/",N2735))</f>
        <v>hardware</v>
      </c>
      <c r="S2735" s="10">
        <f>(((J2735 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IF(L2736&gt;0, E2736/L2736, "No Backers")</f>
        <v>138.66871165644173</v>
      </c>
      <c r="Q2736" t="str">
        <f>LEFT(N2736,SEARCH("/",N2736)-1)</f>
        <v>technology</v>
      </c>
      <c r="R2736" t="str">
        <f>RIGHT(N2736,LEN(N2736)-SEARCH("/",N2736))</f>
        <v>hardware</v>
      </c>
      <c r="S2736" s="10">
        <f>(((J2736 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IF(L2737&gt;0, E2737/L2737, "No Backers")</f>
        <v>21.640147492625371</v>
      </c>
      <c r="Q2737" t="str">
        <f>LEFT(N2737,SEARCH("/",N2737)-1)</f>
        <v>technology</v>
      </c>
      <c r="R2737" t="str">
        <f>RIGHT(N2737,LEN(N2737)-SEARCH("/",N2737))</f>
        <v>hardware</v>
      </c>
      <c r="S2737" s="10">
        <f>(((J2737 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IF(L2738&gt;0, E2738/L2738, "No Backers")</f>
        <v>169.51724137931035</v>
      </c>
      <c r="Q2738" t="str">
        <f>LEFT(N2738,SEARCH("/",N2738)-1)</f>
        <v>technology</v>
      </c>
      <c r="R2738" t="str">
        <f>RIGHT(N2738,LEN(N2738)-SEARCH("/",N2738))</f>
        <v>hardware</v>
      </c>
      <c r="S2738" s="10">
        <f>(((J2738 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IF(L2739&gt;0, E2739/L2739, "No Backers")</f>
        <v>161.88210526315791</v>
      </c>
      <c r="Q2739" t="str">
        <f>LEFT(N2739,SEARCH("/",N2739)-1)</f>
        <v>technology</v>
      </c>
      <c r="R2739" t="str">
        <f>RIGHT(N2739,LEN(N2739)-SEARCH("/",N2739))</f>
        <v>hardware</v>
      </c>
      <c r="S2739" s="10">
        <f>(((J2739 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IF(L2740&gt;0, E2740/L2740, "No Backers")</f>
        <v>493.13333333333333</v>
      </c>
      <c r="Q2740" t="str">
        <f>LEFT(N2740,SEARCH("/",N2740)-1)</f>
        <v>technology</v>
      </c>
      <c r="R2740" t="str">
        <f>RIGHT(N2740,LEN(N2740)-SEARCH("/",N2740))</f>
        <v>hardware</v>
      </c>
      <c r="S2740" s="10">
        <f>(((J2740 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IF(L2741&gt;0, E2741/L2741, "No Backers")</f>
        <v>22.120418848167539</v>
      </c>
      <c r="Q2741" t="str">
        <f>LEFT(N2741,SEARCH("/",N2741)-1)</f>
        <v>technology</v>
      </c>
      <c r="R2741" t="str">
        <f>RIGHT(N2741,LEN(N2741)-SEARCH("/",N2741))</f>
        <v>hardware</v>
      </c>
      <c r="S2741" s="10">
        <f>(((J2741 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IF(L2742&gt;0, E2742/L2742, "No Backers")</f>
        <v>18.235294117647058</v>
      </c>
      <c r="Q2742" t="str">
        <f>LEFT(N2742,SEARCH("/",N2742)-1)</f>
        <v>technology</v>
      </c>
      <c r="R2742" t="str">
        <f>RIGHT(N2742,LEN(N2742)-SEARCH("/",N2742))</f>
        <v>hardware</v>
      </c>
      <c r="S2742" s="10">
        <f>(((J2742 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IF(L2743&gt;0, E2743/L2743, "No Backers")</f>
        <v>8.75</v>
      </c>
      <c r="Q2743" t="str">
        <f>LEFT(N2743,SEARCH("/",N2743)-1)</f>
        <v>publishing</v>
      </c>
      <c r="R2743" t="str">
        <f>RIGHT(N2743,LEN(N2743)-SEARCH("/",N2743))</f>
        <v>children's books</v>
      </c>
      <c r="S2743" s="10">
        <f>(((J2743 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IF(L2744&gt;0, E2744/L2744, "No Backers")</f>
        <v>40.611111111111114</v>
      </c>
      <c r="Q2744" t="str">
        <f>LEFT(N2744,SEARCH("/",N2744)-1)</f>
        <v>publishing</v>
      </c>
      <c r="R2744" t="str">
        <f>RIGHT(N2744,LEN(N2744)-SEARCH("/",N2744))</f>
        <v>children's books</v>
      </c>
      <c r="S2744" s="10">
        <f>(((J2744 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str">
        <f>IF(L2745&gt;0, E2745/L2745, "No Backers")</f>
        <v>No Backers</v>
      </c>
      <c r="Q2745" t="str">
        <f>LEFT(N2745,SEARCH("/",N2745)-1)</f>
        <v>publishing</v>
      </c>
      <c r="R2745" t="str">
        <f>RIGHT(N2745,LEN(N2745)-SEARCH("/",N2745))</f>
        <v>children's books</v>
      </c>
      <c r="S2745" s="10">
        <f>(((J2745 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IF(L2746&gt;0, E2746/L2746, "No Backers")</f>
        <v>37.954545454545453</v>
      </c>
      <c r="Q2746" t="str">
        <f>LEFT(N2746,SEARCH("/",N2746)-1)</f>
        <v>publishing</v>
      </c>
      <c r="R2746" t="str">
        <f>RIGHT(N2746,LEN(N2746)-SEARCH("/",N2746))</f>
        <v>children's books</v>
      </c>
      <c r="S2746" s="10">
        <f>(((J2746 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IF(L2747&gt;0, E2747/L2747, "No Backers")</f>
        <v>35.734693877551024</v>
      </c>
      <c r="Q2747" t="str">
        <f>LEFT(N2747,SEARCH("/",N2747)-1)</f>
        <v>publishing</v>
      </c>
      <c r="R2747" t="str">
        <f>RIGHT(N2747,LEN(N2747)-SEARCH("/",N2747))</f>
        <v>children's books</v>
      </c>
      <c r="S2747" s="10">
        <f>(((J2747 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IF(L2748&gt;0, E2748/L2748, "No Backers")</f>
        <v>42.157894736842103</v>
      </c>
      <c r="Q2748" t="str">
        <f>LEFT(N2748,SEARCH("/",N2748)-1)</f>
        <v>publishing</v>
      </c>
      <c r="R2748" t="str">
        <f>RIGHT(N2748,LEN(N2748)-SEARCH("/",N2748))</f>
        <v>children's books</v>
      </c>
      <c r="S2748" s="10">
        <f>(((J2748 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IF(L2749&gt;0, E2749/L2749, "No Backers")</f>
        <v>35</v>
      </c>
      <c r="Q2749" t="str">
        <f>LEFT(N2749,SEARCH("/",N2749)-1)</f>
        <v>publishing</v>
      </c>
      <c r="R2749" t="str">
        <f>RIGHT(N2749,LEN(N2749)-SEARCH("/",N2749))</f>
        <v>children's books</v>
      </c>
      <c r="S2749" s="10">
        <f>(((J2749 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IF(L2750&gt;0, E2750/L2750, "No Backers")</f>
        <v>13.25</v>
      </c>
      <c r="Q2750" t="str">
        <f>LEFT(N2750,SEARCH("/",N2750)-1)</f>
        <v>publishing</v>
      </c>
      <c r="R2750" t="str">
        <f>RIGHT(N2750,LEN(N2750)-SEARCH("/",N2750))</f>
        <v>children's books</v>
      </c>
      <c r="S2750" s="10">
        <f>(((J2750 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IF(L2751&gt;0, E2751/L2751, "No Backers")</f>
        <v>55</v>
      </c>
      <c r="Q2751" t="str">
        <f>LEFT(N2751,SEARCH("/",N2751)-1)</f>
        <v>publishing</v>
      </c>
      <c r="R2751" t="str">
        <f>RIGHT(N2751,LEN(N2751)-SEARCH("/",N2751))</f>
        <v>children's books</v>
      </c>
      <c r="S2751" s="10">
        <f>(((J2751 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str">
        <f>IF(L2752&gt;0, E2752/L2752, "No Backers")</f>
        <v>No Backers</v>
      </c>
      <c r="Q2752" t="str">
        <f>LEFT(N2752,SEARCH("/",N2752)-1)</f>
        <v>publishing</v>
      </c>
      <c r="R2752" t="str">
        <f>RIGHT(N2752,LEN(N2752)-SEARCH("/",N2752))</f>
        <v>children's books</v>
      </c>
      <c r="S2752" s="10">
        <f>(((J2752 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str">
        <f>IF(L2753&gt;0, E2753/L2753, "No Backers")</f>
        <v>No Backers</v>
      </c>
      <c r="Q2753" t="str">
        <f>LEFT(N2753,SEARCH("/",N2753)-1)</f>
        <v>publishing</v>
      </c>
      <c r="R2753" t="str">
        <f>RIGHT(N2753,LEN(N2753)-SEARCH("/",N2753))</f>
        <v>children's books</v>
      </c>
      <c r="S2753" s="10">
        <f>(((J2753 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IF(L2754&gt;0, E2754/L2754, "No Backers")</f>
        <v>39.285714285714285</v>
      </c>
      <c r="Q2754" t="str">
        <f>LEFT(N2754,SEARCH("/",N2754)-1)</f>
        <v>publishing</v>
      </c>
      <c r="R2754" t="str">
        <f>RIGHT(N2754,LEN(N2754)-SEARCH("/",N2754))</f>
        <v>children's books</v>
      </c>
      <c r="S2754" s="10">
        <f>(((J2754 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IF(L2755&gt;0, E2755/L2755, "No Backers")</f>
        <v>47.5</v>
      </c>
      <c r="Q2755" t="str">
        <f>LEFT(N2755,SEARCH("/",N2755)-1)</f>
        <v>publishing</v>
      </c>
      <c r="R2755" t="str">
        <f>RIGHT(N2755,LEN(N2755)-SEARCH("/",N2755))</f>
        <v>children's books</v>
      </c>
      <c r="S2755" s="10">
        <f>(((J2755 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str">
        <f>IF(L2756&gt;0, E2756/L2756, "No Backers")</f>
        <v>No Backers</v>
      </c>
      <c r="Q2756" t="str">
        <f>LEFT(N2756,SEARCH("/",N2756)-1)</f>
        <v>publishing</v>
      </c>
      <c r="R2756" t="str">
        <f>RIGHT(N2756,LEN(N2756)-SEARCH("/",N2756))</f>
        <v>children's books</v>
      </c>
      <c r="S2756" s="10">
        <f>(((J2756 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IF(L2757&gt;0, E2757/L2757, "No Backers")</f>
        <v>17.333333333333332</v>
      </c>
      <c r="Q2757" t="str">
        <f>LEFT(N2757,SEARCH("/",N2757)-1)</f>
        <v>publishing</v>
      </c>
      <c r="R2757" t="str">
        <f>RIGHT(N2757,LEN(N2757)-SEARCH("/",N2757))</f>
        <v>children's books</v>
      </c>
      <c r="S2757" s="10">
        <f>(((J2757 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IF(L2758&gt;0, E2758/L2758, "No Backers")</f>
        <v>31.757575757575758</v>
      </c>
      <c r="Q2758" t="str">
        <f>LEFT(N2758,SEARCH("/",N2758)-1)</f>
        <v>publishing</v>
      </c>
      <c r="R2758" t="str">
        <f>RIGHT(N2758,LEN(N2758)-SEARCH("/",N2758))</f>
        <v>children's books</v>
      </c>
      <c r="S2758" s="10">
        <f>(((J2758 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IF(L2759&gt;0, E2759/L2759, "No Backers")</f>
        <v>5</v>
      </c>
      <c r="Q2759" t="str">
        <f>LEFT(N2759,SEARCH("/",N2759)-1)</f>
        <v>publishing</v>
      </c>
      <c r="R2759" t="str">
        <f>RIGHT(N2759,LEN(N2759)-SEARCH("/",N2759))</f>
        <v>children's books</v>
      </c>
      <c r="S2759" s="10">
        <f>(((J2759 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IF(L2760&gt;0, E2760/L2760, "No Backers")</f>
        <v>39</v>
      </c>
      <c r="Q2760" t="str">
        <f>LEFT(N2760,SEARCH("/",N2760)-1)</f>
        <v>publishing</v>
      </c>
      <c r="R2760" t="str">
        <f>RIGHT(N2760,LEN(N2760)-SEARCH("/",N2760))</f>
        <v>children's books</v>
      </c>
      <c r="S2760" s="10">
        <f>(((J2760 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IF(L2761&gt;0, E2761/L2761, "No Backers")</f>
        <v>52.5</v>
      </c>
      <c r="Q2761" t="str">
        <f>LEFT(N2761,SEARCH("/",N2761)-1)</f>
        <v>publishing</v>
      </c>
      <c r="R2761" t="str">
        <f>RIGHT(N2761,LEN(N2761)-SEARCH("/",N2761))</f>
        <v>children's books</v>
      </c>
      <c r="S2761" s="10">
        <f>(((J2761 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str">
        <f>IF(L2762&gt;0, E2762/L2762, "No Backers")</f>
        <v>No Backers</v>
      </c>
      <c r="Q2762" t="str">
        <f>LEFT(N2762,SEARCH("/",N2762)-1)</f>
        <v>publishing</v>
      </c>
      <c r="R2762" t="str">
        <f>RIGHT(N2762,LEN(N2762)-SEARCH("/",N2762))</f>
        <v>children's books</v>
      </c>
      <c r="S2762" s="10">
        <f>(((J2762 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IF(L2763&gt;0, E2763/L2763, "No Backers")</f>
        <v>9</v>
      </c>
      <c r="Q2763" t="str">
        <f>LEFT(N2763,SEARCH("/",N2763)-1)</f>
        <v>publishing</v>
      </c>
      <c r="R2763" t="str">
        <f>RIGHT(N2763,LEN(N2763)-SEARCH("/",N2763))</f>
        <v>children's books</v>
      </c>
      <c r="S2763" s="10">
        <f>(((J2763 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IF(L2764&gt;0, E2764/L2764, "No Backers")</f>
        <v>25</v>
      </c>
      <c r="Q2764" t="str">
        <f>LEFT(N2764,SEARCH("/",N2764)-1)</f>
        <v>publishing</v>
      </c>
      <c r="R2764" t="str">
        <f>RIGHT(N2764,LEN(N2764)-SEARCH("/",N2764))</f>
        <v>children's books</v>
      </c>
      <c r="S2764" s="10">
        <f>(((J2764 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IF(L2765&gt;0, E2765/L2765, "No Backers")</f>
        <v>30</v>
      </c>
      <c r="Q2765" t="str">
        <f>LEFT(N2765,SEARCH("/",N2765)-1)</f>
        <v>publishing</v>
      </c>
      <c r="R2765" t="str">
        <f>RIGHT(N2765,LEN(N2765)-SEARCH("/",N2765))</f>
        <v>children's books</v>
      </c>
      <c r="S2765" s="10">
        <f>(((J2765 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IF(L2766&gt;0, E2766/L2766, "No Backers")</f>
        <v>11.25</v>
      </c>
      <c r="Q2766" t="str">
        <f>LEFT(N2766,SEARCH("/",N2766)-1)</f>
        <v>publishing</v>
      </c>
      <c r="R2766" t="str">
        <f>RIGHT(N2766,LEN(N2766)-SEARCH("/",N2766))</f>
        <v>children's books</v>
      </c>
      <c r="S2766" s="10">
        <f>(((J2766 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str">
        <f>IF(L2767&gt;0, E2767/L2767, "No Backers")</f>
        <v>No Backers</v>
      </c>
      <c r="Q2767" t="str">
        <f>LEFT(N2767,SEARCH("/",N2767)-1)</f>
        <v>publishing</v>
      </c>
      <c r="R2767" t="str">
        <f>RIGHT(N2767,LEN(N2767)-SEARCH("/",N2767))</f>
        <v>children's books</v>
      </c>
      <c r="S2767" s="10">
        <f>(((J2767 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IF(L2768&gt;0, E2768/L2768, "No Backers")</f>
        <v>25</v>
      </c>
      <c r="Q2768" t="str">
        <f>LEFT(N2768,SEARCH("/",N2768)-1)</f>
        <v>publishing</v>
      </c>
      <c r="R2768" t="str">
        <f>RIGHT(N2768,LEN(N2768)-SEARCH("/",N2768))</f>
        <v>children's books</v>
      </c>
      <c r="S2768" s="10">
        <f>(((J2768 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IF(L2769&gt;0, E2769/L2769, "No Backers")</f>
        <v>11.333333333333334</v>
      </c>
      <c r="Q2769" t="str">
        <f>LEFT(N2769,SEARCH("/",N2769)-1)</f>
        <v>publishing</v>
      </c>
      <c r="R2769" t="str">
        <f>RIGHT(N2769,LEN(N2769)-SEARCH("/",N2769))</f>
        <v>children's books</v>
      </c>
      <c r="S2769" s="10">
        <f>(((J2769 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IF(L2770&gt;0, E2770/L2770, "No Backers")</f>
        <v>29.470588235294116</v>
      </c>
      <c r="Q2770" t="str">
        <f>LEFT(N2770,SEARCH("/",N2770)-1)</f>
        <v>publishing</v>
      </c>
      <c r="R2770" t="str">
        <f>RIGHT(N2770,LEN(N2770)-SEARCH("/",N2770))</f>
        <v>children's books</v>
      </c>
      <c r="S2770" s="10">
        <f>(((J2770 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IF(L2771&gt;0, E2771/L2771, "No Backers")</f>
        <v>1</v>
      </c>
      <c r="Q2771" t="str">
        <f>LEFT(N2771,SEARCH("/",N2771)-1)</f>
        <v>publishing</v>
      </c>
      <c r="R2771" t="str">
        <f>RIGHT(N2771,LEN(N2771)-SEARCH("/",N2771))</f>
        <v>children's books</v>
      </c>
      <c r="S2771" s="10">
        <f>(((J2771 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IF(L2772&gt;0, E2772/L2772, "No Backers")</f>
        <v>63.098484848484851</v>
      </c>
      <c r="Q2772" t="str">
        <f>LEFT(N2772,SEARCH("/",N2772)-1)</f>
        <v>publishing</v>
      </c>
      <c r="R2772" t="str">
        <f>RIGHT(N2772,LEN(N2772)-SEARCH("/",N2772))</f>
        <v>children's books</v>
      </c>
      <c r="S2772" s="10">
        <f>(((J2772 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str">
        <f>IF(L2773&gt;0, E2773/L2773, "No Backers")</f>
        <v>No Backers</v>
      </c>
      <c r="Q2773" t="str">
        <f>LEFT(N2773,SEARCH("/",N2773)-1)</f>
        <v>publishing</v>
      </c>
      <c r="R2773" t="str">
        <f>RIGHT(N2773,LEN(N2773)-SEARCH("/",N2773))</f>
        <v>children's books</v>
      </c>
      <c r="S2773" s="10">
        <f>(((J2773 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str">
        <f>IF(L2774&gt;0, E2774/L2774, "No Backers")</f>
        <v>No Backers</v>
      </c>
      <c r="Q2774" t="str">
        <f>LEFT(N2774,SEARCH("/",N2774)-1)</f>
        <v>publishing</v>
      </c>
      <c r="R2774" t="str">
        <f>RIGHT(N2774,LEN(N2774)-SEARCH("/",N2774))</f>
        <v>children's books</v>
      </c>
      <c r="S2774" s="10">
        <f>(((J2774 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IF(L2775&gt;0, E2775/L2775, "No Backers")</f>
        <v>1</v>
      </c>
      <c r="Q2775" t="str">
        <f>LEFT(N2775,SEARCH("/",N2775)-1)</f>
        <v>publishing</v>
      </c>
      <c r="R2775" t="str">
        <f>RIGHT(N2775,LEN(N2775)-SEARCH("/",N2775))</f>
        <v>children's books</v>
      </c>
      <c r="S2775" s="10">
        <f>(((J2775 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IF(L2776&gt;0, E2776/L2776, "No Backers")</f>
        <v>43.846153846153847</v>
      </c>
      <c r="Q2776" t="str">
        <f>LEFT(N2776,SEARCH("/",N2776)-1)</f>
        <v>publishing</v>
      </c>
      <c r="R2776" t="str">
        <f>RIGHT(N2776,LEN(N2776)-SEARCH("/",N2776))</f>
        <v>children's books</v>
      </c>
      <c r="S2776" s="10">
        <f>(((J2776 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IF(L2777&gt;0, E2777/L2777, "No Backers")</f>
        <v>75</v>
      </c>
      <c r="Q2777" t="str">
        <f>LEFT(N2777,SEARCH("/",N2777)-1)</f>
        <v>publishing</v>
      </c>
      <c r="R2777" t="str">
        <f>RIGHT(N2777,LEN(N2777)-SEARCH("/",N2777))</f>
        <v>children's books</v>
      </c>
      <c r="S2777" s="10">
        <f>(((J2777 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IF(L2778&gt;0, E2778/L2778, "No Backers")</f>
        <v>45.972222222222221</v>
      </c>
      <c r="Q2778" t="str">
        <f>LEFT(N2778,SEARCH("/",N2778)-1)</f>
        <v>publishing</v>
      </c>
      <c r="R2778" t="str">
        <f>RIGHT(N2778,LEN(N2778)-SEARCH("/",N2778))</f>
        <v>children's books</v>
      </c>
      <c r="S2778" s="10">
        <f>(((J2778 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IF(L2779&gt;0, E2779/L2779, "No Backers")</f>
        <v>10</v>
      </c>
      <c r="Q2779" t="str">
        <f>LEFT(N2779,SEARCH("/",N2779)-1)</f>
        <v>publishing</v>
      </c>
      <c r="R2779" t="str">
        <f>RIGHT(N2779,LEN(N2779)-SEARCH("/",N2779))</f>
        <v>children's books</v>
      </c>
      <c r="S2779" s="10">
        <f>(((J2779 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IF(L2780&gt;0, E2780/L2780, "No Backers")</f>
        <v>93.666666666666671</v>
      </c>
      <c r="Q2780" t="str">
        <f>LEFT(N2780,SEARCH("/",N2780)-1)</f>
        <v>publishing</v>
      </c>
      <c r="R2780" t="str">
        <f>RIGHT(N2780,LEN(N2780)-SEARCH("/",N2780))</f>
        <v>children's books</v>
      </c>
      <c r="S2780" s="10">
        <f>(((J2780 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IF(L2781&gt;0, E2781/L2781, "No Backers")</f>
        <v>53</v>
      </c>
      <c r="Q2781" t="str">
        <f>LEFT(N2781,SEARCH("/",N2781)-1)</f>
        <v>publishing</v>
      </c>
      <c r="R2781" t="str">
        <f>RIGHT(N2781,LEN(N2781)-SEARCH("/",N2781))</f>
        <v>children's books</v>
      </c>
      <c r="S2781" s="10">
        <f>(((J2781 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str">
        <f>IF(L2782&gt;0, E2782/L2782, "No Backers")</f>
        <v>No Backers</v>
      </c>
      <c r="Q2782" t="str">
        <f>LEFT(N2782,SEARCH("/",N2782)-1)</f>
        <v>publishing</v>
      </c>
      <c r="R2782" t="str">
        <f>RIGHT(N2782,LEN(N2782)-SEARCH("/",N2782))</f>
        <v>children's books</v>
      </c>
      <c r="S2782" s="10">
        <f>(((J2782 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IF(L2783&gt;0, E2783/L2783, "No Backers")</f>
        <v>47</v>
      </c>
      <c r="Q2783" t="str">
        <f>LEFT(N2783,SEARCH("/",N2783)-1)</f>
        <v>theater</v>
      </c>
      <c r="R2783" t="str">
        <f>RIGHT(N2783,LEN(N2783)-SEARCH("/",N2783))</f>
        <v>plays</v>
      </c>
      <c r="S2783" s="10">
        <f>(((J2783 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IF(L2784&gt;0, E2784/L2784, "No Backers")</f>
        <v>66.666666666666671</v>
      </c>
      <c r="Q2784" t="str">
        <f>LEFT(N2784,SEARCH("/",N2784)-1)</f>
        <v>theater</v>
      </c>
      <c r="R2784" t="str">
        <f>RIGHT(N2784,LEN(N2784)-SEARCH("/",N2784))</f>
        <v>plays</v>
      </c>
      <c r="S2784" s="10">
        <f>(((J2784 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IF(L2785&gt;0, E2785/L2785, "No Backers")</f>
        <v>18.770491803278688</v>
      </c>
      <c r="Q2785" t="str">
        <f>LEFT(N2785,SEARCH("/",N2785)-1)</f>
        <v>theater</v>
      </c>
      <c r="R2785" t="str">
        <f>RIGHT(N2785,LEN(N2785)-SEARCH("/",N2785))</f>
        <v>plays</v>
      </c>
      <c r="S2785" s="10">
        <f>(((J2785 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IF(L2786&gt;0, E2786/L2786, "No Backers")</f>
        <v>66.111111111111114</v>
      </c>
      <c r="Q2786" t="str">
        <f>LEFT(N2786,SEARCH("/",N2786)-1)</f>
        <v>theater</v>
      </c>
      <c r="R2786" t="str">
        <f>RIGHT(N2786,LEN(N2786)-SEARCH("/",N2786))</f>
        <v>plays</v>
      </c>
      <c r="S2786" s="10">
        <f>(((J2786 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IF(L2787&gt;0, E2787/L2787, "No Backers")</f>
        <v>36.859154929577464</v>
      </c>
      <c r="Q2787" t="str">
        <f>LEFT(N2787,SEARCH("/",N2787)-1)</f>
        <v>theater</v>
      </c>
      <c r="R2787" t="str">
        <f>RIGHT(N2787,LEN(N2787)-SEARCH("/",N2787))</f>
        <v>plays</v>
      </c>
      <c r="S2787" s="10">
        <f>(((J2787 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IF(L2788&gt;0, E2788/L2788, "No Backers")</f>
        <v>39.810810810810814</v>
      </c>
      <c r="Q2788" t="str">
        <f>LEFT(N2788,SEARCH("/",N2788)-1)</f>
        <v>theater</v>
      </c>
      <c r="R2788" t="str">
        <f>RIGHT(N2788,LEN(N2788)-SEARCH("/",N2788))</f>
        <v>plays</v>
      </c>
      <c r="S2788" s="10">
        <f>(((J2788 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IF(L2789&gt;0, E2789/L2789, "No Backers")</f>
        <v>31.5</v>
      </c>
      <c r="Q2789" t="str">
        <f>LEFT(N2789,SEARCH("/",N2789)-1)</f>
        <v>theater</v>
      </c>
      <c r="R2789" t="str">
        <f>RIGHT(N2789,LEN(N2789)-SEARCH("/",N2789))</f>
        <v>plays</v>
      </c>
      <c r="S2789" s="10">
        <f>(((J2789 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IF(L2790&gt;0, E2790/L2790, "No Backers")</f>
        <v>102.5</v>
      </c>
      <c r="Q2790" t="str">
        <f>LEFT(N2790,SEARCH("/",N2790)-1)</f>
        <v>theater</v>
      </c>
      <c r="R2790" t="str">
        <f>RIGHT(N2790,LEN(N2790)-SEARCH("/",N2790))</f>
        <v>plays</v>
      </c>
      <c r="S2790" s="10">
        <f>(((J2790 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IF(L2791&gt;0, E2791/L2791, "No Backers")</f>
        <v>126.45833333333333</v>
      </c>
      <c r="Q2791" t="str">
        <f>LEFT(N2791,SEARCH("/",N2791)-1)</f>
        <v>theater</v>
      </c>
      <c r="R2791" t="str">
        <f>RIGHT(N2791,LEN(N2791)-SEARCH("/",N2791))</f>
        <v>plays</v>
      </c>
      <c r="S2791" s="10">
        <f>(((J2791 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IF(L2792&gt;0, E2792/L2792, "No Backers")</f>
        <v>47.878787878787875</v>
      </c>
      <c r="Q2792" t="str">
        <f>LEFT(N2792,SEARCH("/",N2792)-1)</f>
        <v>theater</v>
      </c>
      <c r="R2792" t="str">
        <f>RIGHT(N2792,LEN(N2792)-SEARCH("/",N2792))</f>
        <v>plays</v>
      </c>
      <c r="S2792" s="10">
        <f>(((J2792 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IF(L2793&gt;0, E2793/L2793, "No Backers")</f>
        <v>73.214285714285708</v>
      </c>
      <c r="Q2793" t="str">
        <f>LEFT(N2793,SEARCH("/",N2793)-1)</f>
        <v>theater</v>
      </c>
      <c r="R2793" t="str">
        <f>RIGHT(N2793,LEN(N2793)-SEARCH("/",N2793))</f>
        <v>plays</v>
      </c>
      <c r="S2793" s="10">
        <f>(((J2793 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IF(L2794&gt;0, E2794/L2794, "No Backers")</f>
        <v>89.666666666666671</v>
      </c>
      <c r="Q2794" t="str">
        <f>LEFT(N2794,SEARCH("/",N2794)-1)</f>
        <v>theater</v>
      </c>
      <c r="R2794" t="str">
        <f>RIGHT(N2794,LEN(N2794)-SEARCH("/",N2794))</f>
        <v>plays</v>
      </c>
      <c r="S2794" s="10">
        <f>(((J2794 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IF(L2795&gt;0, E2795/L2795, "No Backers")</f>
        <v>151.4623287671233</v>
      </c>
      <c r="Q2795" t="str">
        <f>LEFT(N2795,SEARCH("/",N2795)-1)</f>
        <v>theater</v>
      </c>
      <c r="R2795" t="str">
        <f>RIGHT(N2795,LEN(N2795)-SEARCH("/",N2795))</f>
        <v>plays</v>
      </c>
      <c r="S2795" s="10">
        <f>(((J2795 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IF(L2796&gt;0, E2796/L2796, "No Backers")</f>
        <v>25</v>
      </c>
      <c r="Q2796" t="str">
        <f>LEFT(N2796,SEARCH("/",N2796)-1)</f>
        <v>theater</v>
      </c>
      <c r="R2796" t="str">
        <f>RIGHT(N2796,LEN(N2796)-SEARCH("/",N2796))</f>
        <v>plays</v>
      </c>
      <c r="S2796" s="10">
        <f>(((J2796 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IF(L2797&gt;0, E2797/L2797, "No Backers")</f>
        <v>36.5</v>
      </c>
      <c r="Q2797" t="str">
        <f>LEFT(N2797,SEARCH("/",N2797)-1)</f>
        <v>theater</v>
      </c>
      <c r="R2797" t="str">
        <f>RIGHT(N2797,LEN(N2797)-SEARCH("/",N2797))</f>
        <v>plays</v>
      </c>
      <c r="S2797" s="10">
        <f>(((J2797 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IF(L2798&gt;0, E2798/L2798, "No Backers")</f>
        <v>44</v>
      </c>
      <c r="Q2798" t="str">
        <f>LEFT(N2798,SEARCH("/",N2798)-1)</f>
        <v>theater</v>
      </c>
      <c r="R2798" t="str">
        <f>RIGHT(N2798,LEN(N2798)-SEARCH("/",N2798))</f>
        <v>plays</v>
      </c>
      <c r="S2798" s="10">
        <f>(((J2798 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IF(L2799&gt;0, E2799/L2799, "No Backers")</f>
        <v>87.357553191489373</v>
      </c>
      <c r="Q2799" t="str">
        <f>LEFT(N2799,SEARCH("/",N2799)-1)</f>
        <v>theater</v>
      </c>
      <c r="R2799" t="str">
        <f>RIGHT(N2799,LEN(N2799)-SEARCH("/",N2799))</f>
        <v>plays</v>
      </c>
      <c r="S2799" s="10">
        <f>(((J2799 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IF(L2800&gt;0, E2800/L2800, "No Backers")</f>
        <v>36.474820143884891</v>
      </c>
      <c r="Q2800" t="str">
        <f>LEFT(N2800,SEARCH("/",N2800)-1)</f>
        <v>theater</v>
      </c>
      <c r="R2800" t="str">
        <f>RIGHT(N2800,LEN(N2800)-SEARCH("/",N2800))</f>
        <v>plays</v>
      </c>
      <c r="S2800" s="10">
        <f>(((J2800 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IF(L2801&gt;0, E2801/L2801, "No Backers")</f>
        <v>44.859538461538463</v>
      </c>
      <c r="Q2801" t="str">
        <f>LEFT(N2801,SEARCH("/",N2801)-1)</f>
        <v>theater</v>
      </c>
      <c r="R2801" t="str">
        <f>RIGHT(N2801,LEN(N2801)-SEARCH("/",N2801))</f>
        <v>plays</v>
      </c>
      <c r="S2801" s="10">
        <f>(((J2801 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IF(L2802&gt;0, E2802/L2802, "No Backers")</f>
        <v>42.903225806451616</v>
      </c>
      <c r="Q2802" t="str">
        <f>LEFT(N2802,SEARCH("/",N2802)-1)</f>
        <v>theater</v>
      </c>
      <c r="R2802" t="str">
        <f>RIGHT(N2802,LEN(N2802)-SEARCH("/",N2802))</f>
        <v>plays</v>
      </c>
      <c r="S2802" s="10">
        <f>(((J2802 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IF(L2803&gt;0, E2803/L2803, "No Backers")</f>
        <v>51.230769230769234</v>
      </c>
      <c r="Q2803" t="str">
        <f>LEFT(N2803,SEARCH("/",N2803)-1)</f>
        <v>theater</v>
      </c>
      <c r="R2803" t="str">
        <f>RIGHT(N2803,LEN(N2803)-SEARCH("/",N2803))</f>
        <v>plays</v>
      </c>
      <c r="S2803" s="10">
        <f>(((J2803 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IF(L2804&gt;0, E2804/L2804, "No Backers")</f>
        <v>33.944444444444443</v>
      </c>
      <c r="Q2804" t="str">
        <f>LEFT(N2804,SEARCH("/",N2804)-1)</f>
        <v>theater</v>
      </c>
      <c r="R2804" t="str">
        <f>RIGHT(N2804,LEN(N2804)-SEARCH("/",N2804))</f>
        <v>plays</v>
      </c>
      <c r="S2804" s="10">
        <f>(((J2804 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IF(L2805&gt;0, E2805/L2805, "No Backers")</f>
        <v>90.744680851063833</v>
      </c>
      <c r="Q2805" t="str">
        <f>LEFT(N2805,SEARCH("/",N2805)-1)</f>
        <v>theater</v>
      </c>
      <c r="R2805" t="str">
        <f>RIGHT(N2805,LEN(N2805)-SEARCH("/",N2805))</f>
        <v>plays</v>
      </c>
      <c r="S2805" s="10">
        <f>(((J2805 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IF(L2806&gt;0, E2806/L2806, "No Backers")</f>
        <v>50</v>
      </c>
      <c r="Q2806" t="str">
        <f>LEFT(N2806,SEARCH("/",N2806)-1)</f>
        <v>theater</v>
      </c>
      <c r="R2806" t="str">
        <f>RIGHT(N2806,LEN(N2806)-SEARCH("/",N2806))</f>
        <v>plays</v>
      </c>
      <c r="S2806" s="10">
        <f>(((J2806 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IF(L2807&gt;0, E2807/L2807, "No Backers")</f>
        <v>24.444444444444443</v>
      </c>
      <c r="Q2807" t="str">
        <f>LEFT(N2807,SEARCH("/",N2807)-1)</f>
        <v>theater</v>
      </c>
      <c r="R2807" t="str">
        <f>RIGHT(N2807,LEN(N2807)-SEARCH("/",N2807))</f>
        <v>plays</v>
      </c>
      <c r="S2807" s="10">
        <f>(((J2807 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IF(L2808&gt;0, E2808/L2808, "No Backers")</f>
        <v>44.25</v>
      </c>
      <c r="Q2808" t="str">
        <f>LEFT(N2808,SEARCH("/",N2808)-1)</f>
        <v>theater</v>
      </c>
      <c r="R2808" t="str">
        <f>RIGHT(N2808,LEN(N2808)-SEARCH("/",N2808))</f>
        <v>plays</v>
      </c>
      <c r="S2808" s="10">
        <f>(((J2808 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IF(L2809&gt;0, E2809/L2809, "No Backers")</f>
        <v>67.741935483870961</v>
      </c>
      <c r="Q2809" t="str">
        <f>LEFT(N2809,SEARCH("/",N2809)-1)</f>
        <v>theater</v>
      </c>
      <c r="R2809" t="str">
        <f>RIGHT(N2809,LEN(N2809)-SEARCH("/",N2809))</f>
        <v>plays</v>
      </c>
      <c r="S2809" s="10">
        <f>(((J2809 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IF(L2810&gt;0, E2810/L2810, "No Backers")</f>
        <v>65.376811594202906</v>
      </c>
      <c r="Q2810" t="str">
        <f>LEFT(N2810,SEARCH("/",N2810)-1)</f>
        <v>theater</v>
      </c>
      <c r="R2810" t="str">
        <f>RIGHT(N2810,LEN(N2810)-SEARCH("/",N2810))</f>
        <v>plays</v>
      </c>
      <c r="S2810" s="10">
        <f>(((J2810 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IF(L2811&gt;0, E2811/L2811, "No Backers")</f>
        <v>121.9047619047619</v>
      </c>
      <c r="Q2811" t="str">
        <f>LEFT(N2811,SEARCH("/",N2811)-1)</f>
        <v>theater</v>
      </c>
      <c r="R2811" t="str">
        <f>RIGHT(N2811,LEN(N2811)-SEARCH("/",N2811))</f>
        <v>plays</v>
      </c>
      <c r="S2811" s="10">
        <f>(((J2811 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IF(L2812&gt;0, E2812/L2812, "No Backers")</f>
        <v>47.456140350877192</v>
      </c>
      <c r="Q2812" t="str">
        <f>LEFT(N2812,SEARCH("/",N2812)-1)</f>
        <v>theater</v>
      </c>
      <c r="R2812" t="str">
        <f>RIGHT(N2812,LEN(N2812)-SEARCH("/",N2812))</f>
        <v>plays</v>
      </c>
      <c r="S2812" s="10">
        <f>(((J2812 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IF(L2813&gt;0, E2813/L2813, "No Backers")</f>
        <v>92.842592592592595</v>
      </c>
      <c r="Q2813" t="str">
        <f>LEFT(N2813,SEARCH("/",N2813)-1)</f>
        <v>theater</v>
      </c>
      <c r="R2813" t="str">
        <f>RIGHT(N2813,LEN(N2813)-SEARCH("/",N2813))</f>
        <v>plays</v>
      </c>
      <c r="S2813" s="10">
        <f>(((J2813 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IF(L2814&gt;0, E2814/L2814, "No Backers")</f>
        <v>68.253012048192772</v>
      </c>
      <c r="Q2814" t="str">
        <f>LEFT(N2814,SEARCH("/",N2814)-1)</f>
        <v>theater</v>
      </c>
      <c r="R2814" t="str">
        <f>RIGHT(N2814,LEN(N2814)-SEARCH("/",N2814))</f>
        <v>plays</v>
      </c>
      <c r="S2814" s="10">
        <f>(((J2814 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IF(L2815&gt;0, E2815/L2815, "No Backers")</f>
        <v>37.209583333333335</v>
      </c>
      <c r="Q2815" t="str">
        <f>LEFT(N2815,SEARCH("/",N2815)-1)</f>
        <v>theater</v>
      </c>
      <c r="R2815" t="str">
        <f>RIGHT(N2815,LEN(N2815)-SEARCH("/",N2815))</f>
        <v>plays</v>
      </c>
      <c r="S2815" s="10">
        <f>(((J2815 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IF(L2816&gt;0, E2816/L2816, "No Backers")</f>
        <v>25.25</v>
      </c>
      <c r="Q2816" t="str">
        <f>LEFT(N2816,SEARCH("/",N2816)-1)</f>
        <v>theater</v>
      </c>
      <c r="R2816" t="str">
        <f>RIGHT(N2816,LEN(N2816)-SEARCH("/",N2816))</f>
        <v>plays</v>
      </c>
      <c r="S2816" s="10">
        <f>(((J2816 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IF(L2817&gt;0, E2817/L2817, "No Backers")</f>
        <v>43.214285714285715</v>
      </c>
      <c r="Q2817" t="str">
        <f>LEFT(N2817,SEARCH("/",N2817)-1)</f>
        <v>theater</v>
      </c>
      <c r="R2817" t="str">
        <f>RIGHT(N2817,LEN(N2817)-SEARCH("/",N2817))</f>
        <v>plays</v>
      </c>
      <c r="S2817" s="10">
        <f>(((J2817 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IF(L2818&gt;0, E2818/L2818, "No Backers")</f>
        <v>25.130177514792898</v>
      </c>
      <c r="Q2818" t="str">
        <f>LEFT(N2818,SEARCH("/",N2818)-1)</f>
        <v>theater</v>
      </c>
      <c r="R2818" t="str">
        <f>RIGHT(N2818,LEN(N2818)-SEARCH("/",N2818))</f>
        <v>plays</v>
      </c>
      <c r="S2818" s="10">
        <f>(((J2818 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IF(L2819&gt;0, E2819/L2819, "No Backers")</f>
        <v>23.636363636363637</v>
      </c>
      <c r="Q2819" t="str">
        <f>LEFT(N2819,SEARCH("/",N2819)-1)</f>
        <v>theater</v>
      </c>
      <c r="R2819" t="str">
        <f>RIGHT(N2819,LEN(N2819)-SEARCH("/",N2819))</f>
        <v>plays</v>
      </c>
      <c r="S2819" s="10">
        <f>(((J2819 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IF(L2820&gt;0, E2820/L2820, "No Backers")</f>
        <v>103.95098039215686</v>
      </c>
      <c r="Q2820" t="str">
        <f>LEFT(N2820,SEARCH("/",N2820)-1)</f>
        <v>theater</v>
      </c>
      <c r="R2820" t="str">
        <f>RIGHT(N2820,LEN(N2820)-SEARCH("/",N2820))</f>
        <v>plays</v>
      </c>
      <c r="S2820" s="10">
        <f>(((J2820 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IF(L2821&gt;0, E2821/L2821, "No Backers")</f>
        <v>50.384615384615387</v>
      </c>
      <c r="Q2821" t="str">
        <f>LEFT(N2821,SEARCH("/",N2821)-1)</f>
        <v>theater</v>
      </c>
      <c r="R2821" t="str">
        <f>RIGHT(N2821,LEN(N2821)-SEARCH("/",N2821))</f>
        <v>plays</v>
      </c>
      <c r="S2821" s="10">
        <f>(((J2821 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IF(L2822&gt;0, E2822/L2822, "No Backers")</f>
        <v>13.6</v>
      </c>
      <c r="Q2822" t="str">
        <f>LEFT(N2822,SEARCH("/",N2822)-1)</f>
        <v>theater</v>
      </c>
      <c r="R2822" t="str">
        <f>RIGHT(N2822,LEN(N2822)-SEARCH("/",N2822))</f>
        <v>plays</v>
      </c>
      <c r="S2822" s="10">
        <f>(((J2822 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IF(L2823&gt;0, E2823/L2823, "No Backers")</f>
        <v>28.571428571428573</v>
      </c>
      <c r="Q2823" t="str">
        <f>LEFT(N2823,SEARCH("/",N2823)-1)</f>
        <v>theater</v>
      </c>
      <c r="R2823" t="str">
        <f>RIGHT(N2823,LEN(N2823)-SEARCH("/",N2823))</f>
        <v>plays</v>
      </c>
      <c r="S2823" s="10">
        <f>(((J2823 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IF(L2824&gt;0, E2824/L2824, "No Backers")</f>
        <v>63.829787234042556</v>
      </c>
      <c r="Q2824" t="str">
        <f>LEFT(N2824,SEARCH("/",N2824)-1)</f>
        <v>theater</v>
      </c>
      <c r="R2824" t="str">
        <f>RIGHT(N2824,LEN(N2824)-SEARCH("/",N2824))</f>
        <v>plays</v>
      </c>
      <c r="S2824" s="10">
        <f>(((J2824 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IF(L2825&gt;0, E2825/L2825, "No Backers")</f>
        <v>8.8571428571428577</v>
      </c>
      <c r="Q2825" t="str">
        <f>LEFT(N2825,SEARCH("/",N2825)-1)</f>
        <v>theater</v>
      </c>
      <c r="R2825" t="str">
        <f>RIGHT(N2825,LEN(N2825)-SEARCH("/",N2825))</f>
        <v>plays</v>
      </c>
      <c r="S2825" s="10">
        <f>(((J2825 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IF(L2826&gt;0, E2826/L2826, "No Backers")</f>
        <v>50.666666666666664</v>
      </c>
      <c r="Q2826" t="str">
        <f>LEFT(N2826,SEARCH("/",N2826)-1)</f>
        <v>theater</v>
      </c>
      <c r="R2826" t="str">
        <f>RIGHT(N2826,LEN(N2826)-SEARCH("/",N2826))</f>
        <v>plays</v>
      </c>
      <c r="S2826" s="10">
        <f>(((J2826 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IF(L2827&gt;0, E2827/L2827, "No Backers")</f>
        <v>60.784313725490193</v>
      </c>
      <c r="Q2827" t="str">
        <f>LEFT(N2827,SEARCH("/",N2827)-1)</f>
        <v>theater</v>
      </c>
      <c r="R2827" t="str">
        <f>RIGHT(N2827,LEN(N2827)-SEARCH("/",N2827))</f>
        <v>plays</v>
      </c>
      <c r="S2827" s="10">
        <f>(((J2827 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IF(L2828&gt;0, E2828/L2828, "No Backers")</f>
        <v>113.42105263157895</v>
      </c>
      <c r="Q2828" t="str">
        <f>LEFT(N2828,SEARCH("/",N2828)-1)</f>
        <v>theater</v>
      </c>
      <c r="R2828" t="str">
        <f>RIGHT(N2828,LEN(N2828)-SEARCH("/",N2828))</f>
        <v>plays</v>
      </c>
      <c r="S2828" s="10">
        <f>(((J2828 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IF(L2829&gt;0, E2829/L2829, "No Backers")</f>
        <v>104.56521739130434</v>
      </c>
      <c r="Q2829" t="str">
        <f>LEFT(N2829,SEARCH("/",N2829)-1)</f>
        <v>theater</v>
      </c>
      <c r="R2829" t="str">
        <f>RIGHT(N2829,LEN(N2829)-SEARCH("/",N2829))</f>
        <v>plays</v>
      </c>
      <c r="S2829" s="10">
        <f>(((J2829 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IF(L2830&gt;0, E2830/L2830, "No Backers")</f>
        <v>98.30927835051547</v>
      </c>
      <c r="Q2830" t="str">
        <f>LEFT(N2830,SEARCH("/",N2830)-1)</f>
        <v>theater</v>
      </c>
      <c r="R2830" t="str">
        <f>RIGHT(N2830,LEN(N2830)-SEARCH("/",N2830))</f>
        <v>plays</v>
      </c>
      <c r="S2830" s="10">
        <f>(((J2830 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IF(L2831&gt;0, E2831/L2831, "No Backers")</f>
        <v>35.039473684210527</v>
      </c>
      <c r="Q2831" t="str">
        <f>LEFT(N2831,SEARCH("/",N2831)-1)</f>
        <v>theater</v>
      </c>
      <c r="R2831" t="str">
        <f>RIGHT(N2831,LEN(N2831)-SEARCH("/",N2831))</f>
        <v>plays</v>
      </c>
      <c r="S2831" s="10">
        <f>(((J2831 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IF(L2832&gt;0, E2832/L2832, "No Backers")</f>
        <v>272.72727272727275</v>
      </c>
      <c r="Q2832" t="str">
        <f>LEFT(N2832,SEARCH("/",N2832)-1)</f>
        <v>theater</v>
      </c>
      <c r="R2832" t="str">
        <f>RIGHT(N2832,LEN(N2832)-SEARCH("/",N2832))</f>
        <v>plays</v>
      </c>
      <c r="S2832" s="10">
        <f>(((J2832 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IF(L2833&gt;0, E2833/L2833, "No Backers")</f>
        <v>63.846153846153847</v>
      </c>
      <c r="Q2833" t="str">
        <f>LEFT(N2833,SEARCH("/",N2833)-1)</f>
        <v>theater</v>
      </c>
      <c r="R2833" t="str">
        <f>RIGHT(N2833,LEN(N2833)-SEARCH("/",N2833))</f>
        <v>plays</v>
      </c>
      <c r="S2833" s="10">
        <f>(((J2833 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IF(L2834&gt;0, E2834/L2834, "No Backers")</f>
        <v>30.189368421052631</v>
      </c>
      <c r="Q2834" t="str">
        <f>LEFT(N2834,SEARCH("/",N2834)-1)</f>
        <v>theater</v>
      </c>
      <c r="R2834" t="str">
        <f>RIGHT(N2834,LEN(N2834)-SEARCH("/",N2834))</f>
        <v>plays</v>
      </c>
      <c r="S2834" s="10">
        <f>(((J2834 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IF(L2835&gt;0, E2835/L2835, "No Backers")</f>
        <v>83.51428571428572</v>
      </c>
      <c r="Q2835" t="str">
        <f>LEFT(N2835,SEARCH("/",N2835)-1)</f>
        <v>theater</v>
      </c>
      <c r="R2835" t="str">
        <f>RIGHT(N2835,LEN(N2835)-SEARCH("/",N2835))</f>
        <v>plays</v>
      </c>
      <c r="S2835" s="10">
        <f>(((J2835 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IF(L2836&gt;0, E2836/L2836, "No Backers")</f>
        <v>64.761904761904759</v>
      </c>
      <c r="Q2836" t="str">
        <f>LEFT(N2836,SEARCH("/",N2836)-1)</f>
        <v>theater</v>
      </c>
      <c r="R2836" t="str">
        <f>RIGHT(N2836,LEN(N2836)-SEARCH("/",N2836))</f>
        <v>plays</v>
      </c>
      <c r="S2836" s="10">
        <f>(((J2836 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IF(L2837&gt;0, E2837/L2837, "No Backers")</f>
        <v>20.118172043010752</v>
      </c>
      <c r="Q2837" t="str">
        <f>LEFT(N2837,SEARCH("/",N2837)-1)</f>
        <v>theater</v>
      </c>
      <c r="R2837" t="str">
        <f>RIGHT(N2837,LEN(N2837)-SEARCH("/",N2837))</f>
        <v>plays</v>
      </c>
      <c r="S2837" s="10">
        <f>(((J2837 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IF(L2838&gt;0, E2838/L2838, "No Backers")</f>
        <v>44.090909090909093</v>
      </c>
      <c r="Q2838" t="str">
        <f>LEFT(N2838,SEARCH("/",N2838)-1)</f>
        <v>theater</v>
      </c>
      <c r="R2838" t="str">
        <f>RIGHT(N2838,LEN(N2838)-SEARCH("/",N2838))</f>
        <v>plays</v>
      </c>
      <c r="S2838" s="10">
        <f>(((J2838 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IF(L2839&gt;0, E2839/L2839, "No Backers")</f>
        <v>40.476190476190474</v>
      </c>
      <c r="Q2839" t="str">
        <f>LEFT(N2839,SEARCH("/",N2839)-1)</f>
        <v>theater</v>
      </c>
      <c r="R2839" t="str">
        <f>RIGHT(N2839,LEN(N2839)-SEARCH("/",N2839))</f>
        <v>plays</v>
      </c>
      <c r="S2839" s="10">
        <f>(((J2839 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IF(L2840&gt;0, E2840/L2840, "No Backers")</f>
        <v>44.537037037037038</v>
      </c>
      <c r="Q2840" t="str">
        <f>LEFT(N2840,SEARCH("/",N2840)-1)</f>
        <v>theater</v>
      </c>
      <c r="R2840" t="str">
        <f>RIGHT(N2840,LEN(N2840)-SEARCH("/",N2840))</f>
        <v>plays</v>
      </c>
      <c r="S2840" s="10">
        <f>(((J2840 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IF(L2841&gt;0, E2841/L2841, "No Backers")</f>
        <v>125.80645161290323</v>
      </c>
      <c r="Q2841" t="str">
        <f>LEFT(N2841,SEARCH("/",N2841)-1)</f>
        <v>theater</v>
      </c>
      <c r="R2841" t="str">
        <f>RIGHT(N2841,LEN(N2841)-SEARCH("/",N2841))</f>
        <v>plays</v>
      </c>
      <c r="S2841" s="10">
        <f>(((J2841 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IF(L2842&gt;0, E2842/L2842, "No Backers")</f>
        <v>19.696969696969695</v>
      </c>
      <c r="Q2842" t="str">
        <f>LEFT(N2842,SEARCH("/",N2842)-1)</f>
        <v>theater</v>
      </c>
      <c r="R2842" t="str">
        <f>RIGHT(N2842,LEN(N2842)-SEARCH("/",N2842))</f>
        <v>plays</v>
      </c>
      <c r="S2842" s="10">
        <f>(((J2842 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IF(L2843&gt;0, E2843/L2843, "No Backers")</f>
        <v>10</v>
      </c>
      <c r="Q2843" t="str">
        <f>LEFT(N2843,SEARCH("/",N2843)-1)</f>
        <v>theater</v>
      </c>
      <c r="R2843" t="str">
        <f>RIGHT(N2843,LEN(N2843)-SEARCH("/",N2843))</f>
        <v>plays</v>
      </c>
      <c r="S2843" s="10">
        <f>(((J2843 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str">
        <f>IF(L2844&gt;0, E2844/L2844, "No Backers")</f>
        <v>No Backers</v>
      </c>
      <c r="Q2844" t="str">
        <f>LEFT(N2844,SEARCH("/",N2844)-1)</f>
        <v>theater</v>
      </c>
      <c r="R2844" t="str">
        <f>RIGHT(N2844,LEN(N2844)-SEARCH("/",N2844))</f>
        <v>plays</v>
      </c>
      <c r="S2844" s="10">
        <f>(((J2844 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str">
        <f>IF(L2845&gt;0, E2845/L2845, "No Backers")</f>
        <v>No Backers</v>
      </c>
      <c r="Q2845" t="str">
        <f>LEFT(N2845,SEARCH("/",N2845)-1)</f>
        <v>theater</v>
      </c>
      <c r="R2845" t="str">
        <f>RIGHT(N2845,LEN(N2845)-SEARCH("/",N2845))</f>
        <v>plays</v>
      </c>
      <c r="S2845" s="10">
        <f>(((J2845 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IF(L2846&gt;0, E2846/L2846, "No Backers")</f>
        <v>30</v>
      </c>
      <c r="Q2846" t="str">
        <f>LEFT(N2846,SEARCH("/",N2846)-1)</f>
        <v>theater</v>
      </c>
      <c r="R2846" t="str">
        <f>RIGHT(N2846,LEN(N2846)-SEARCH("/",N2846))</f>
        <v>plays</v>
      </c>
      <c r="S2846" s="10">
        <f>(((J2846 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IF(L2847&gt;0, E2847/L2847, "No Backers")</f>
        <v>60.666666666666664</v>
      </c>
      <c r="Q2847" t="str">
        <f>LEFT(N2847,SEARCH("/",N2847)-1)</f>
        <v>theater</v>
      </c>
      <c r="R2847" t="str">
        <f>RIGHT(N2847,LEN(N2847)-SEARCH("/",N2847))</f>
        <v>plays</v>
      </c>
      <c r="S2847" s="10">
        <f>(((J2847 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str">
        <f>IF(L2848&gt;0, E2848/L2848, "No Backers")</f>
        <v>No Backers</v>
      </c>
      <c r="Q2848" t="str">
        <f>LEFT(N2848,SEARCH("/",N2848)-1)</f>
        <v>theater</v>
      </c>
      <c r="R2848" t="str">
        <f>RIGHT(N2848,LEN(N2848)-SEARCH("/",N2848))</f>
        <v>plays</v>
      </c>
      <c r="S2848" s="10">
        <f>(((J2848 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str">
        <f>IF(L2849&gt;0, E2849/L2849, "No Backers")</f>
        <v>No Backers</v>
      </c>
      <c r="Q2849" t="str">
        <f>LEFT(N2849,SEARCH("/",N2849)-1)</f>
        <v>theater</v>
      </c>
      <c r="R2849" t="str">
        <f>RIGHT(N2849,LEN(N2849)-SEARCH("/",N2849))</f>
        <v>plays</v>
      </c>
      <c r="S2849" s="10">
        <f>(((J2849 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IF(L2850&gt;0, E2850/L2850, "No Backers")</f>
        <v>23.333333333333332</v>
      </c>
      <c r="Q2850" t="str">
        <f>LEFT(N2850,SEARCH("/",N2850)-1)</f>
        <v>theater</v>
      </c>
      <c r="R2850" t="str">
        <f>RIGHT(N2850,LEN(N2850)-SEARCH("/",N2850))</f>
        <v>plays</v>
      </c>
      <c r="S2850" s="10">
        <f>(((J2850 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IF(L2851&gt;0, E2851/L2851, "No Backers")</f>
        <v>5</v>
      </c>
      <c r="Q2851" t="str">
        <f>LEFT(N2851,SEARCH("/",N2851)-1)</f>
        <v>theater</v>
      </c>
      <c r="R2851" t="str">
        <f>RIGHT(N2851,LEN(N2851)-SEARCH("/",N2851))</f>
        <v>plays</v>
      </c>
      <c r="S2851" s="10">
        <f>(((J2851 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IF(L2852&gt;0, E2852/L2852, "No Backers")</f>
        <v>23.923076923076923</v>
      </c>
      <c r="Q2852" t="str">
        <f>LEFT(N2852,SEARCH("/",N2852)-1)</f>
        <v>theater</v>
      </c>
      <c r="R2852" t="str">
        <f>RIGHT(N2852,LEN(N2852)-SEARCH("/",N2852))</f>
        <v>plays</v>
      </c>
      <c r="S2852" s="10">
        <f>(((J2852 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str">
        <f>IF(L2853&gt;0, E2853/L2853, "No Backers")</f>
        <v>No Backers</v>
      </c>
      <c r="Q2853" t="str">
        <f>LEFT(N2853,SEARCH("/",N2853)-1)</f>
        <v>theater</v>
      </c>
      <c r="R2853" t="str">
        <f>RIGHT(N2853,LEN(N2853)-SEARCH("/",N2853))</f>
        <v>plays</v>
      </c>
      <c r="S2853" s="10">
        <f>(((J2853 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IF(L2854&gt;0, E2854/L2854, "No Backers")</f>
        <v>15.833333333333334</v>
      </c>
      <c r="Q2854" t="str">
        <f>LEFT(N2854,SEARCH("/",N2854)-1)</f>
        <v>theater</v>
      </c>
      <c r="R2854" t="str">
        <f>RIGHT(N2854,LEN(N2854)-SEARCH("/",N2854))</f>
        <v>plays</v>
      </c>
      <c r="S2854" s="10">
        <f>(((J2854 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str">
        <f>IF(L2855&gt;0, E2855/L2855, "No Backers")</f>
        <v>No Backers</v>
      </c>
      <c r="Q2855" t="str">
        <f>LEFT(N2855,SEARCH("/",N2855)-1)</f>
        <v>theater</v>
      </c>
      <c r="R2855" t="str">
        <f>RIGHT(N2855,LEN(N2855)-SEARCH("/",N2855))</f>
        <v>plays</v>
      </c>
      <c r="S2855" s="10">
        <f>(((J2855 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IF(L2856&gt;0, E2856/L2856, "No Backers")</f>
        <v>29.785714285714285</v>
      </c>
      <c r="Q2856" t="str">
        <f>LEFT(N2856,SEARCH("/",N2856)-1)</f>
        <v>theater</v>
      </c>
      <c r="R2856" t="str">
        <f>RIGHT(N2856,LEN(N2856)-SEARCH("/",N2856))</f>
        <v>plays</v>
      </c>
      <c r="S2856" s="10">
        <f>(((J2856 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IF(L2857&gt;0, E2857/L2857, "No Backers")</f>
        <v>60</v>
      </c>
      <c r="Q2857" t="str">
        <f>LEFT(N2857,SEARCH("/",N2857)-1)</f>
        <v>theater</v>
      </c>
      <c r="R2857" t="str">
        <f>RIGHT(N2857,LEN(N2857)-SEARCH("/",N2857))</f>
        <v>plays</v>
      </c>
      <c r="S2857" s="10">
        <f>(((J2857 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IF(L2858&gt;0, E2858/L2858, "No Backers")</f>
        <v>24.333333333333332</v>
      </c>
      <c r="Q2858" t="str">
        <f>LEFT(N2858,SEARCH("/",N2858)-1)</f>
        <v>theater</v>
      </c>
      <c r="R2858" t="str">
        <f>RIGHT(N2858,LEN(N2858)-SEARCH("/",N2858))</f>
        <v>plays</v>
      </c>
      <c r="S2858" s="10">
        <f>(((J2858 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IF(L2859&gt;0, E2859/L2859, "No Backers")</f>
        <v>500</v>
      </c>
      <c r="Q2859" t="str">
        <f>LEFT(N2859,SEARCH("/",N2859)-1)</f>
        <v>theater</v>
      </c>
      <c r="R2859" t="str">
        <f>RIGHT(N2859,LEN(N2859)-SEARCH("/",N2859))</f>
        <v>plays</v>
      </c>
      <c r="S2859" s="10">
        <f>(((J2859 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str">
        <f>IF(L2860&gt;0, E2860/L2860, "No Backers")</f>
        <v>No Backers</v>
      </c>
      <c r="Q2860" t="str">
        <f>LEFT(N2860,SEARCH("/",N2860)-1)</f>
        <v>theater</v>
      </c>
      <c r="R2860" t="str">
        <f>RIGHT(N2860,LEN(N2860)-SEARCH("/",N2860))</f>
        <v>plays</v>
      </c>
      <c r="S2860" s="10">
        <f>(((J2860 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IF(L2861&gt;0, E2861/L2861, "No Backers")</f>
        <v>35</v>
      </c>
      <c r="Q2861" t="str">
        <f>LEFT(N2861,SEARCH("/",N2861)-1)</f>
        <v>theater</v>
      </c>
      <c r="R2861" t="str">
        <f>RIGHT(N2861,LEN(N2861)-SEARCH("/",N2861))</f>
        <v>plays</v>
      </c>
      <c r="S2861" s="10">
        <f>(((J2861 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IF(L2862&gt;0, E2862/L2862, "No Backers")</f>
        <v>29.555555555555557</v>
      </c>
      <c r="Q2862" t="str">
        <f>LEFT(N2862,SEARCH("/",N2862)-1)</f>
        <v>theater</v>
      </c>
      <c r="R2862" t="str">
        <f>RIGHT(N2862,LEN(N2862)-SEARCH("/",N2862))</f>
        <v>plays</v>
      </c>
      <c r="S2862" s="10">
        <f>(((J2862 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IF(L2863&gt;0, E2863/L2863, "No Backers")</f>
        <v>26.666666666666668</v>
      </c>
      <c r="Q2863" t="str">
        <f>LEFT(N2863,SEARCH("/",N2863)-1)</f>
        <v>theater</v>
      </c>
      <c r="R2863" t="str">
        <f>RIGHT(N2863,LEN(N2863)-SEARCH("/",N2863))</f>
        <v>plays</v>
      </c>
      <c r="S2863" s="10">
        <f>(((J2863 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IF(L2864&gt;0, E2864/L2864, "No Backers")</f>
        <v>18.333333333333332</v>
      </c>
      <c r="Q2864" t="str">
        <f>LEFT(N2864,SEARCH("/",N2864)-1)</f>
        <v>theater</v>
      </c>
      <c r="R2864" t="str">
        <f>RIGHT(N2864,LEN(N2864)-SEARCH("/",N2864))</f>
        <v>plays</v>
      </c>
      <c r="S2864" s="10">
        <f>(((J2864 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IF(L2865&gt;0, E2865/L2865, "No Backers")</f>
        <v>20</v>
      </c>
      <c r="Q2865" t="str">
        <f>LEFT(N2865,SEARCH("/",N2865)-1)</f>
        <v>theater</v>
      </c>
      <c r="R2865" t="str">
        <f>RIGHT(N2865,LEN(N2865)-SEARCH("/",N2865))</f>
        <v>plays</v>
      </c>
      <c r="S2865" s="10">
        <f>(((J2865 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IF(L2866&gt;0, E2866/L2866, "No Backers")</f>
        <v>13.333333333333334</v>
      </c>
      <c r="Q2866" t="str">
        <f>LEFT(N2866,SEARCH("/",N2866)-1)</f>
        <v>theater</v>
      </c>
      <c r="R2866" t="str">
        <f>RIGHT(N2866,LEN(N2866)-SEARCH("/",N2866))</f>
        <v>plays</v>
      </c>
      <c r="S2866" s="10">
        <f>(((J2866 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str">
        <f>IF(L2867&gt;0, E2867/L2867, "No Backers")</f>
        <v>No Backers</v>
      </c>
      <c r="Q2867" t="str">
        <f>LEFT(N2867,SEARCH("/",N2867)-1)</f>
        <v>theater</v>
      </c>
      <c r="R2867" t="str">
        <f>RIGHT(N2867,LEN(N2867)-SEARCH("/",N2867))</f>
        <v>plays</v>
      </c>
      <c r="S2867" s="10">
        <f>(((J2867 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IF(L2868&gt;0, E2868/L2868, "No Backers")</f>
        <v>22.5</v>
      </c>
      <c r="Q2868" t="str">
        <f>LEFT(N2868,SEARCH("/",N2868)-1)</f>
        <v>theater</v>
      </c>
      <c r="R2868" t="str">
        <f>RIGHT(N2868,LEN(N2868)-SEARCH("/",N2868))</f>
        <v>plays</v>
      </c>
      <c r="S2868" s="10">
        <f>(((J2868 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IF(L2869&gt;0, E2869/L2869, "No Backers")</f>
        <v>50.4</v>
      </c>
      <c r="Q2869" t="str">
        <f>LEFT(N2869,SEARCH("/",N2869)-1)</f>
        <v>theater</v>
      </c>
      <c r="R2869" t="str">
        <f>RIGHT(N2869,LEN(N2869)-SEARCH("/",N2869))</f>
        <v>plays</v>
      </c>
      <c r="S2869" s="10">
        <f>(((J2869 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IF(L2870&gt;0, E2870/L2870, "No Backers")</f>
        <v>105.02933333333334</v>
      </c>
      <c r="Q2870" t="str">
        <f>LEFT(N2870,SEARCH("/",N2870)-1)</f>
        <v>theater</v>
      </c>
      <c r="R2870" t="str">
        <f>RIGHT(N2870,LEN(N2870)-SEARCH("/",N2870))</f>
        <v>plays</v>
      </c>
      <c r="S2870" s="10">
        <f>(((J2870 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IF(L2871&gt;0, E2871/L2871, "No Backers")</f>
        <v>35.4</v>
      </c>
      <c r="Q2871" t="str">
        <f>LEFT(N2871,SEARCH("/",N2871)-1)</f>
        <v>theater</v>
      </c>
      <c r="R2871" t="str">
        <f>RIGHT(N2871,LEN(N2871)-SEARCH("/",N2871))</f>
        <v>plays</v>
      </c>
      <c r="S2871" s="10">
        <f>(((J2871 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IF(L2872&gt;0, E2872/L2872, "No Backers")</f>
        <v>83.333333333333329</v>
      </c>
      <c r="Q2872" t="str">
        <f>LEFT(N2872,SEARCH("/",N2872)-1)</f>
        <v>theater</v>
      </c>
      <c r="R2872" t="str">
        <f>RIGHT(N2872,LEN(N2872)-SEARCH("/",N2872))</f>
        <v>plays</v>
      </c>
      <c r="S2872" s="10">
        <f>(((J2872 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IF(L2873&gt;0, E2873/L2873, "No Backers")</f>
        <v>35.92307692307692</v>
      </c>
      <c r="Q2873" t="str">
        <f>LEFT(N2873,SEARCH("/",N2873)-1)</f>
        <v>theater</v>
      </c>
      <c r="R2873" t="str">
        <f>RIGHT(N2873,LEN(N2873)-SEARCH("/",N2873))</f>
        <v>plays</v>
      </c>
      <c r="S2873" s="10">
        <f>(((J2873 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str">
        <f>IF(L2874&gt;0, E2874/L2874, "No Backers")</f>
        <v>No Backers</v>
      </c>
      <c r="Q2874" t="str">
        <f>LEFT(N2874,SEARCH("/",N2874)-1)</f>
        <v>theater</v>
      </c>
      <c r="R2874" t="str">
        <f>RIGHT(N2874,LEN(N2874)-SEARCH("/",N2874))</f>
        <v>plays</v>
      </c>
      <c r="S2874" s="10">
        <f>(((J2874 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IF(L2875&gt;0, E2875/L2875, "No Backers")</f>
        <v>119.125</v>
      </c>
      <c r="Q2875" t="str">
        <f>LEFT(N2875,SEARCH("/",N2875)-1)</f>
        <v>theater</v>
      </c>
      <c r="R2875" t="str">
        <f>RIGHT(N2875,LEN(N2875)-SEARCH("/",N2875))</f>
        <v>plays</v>
      </c>
      <c r="S2875" s="10">
        <f>(((J2875 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IF(L2876&gt;0, E2876/L2876, "No Backers")</f>
        <v>90.333333333333329</v>
      </c>
      <c r="Q2876" t="str">
        <f>LEFT(N2876,SEARCH("/",N2876)-1)</f>
        <v>theater</v>
      </c>
      <c r="R2876" t="str">
        <f>RIGHT(N2876,LEN(N2876)-SEARCH("/",N2876))</f>
        <v>plays</v>
      </c>
      <c r="S2876" s="10">
        <f>(((J2876 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IF(L2877&gt;0, E2877/L2877, "No Backers")</f>
        <v>2.3333333333333335</v>
      </c>
      <c r="Q2877" t="str">
        <f>LEFT(N2877,SEARCH("/",N2877)-1)</f>
        <v>theater</v>
      </c>
      <c r="R2877" t="str">
        <f>RIGHT(N2877,LEN(N2877)-SEARCH("/",N2877))</f>
        <v>plays</v>
      </c>
      <c r="S2877" s="10">
        <f>(((J2877 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str">
        <f>IF(L2878&gt;0, E2878/L2878, "No Backers")</f>
        <v>No Backers</v>
      </c>
      <c r="Q2878" t="str">
        <f>LEFT(N2878,SEARCH("/",N2878)-1)</f>
        <v>theater</v>
      </c>
      <c r="R2878" t="str">
        <f>RIGHT(N2878,LEN(N2878)-SEARCH("/",N2878))</f>
        <v>plays</v>
      </c>
      <c r="S2878" s="10">
        <f>(((J2878 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IF(L2879&gt;0, E2879/L2879, "No Backers")</f>
        <v>108.33333333333333</v>
      </c>
      <c r="Q2879" t="str">
        <f>LEFT(N2879,SEARCH("/",N2879)-1)</f>
        <v>theater</v>
      </c>
      <c r="R2879" t="str">
        <f>RIGHT(N2879,LEN(N2879)-SEARCH("/",N2879))</f>
        <v>plays</v>
      </c>
      <c r="S2879" s="10">
        <f>(((J2879 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IF(L2880&gt;0, E2880/L2880, "No Backers")</f>
        <v>15.75</v>
      </c>
      <c r="Q2880" t="str">
        <f>LEFT(N2880,SEARCH("/",N2880)-1)</f>
        <v>theater</v>
      </c>
      <c r="R2880" t="str">
        <f>RIGHT(N2880,LEN(N2880)-SEARCH("/",N2880))</f>
        <v>plays</v>
      </c>
      <c r="S2880" s="10">
        <f>(((J2880 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IF(L2881&gt;0, E2881/L2881, "No Backers")</f>
        <v>29</v>
      </c>
      <c r="Q2881" t="str">
        <f>LEFT(N2881,SEARCH("/",N2881)-1)</f>
        <v>theater</v>
      </c>
      <c r="R2881" t="str">
        <f>RIGHT(N2881,LEN(N2881)-SEARCH("/",N2881))</f>
        <v>plays</v>
      </c>
      <c r="S2881" s="10">
        <f>(((J2881 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IF(L2882&gt;0, E2882/L2882, "No Backers")</f>
        <v>96.551724137931032</v>
      </c>
      <c r="Q2882" t="str">
        <f>LEFT(N2882,SEARCH("/",N2882)-1)</f>
        <v>theater</v>
      </c>
      <c r="R2882" t="str">
        <f>RIGHT(N2882,LEN(N2882)-SEARCH("/",N2882))</f>
        <v>plays</v>
      </c>
      <c r="S2882" s="10">
        <f>(((J2882 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str">
        <f>IF(L2883&gt;0, E2883/L2883, "No Backers")</f>
        <v>No Backers</v>
      </c>
      <c r="Q2883" t="str">
        <f>LEFT(N2883,SEARCH("/",N2883)-1)</f>
        <v>theater</v>
      </c>
      <c r="R2883" t="str">
        <f>RIGHT(N2883,LEN(N2883)-SEARCH("/",N2883))</f>
        <v>plays</v>
      </c>
      <c r="S2883" s="10">
        <f>(((J2883 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IF(L2884&gt;0, E2884/L2884, "No Backers")</f>
        <v>63</v>
      </c>
      <c r="Q2884" t="str">
        <f>LEFT(N2884,SEARCH("/",N2884)-1)</f>
        <v>theater</v>
      </c>
      <c r="R2884" t="str">
        <f>RIGHT(N2884,LEN(N2884)-SEARCH("/",N2884))</f>
        <v>plays</v>
      </c>
      <c r="S2884" s="10">
        <f>(((J2884 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IF(L2885&gt;0, E2885/L2885, "No Backers")</f>
        <v>381.6</v>
      </c>
      <c r="Q2885" t="str">
        <f>LEFT(N2885,SEARCH("/",N2885)-1)</f>
        <v>theater</v>
      </c>
      <c r="R2885" t="str">
        <f>RIGHT(N2885,LEN(N2885)-SEARCH("/",N2885))</f>
        <v>plays</v>
      </c>
      <c r="S2885" s="10">
        <f>(((J2885 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IF(L2886&gt;0, E2886/L2886, "No Backers")</f>
        <v>46.25</v>
      </c>
      <c r="Q2886" t="str">
        <f>LEFT(N2886,SEARCH("/",N2886)-1)</f>
        <v>theater</v>
      </c>
      <c r="R2886" t="str">
        <f>RIGHT(N2886,LEN(N2886)-SEARCH("/",N2886))</f>
        <v>plays</v>
      </c>
      <c r="S2886" s="10">
        <f>(((J2886 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IF(L2887&gt;0, E2887/L2887, "No Backers")</f>
        <v>26</v>
      </c>
      <c r="Q2887" t="str">
        <f>LEFT(N2887,SEARCH("/",N2887)-1)</f>
        <v>theater</v>
      </c>
      <c r="R2887" t="str">
        <f>RIGHT(N2887,LEN(N2887)-SEARCH("/",N2887))</f>
        <v>plays</v>
      </c>
      <c r="S2887" s="10">
        <f>(((J2887 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IF(L2888&gt;0, E2888/L2888, "No Backers")</f>
        <v>10</v>
      </c>
      <c r="Q2888" t="str">
        <f>LEFT(N2888,SEARCH("/",N2888)-1)</f>
        <v>theater</v>
      </c>
      <c r="R2888" t="str">
        <f>RIGHT(N2888,LEN(N2888)-SEARCH("/",N2888))</f>
        <v>plays</v>
      </c>
      <c r="S2888" s="10">
        <f>(((J2888 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IF(L2889&gt;0, E2889/L2889, "No Backers")</f>
        <v>5</v>
      </c>
      <c r="Q2889" t="str">
        <f>LEFT(N2889,SEARCH("/",N2889)-1)</f>
        <v>theater</v>
      </c>
      <c r="R2889" t="str">
        <f>RIGHT(N2889,LEN(N2889)-SEARCH("/",N2889))</f>
        <v>plays</v>
      </c>
      <c r="S2889" s="10">
        <f>(((J2889 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str">
        <f>IF(L2890&gt;0, E2890/L2890, "No Backers")</f>
        <v>No Backers</v>
      </c>
      <c r="Q2890" t="str">
        <f>LEFT(N2890,SEARCH("/",N2890)-1)</f>
        <v>theater</v>
      </c>
      <c r="R2890" t="str">
        <f>RIGHT(N2890,LEN(N2890)-SEARCH("/",N2890))</f>
        <v>plays</v>
      </c>
      <c r="S2890" s="10">
        <f>(((J2890 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IF(L2891&gt;0, E2891/L2891, "No Backers")</f>
        <v>81.571428571428569</v>
      </c>
      <c r="Q2891" t="str">
        <f>LEFT(N2891,SEARCH("/",N2891)-1)</f>
        <v>theater</v>
      </c>
      <c r="R2891" t="str">
        <f>RIGHT(N2891,LEN(N2891)-SEARCH("/",N2891))</f>
        <v>plays</v>
      </c>
      <c r="S2891" s="10">
        <f>(((J2891 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IF(L2892&gt;0, E2892/L2892, "No Backers")</f>
        <v>7</v>
      </c>
      <c r="Q2892" t="str">
        <f>LEFT(N2892,SEARCH("/",N2892)-1)</f>
        <v>theater</v>
      </c>
      <c r="R2892" t="str">
        <f>RIGHT(N2892,LEN(N2892)-SEARCH("/",N2892))</f>
        <v>plays</v>
      </c>
      <c r="S2892" s="10">
        <f>(((J2892 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IF(L2893&gt;0, E2893/L2893, "No Backers")</f>
        <v>27.3</v>
      </c>
      <c r="Q2893" t="str">
        <f>LEFT(N2893,SEARCH("/",N2893)-1)</f>
        <v>theater</v>
      </c>
      <c r="R2893" t="str">
        <f>RIGHT(N2893,LEN(N2893)-SEARCH("/",N2893))</f>
        <v>plays</v>
      </c>
      <c r="S2893" s="10">
        <f>(((J2893 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IF(L2894&gt;0, E2894/L2894, "No Backers")</f>
        <v>29.411764705882351</v>
      </c>
      <c r="Q2894" t="str">
        <f>LEFT(N2894,SEARCH("/",N2894)-1)</f>
        <v>theater</v>
      </c>
      <c r="R2894" t="str">
        <f>RIGHT(N2894,LEN(N2894)-SEARCH("/",N2894))</f>
        <v>plays</v>
      </c>
      <c r="S2894" s="10">
        <f>(((J2894 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IF(L2895&gt;0, E2895/L2895, "No Backers")</f>
        <v>12.5</v>
      </c>
      <c r="Q2895" t="str">
        <f>LEFT(N2895,SEARCH("/",N2895)-1)</f>
        <v>theater</v>
      </c>
      <c r="R2895" t="str">
        <f>RIGHT(N2895,LEN(N2895)-SEARCH("/",N2895))</f>
        <v>plays</v>
      </c>
      <c r="S2895" s="10">
        <f>(((J2895 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str">
        <f>IF(L2896&gt;0, E2896/L2896, "No Backers")</f>
        <v>No Backers</v>
      </c>
      <c r="Q2896" t="str">
        <f>LEFT(N2896,SEARCH("/",N2896)-1)</f>
        <v>theater</v>
      </c>
      <c r="R2896" t="str">
        <f>RIGHT(N2896,LEN(N2896)-SEARCH("/",N2896))</f>
        <v>plays</v>
      </c>
      <c r="S2896" s="10">
        <f>(((J2896 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IF(L2897&gt;0, E2897/L2897, "No Backers")</f>
        <v>5.75</v>
      </c>
      <c r="Q2897" t="str">
        <f>LEFT(N2897,SEARCH("/",N2897)-1)</f>
        <v>theater</v>
      </c>
      <c r="R2897" t="str">
        <f>RIGHT(N2897,LEN(N2897)-SEARCH("/",N2897))</f>
        <v>plays</v>
      </c>
      <c r="S2897" s="10">
        <f>(((J2897 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IF(L2898&gt;0, E2898/L2898, "No Backers")</f>
        <v>52.083333333333336</v>
      </c>
      <c r="Q2898" t="str">
        <f>LEFT(N2898,SEARCH("/",N2898)-1)</f>
        <v>theater</v>
      </c>
      <c r="R2898" t="str">
        <f>RIGHT(N2898,LEN(N2898)-SEARCH("/",N2898))</f>
        <v>plays</v>
      </c>
      <c r="S2898" s="10">
        <f>(((J2898 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IF(L2899&gt;0, E2899/L2899, "No Backers")</f>
        <v>183.33333333333334</v>
      </c>
      <c r="Q2899" t="str">
        <f>LEFT(N2899,SEARCH("/",N2899)-1)</f>
        <v>theater</v>
      </c>
      <c r="R2899" t="str">
        <f>RIGHT(N2899,LEN(N2899)-SEARCH("/",N2899))</f>
        <v>plays</v>
      </c>
      <c r="S2899" s="10">
        <f>(((J2899 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IF(L2900&gt;0, E2900/L2900, "No Backers")</f>
        <v>26.333333333333332</v>
      </c>
      <c r="Q2900" t="str">
        <f>LEFT(N2900,SEARCH("/",N2900)-1)</f>
        <v>theater</v>
      </c>
      <c r="R2900" t="str">
        <f>RIGHT(N2900,LEN(N2900)-SEARCH("/",N2900))</f>
        <v>plays</v>
      </c>
      <c r="S2900" s="10">
        <f>(((J2900 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str">
        <f>IF(L2901&gt;0, E2901/L2901, "No Backers")</f>
        <v>No Backers</v>
      </c>
      <c r="Q2901" t="str">
        <f>LEFT(N2901,SEARCH("/",N2901)-1)</f>
        <v>theater</v>
      </c>
      <c r="R2901" t="str">
        <f>RIGHT(N2901,LEN(N2901)-SEARCH("/",N2901))</f>
        <v>plays</v>
      </c>
      <c r="S2901" s="10">
        <f>(((J2901 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IF(L2902&gt;0, E2902/L2902, "No Backers")</f>
        <v>486.42857142857144</v>
      </c>
      <c r="Q2902" t="str">
        <f>LEFT(N2902,SEARCH("/",N2902)-1)</f>
        <v>theater</v>
      </c>
      <c r="R2902" t="str">
        <f>RIGHT(N2902,LEN(N2902)-SEARCH("/",N2902))</f>
        <v>plays</v>
      </c>
      <c r="S2902" s="10">
        <f>(((J2902 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IF(L2903&gt;0, E2903/L2903, "No Backers")</f>
        <v>3</v>
      </c>
      <c r="Q2903" t="str">
        <f>LEFT(N2903,SEARCH("/",N2903)-1)</f>
        <v>theater</v>
      </c>
      <c r="R2903" t="str">
        <f>RIGHT(N2903,LEN(N2903)-SEARCH("/",N2903))</f>
        <v>plays</v>
      </c>
      <c r="S2903" s="10">
        <f>(((J2903 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IF(L2904&gt;0, E2904/L2904, "No Backers")</f>
        <v>25</v>
      </c>
      <c r="Q2904" t="str">
        <f>LEFT(N2904,SEARCH("/",N2904)-1)</f>
        <v>theater</v>
      </c>
      <c r="R2904" t="str">
        <f>RIGHT(N2904,LEN(N2904)-SEARCH("/",N2904))</f>
        <v>plays</v>
      </c>
      <c r="S2904" s="10">
        <f>(((J2904 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IF(L2905&gt;0, E2905/L2905, "No Backers")</f>
        <v>9.75</v>
      </c>
      <c r="Q2905" t="str">
        <f>LEFT(N2905,SEARCH("/",N2905)-1)</f>
        <v>theater</v>
      </c>
      <c r="R2905" t="str">
        <f>RIGHT(N2905,LEN(N2905)-SEARCH("/",N2905))</f>
        <v>plays</v>
      </c>
      <c r="S2905" s="10">
        <f>(((J2905 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IF(L2906&gt;0, E2906/L2906, "No Backers")</f>
        <v>18.75</v>
      </c>
      <c r="Q2906" t="str">
        <f>LEFT(N2906,SEARCH("/",N2906)-1)</f>
        <v>theater</v>
      </c>
      <c r="R2906" t="str">
        <f>RIGHT(N2906,LEN(N2906)-SEARCH("/",N2906))</f>
        <v>plays</v>
      </c>
      <c r="S2906" s="10">
        <f>(((J2906 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IF(L2907&gt;0, E2907/L2907, "No Backers")</f>
        <v>36.588235294117645</v>
      </c>
      <c r="Q2907" t="str">
        <f>LEFT(N2907,SEARCH("/",N2907)-1)</f>
        <v>theater</v>
      </c>
      <c r="R2907" t="str">
        <f>RIGHT(N2907,LEN(N2907)-SEARCH("/",N2907))</f>
        <v>plays</v>
      </c>
      <c r="S2907" s="10">
        <f>(((J2907 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IF(L2908&gt;0, E2908/L2908, "No Backers")</f>
        <v>80.714285714285708</v>
      </c>
      <c r="Q2908" t="str">
        <f>LEFT(N2908,SEARCH("/",N2908)-1)</f>
        <v>theater</v>
      </c>
      <c r="R2908" t="str">
        <f>RIGHT(N2908,LEN(N2908)-SEARCH("/",N2908))</f>
        <v>plays</v>
      </c>
      <c r="S2908" s="10">
        <f>(((J2908 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IF(L2909&gt;0, E2909/L2909, "No Backers")</f>
        <v>1</v>
      </c>
      <c r="Q2909" t="str">
        <f>LEFT(N2909,SEARCH("/",N2909)-1)</f>
        <v>theater</v>
      </c>
      <c r="R2909" t="str">
        <f>RIGHT(N2909,LEN(N2909)-SEARCH("/",N2909))</f>
        <v>plays</v>
      </c>
      <c r="S2909" s="10">
        <f>(((J2909 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IF(L2910&gt;0, E2910/L2910, "No Backers")</f>
        <v>52.8</v>
      </c>
      <c r="Q2910" t="str">
        <f>LEFT(N2910,SEARCH("/",N2910)-1)</f>
        <v>theater</v>
      </c>
      <c r="R2910" t="str">
        <f>RIGHT(N2910,LEN(N2910)-SEARCH("/",N2910))</f>
        <v>plays</v>
      </c>
      <c r="S2910" s="10">
        <f>(((J2910 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IF(L2911&gt;0, E2911/L2911, "No Backers")</f>
        <v>20</v>
      </c>
      <c r="Q2911" t="str">
        <f>LEFT(N2911,SEARCH("/",N2911)-1)</f>
        <v>theater</v>
      </c>
      <c r="R2911" t="str">
        <f>RIGHT(N2911,LEN(N2911)-SEARCH("/",N2911))</f>
        <v>plays</v>
      </c>
      <c r="S2911" s="10">
        <f>(((J2911 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IF(L2912&gt;0, E2912/L2912, "No Backers")</f>
        <v>1</v>
      </c>
      <c r="Q2912" t="str">
        <f>LEFT(N2912,SEARCH("/",N2912)-1)</f>
        <v>theater</v>
      </c>
      <c r="R2912" t="str">
        <f>RIGHT(N2912,LEN(N2912)-SEARCH("/",N2912))</f>
        <v>plays</v>
      </c>
      <c r="S2912" s="10">
        <f>(((J2912 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IF(L2913&gt;0, E2913/L2913, "No Backers")</f>
        <v>46.928571428571431</v>
      </c>
      <c r="Q2913" t="str">
        <f>LEFT(N2913,SEARCH("/",N2913)-1)</f>
        <v>theater</v>
      </c>
      <c r="R2913" t="str">
        <f>RIGHT(N2913,LEN(N2913)-SEARCH("/",N2913))</f>
        <v>plays</v>
      </c>
      <c r="S2913" s="10">
        <f>(((J2913 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IF(L2914&gt;0, E2914/L2914, "No Backers")</f>
        <v>78.07692307692308</v>
      </c>
      <c r="Q2914" t="str">
        <f>LEFT(N2914,SEARCH("/",N2914)-1)</f>
        <v>theater</v>
      </c>
      <c r="R2914" t="str">
        <f>RIGHT(N2914,LEN(N2914)-SEARCH("/",N2914))</f>
        <v>plays</v>
      </c>
      <c r="S2914" s="10">
        <f>(((J2914 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IF(L2915&gt;0, E2915/L2915, "No Backers")</f>
        <v>1</v>
      </c>
      <c r="Q2915" t="str">
        <f>LEFT(N2915,SEARCH("/",N2915)-1)</f>
        <v>theater</v>
      </c>
      <c r="R2915" t="str">
        <f>RIGHT(N2915,LEN(N2915)-SEARCH("/",N2915))</f>
        <v>plays</v>
      </c>
      <c r="S2915" s="10">
        <f>(((J2915 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IF(L2916&gt;0, E2916/L2916, "No Backers")</f>
        <v>1</v>
      </c>
      <c r="Q2916" t="str">
        <f>LEFT(N2916,SEARCH("/",N2916)-1)</f>
        <v>theater</v>
      </c>
      <c r="R2916" t="str">
        <f>RIGHT(N2916,LEN(N2916)-SEARCH("/",N2916))</f>
        <v>plays</v>
      </c>
      <c r="S2916" s="10">
        <f>(((J2916 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IF(L2917&gt;0, E2917/L2917, "No Backers")</f>
        <v>203.66666666666666</v>
      </c>
      <c r="Q2917" t="str">
        <f>LEFT(N2917,SEARCH("/",N2917)-1)</f>
        <v>theater</v>
      </c>
      <c r="R2917" t="str">
        <f>RIGHT(N2917,LEN(N2917)-SEARCH("/",N2917))</f>
        <v>plays</v>
      </c>
      <c r="S2917" s="10">
        <f>(((J2917 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IF(L2918&gt;0, E2918/L2918, "No Backers")</f>
        <v>20.714285714285715</v>
      </c>
      <c r="Q2918" t="str">
        <f>LEFT(N2918,SEARCH("/",N2918)-1)</f>
        <v>theater</v>
      </c>
      <c r="R2918" t="str">
        <f>RIGHT(N2918,LEN(N2918)-SEARCH("/",N2918))</f>
        <v>plays</v>
      </c>
      <c r="S2918" s="10">
        <f>(((J2918 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IF(L2919&gt;0, E2919/L2919, "No Backers")</f>
        <v>48.555555555555557</v>
      </c>
      <c r="Q2919" t="str">
        <f>LEFT(N2919,SEARCH("/",N2919)-1)</f>
        <v>theater</v>
      </c>
      <c r="R2919" t="str">
        <f>RIGHT(N2919,LEN(N2919)-SEARCH("/",N2919))</f>
        <v>plays</v>
      </c>
      <c r="S2919" s="10">
        <f>(((J2919 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IF(L2920&gt;0, E2920/L2920, "No Backers")</f>
        <v>68.099999999999994</v>
      </c>
      <c r="Q2920" t="str">
        <f>LEFT(N2920,SEARCH("/",N2920)-1)</f>
        <v>theater</v>
      </c>
      <c r="R2920" t="str">
        <f>RIGHT(N2920,LEN(N2920)-SEARCH("/",N2920))</f>
        <v>plays</v>
      </c>
      <c r="S2920" s="10">
        <f>(((J2920 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IF(L2921&gt;0, E2921/L2921, "No Backers")</f>
        <v>8.5</v>
      </c>
      <c r="Q2921" t="str">
        <f>LEFT(N2921,SEARCH("/",N2921)-1)</f>
        <v>theater</v>
      </c>
      <c r="R2921" t="str">
        <f>RIGHT(N2921,LEN(N2921)-SEARCH("/",N2921))</f>
        <v>plays</v>
      </c>
      <c r="S2921" s="10">
        <f>(((J2921 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IF(L2922&gt;0, E2922/L2922, "No Backers")</f>
        <v>51.615384615384613</v>
      </c>
      <c r="Q2922" t="str">
        <f>LEFT(N2922,SEARCH("/",N2922)-1)</f>
        <v>theater</v>
      </c>
      <c r="R2922" t="str">
        <f>RIGHT(N2922,LEN(N2922)-SEARCH("/",N2922))</f>
        <v>plays</v>
      </c>
      <c r="S2922" s="10">
        <f>(((J2922 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IF(L2923&gt;0, E2923/L2923, "No Backers")</f>
        <v>43</v>
      </c>
      <c r="Q2923" t="str">
        <f>LEFT(N2923,SEARCH("/",N2923)-1)</f>
        <v>theater</v>
      </c>
      <c r="R2923" t="str">
        <f>RIGHT(N2923,LEN(N2923)-SEARCH("/",N2923))</f>
        <v>musical</v>
      </c>
      <c r="S2923" s="10">
        <f>(((J2923 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IF(L2924&gt;0, E2924/L2924, "No Backers")</f>
        <v>83.333333333333329</v>
      </c>
      <c r="Q2924" t="str">
        <f>LEFT(N2924,SEARCH("/",N2924)-1)</f>
        <v>theater</v>
      </c>
      <c r="R2924" t="str">
        <f>RIGHT(N2924,LEN(N2924)-SEARCH("/",N2924))</f>
        <v>musical</v>
      </c>
      <c r="S2924" s="10">
        <f>(((J2924 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IF(L2925&gt;0, E2925/L2925, "No Backers")</f>
        <v>30</v>
      </c>
      <c r="Q2925" t="str">
        <f>LEFT(N2925,SEARCH("/",N2925)-1)</f>
        <v>theater</v>
      </c>
      <c r="R2925" t="str">
        <f>RIGHT(N2925,LEN(N2925)-SEARCH("/",N2925))</f>
        <v>musical</v>
      </c>
      <c r="S2925" s="10">
        <f>(((J2925 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IF(L2926&gt;0, E2926/L2926, "No Backers")</f>
        <v>175.51020408163265</v>
      </c>
      <c r="Q2926" t="str">
        <f>LEFT(N2926,SEARCH("/",N2926)-1)</f>
        <v>theater</v>
      </c>
      <c r="R2926" t="str">
        <f>RIGHT(N2926,LEN(N2926)-SEARCH("/",N2926))</f>
        <v>musical</v>
      </c>
      <c r="S2926" s="10">
        <f>(((J2926 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IF(L2927&gt;0, E2927/L2927, "No Backers")</f>
        <v>231.66175879396985</v>
      </c>
      <c r="Q2927" t="str">
        <f>LEFT(N2927,SEARCH("/",N2927)-1)</f>
        <v>theater</v>
      </c>
      <c r="R2927" t="str">
        <f>RIGHT(N2927,LEN(N2927)-SEARCH("/",N2927))</f>
        <v>musical</v>
      </c>
      <c r="S2927" s="10">
        <f>(((J2927 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IF(L2928&gt;0, E2928/L2928, "No Backers")</f>
        <v>75</v>
      </c>
      <c r="Q2928" t="str">
        <f>LEFT(N2928,SEARCH("/",N2928)-1)</f>
        <v>theater</v>
      </c>
      <c r="R2928" t="str">
        <f>RIGHT(N2928,LEN(N2928)-SEARCH("/",N2928))</f>
        <v>musical</v>
      </c>
      <c r="S2928" s="10">
        <f>(((J2928 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IF(L2929&gt;0, E2929/L2929, "No Backers")</f>
        <v>112.14285714285714</v>
      </c>
      <c r="Q2929" t="str">
        <f>LEFT(N2929,SEARCH("/",N2929)-1)</f>
        <v>theater</v>
      </c>
      <c r="R2929" t="str">
        <f>RIGHT(N2929,LEN(N2929)-SEARCH("/",N2929))</f>
        <v>musical</v>
      </c>
      <c r="S2929" s="10">
        <f>(((J2929 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IF(L2930&gt;0, E2930/L2930, "No Backers")</f>
        <v>41.666666666666664</v>
      </c>
      <c r="Q2930" t="str">
        <f>LEFT(N2930,SEARCH("/",N2930)-1)</f>
        <v>theater</v>
      </c>
      <c r="R2930" t="str">
        <f>RIGHT(N2930,LEN(N2930)-SEARCH("/",N2930))</f>
        <v>musical</v>
      </c>
      <c r="S2930" s="10">
        <f>(((J2930 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IF(L2931&gt;0, E2931/L2931, "No Backers")</f>
        <v>255.17343750000001</v>
      </c>
      <c r="Q2931" t="str">
        <f>LEFT(N2931,SEARCH("/",N2931)-1)</f>
        <v>theater</v>
      </c>
      <c r="R2931" t="str">
        <f>RIGHT(N2931,LEN(N2931)-SEARCH("/",N2931))</f>
        <v>musical</v>
      </c>
      <c r="S2931" s="10">
        <f>(((J2931 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IF(L2932&gt;0, E2932/L2932, "No Backers")</f>
        <v>162.7741935483871</v>
      </c>
      <c r="Q2932" t="str">
        <f>LEFT(N2932,SEARCH("/",N2932)-1)</f>
        <v>theater</v>
      </c>
      <c r="R2932" t="str">
        <f>RIGHT(N2932,LEN(N2932)-SEARCH("/",N2932))</f>
        <v>musical</v>
      </c>
      <c r="S2932" s="10">
        <f>(((J2932 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IF(L2933&gt;0, E2933/L2933, "No Backers")</f>
        <v>88.333333333333329</v>
      </c>
      <c r="Q2933" t="str">
        <f>LEFT(N2933,SEARCH("/",N2933)-1)</f>
        <v>theater</v>
      </c>
      <c r="R2933" t="str">
        <f>RIGHT(N2933,LEN(N2933)-SEARCH("/",N2933))</f>
        <v>musical</v>
      </c>
      <c r="S2933" s="10">
        <f>(((J2933 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IF(L2934&gt;0, E2934/L2934, "No Backers")</f>
        <v>85.736842105263165</v>
      </c>
      <c r="Q2934" t="str">
        <f>LEFT(N2934,SEARCH("/",N2934)-1)</f>
        <v>theater</v>
      </c>
      <c r="R2934" t="str">
        <f>RIGHT(N2934,LEN(N2934)-SEARCH("/",N2934))</f>
        <v>musical</v>
      </c>
      <c r="S2934" s="10">
        <f>(((J2934 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IF(L2935&gt;0, E2935/L2935, "No Backers")</f>
        <v>47.574074074074076</v>
      </c>
      <c r="Q2935" t="str">
        <f>LEFT(N2935,SEARCH("/",N2935)-1)</f>
        <v>theater</v>
      </c>
      <c r="R2935" t="str">
        <f>RIGHT(N2935,LEN(N2935)-SEARCH("/",N2935))</f>
        <v>musical</v>
      </c>
      <c r="S2935" s="10">
        <f>(((J2935 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IF(L2936&gt;0, E2936/L2936, "No Backers")</f>
        <v>72.972972972972968</v>
      </c>
      <c r="Q2936" t="str">
        <f>LEFT(N2936,SEARCH("/",N2936)-1)</f>
        <v>theater</v>
      </c>
      <c r="R2936" t="str">
        <f>RIGHT(N2936,LEN(N2936)-SEARCH("/",N2936))</f>
        <v>musical</v>
      </c>
      <c r="S2936" s="10">
        <f>(((J2936 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IF(L2937&gt;0, E2937/L2937, "No Backers")</f>
        <v>90.538461538461533</v>
      </c>
      <c r="Q2937" t="str">
        <f>LEFT(N2937,SEARCH("/",N2937)-1)</f>
        <v>theater</v>
      </c>
      <c r="R2937" t="str">
        <f>RIGHT(N2937,LEN(N2937)-SEARCH("/",N2937))</f>
        <v>musical</v>
      </c>
      <c r="S2937" s="10">
        <f>(((J2937 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IF(L2938&gt;0, E2938/L2938, "No Backers")</f>
        <v>37.647058823529413</v>
      </c>
      <c r="Q2938" t="str">
        <f>LEFT(N2938,SEARCH("/",N2938)-1)</f>
        <v>theater</v>
      </c>
      <c r="R2938" t="str">
        <f>RIGHT(N2938,LEN(N2938)-SEARCH("/",N2938))</f>
        <v>musical</v>
      </c>
      <c r="S2938" s="10">
        <f>(((J2938 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IF(L2939&gt;0, E2939/L2939, "No Backers")</f>
        <v>36.363636363636367</v>
      </c>
      <c r="Q2939" t="str">
        <f>LEFT(N2939,SEARCH("/",N2939)-1)</f>
        <v>theater</v>
      </c>
      <c r="R2939" t="str">
        <f>RIGHT(N2939,LEN(N2939)-SEARCH("/",N2939))</f>
        <v>musical</v>
      </c>
      <c r="S2939" s="10">
        <f>(((J2939 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IF(L2940&gt;0, E2940/L2940, "No Backers")</f>
        <v>126.71875</v>
      </c>
      <c r="Q2940" t="str">
        <f>LEFT(N2940,SEARCH("/",N2940)-1)</f>
        <v>theater</v>
      </c>
      <c r="R2940" t="str">
        <f>RIGHT(N2940,LEN(N2940)-SEARCH("/",N2940))</f>
        <v>musical</v>
      </c>
      <c r="S2940" s="10">
        <f>(((J2940 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IF(L2941&gt;0, E2941/L2941, "No Backers")</f>
        <v>329.2</v>
      </c>
      <c r="Q2941" t="str">
        <f>LEFT(N2941,SEARCH("/",N2941)-1)</f>
        <v>theater</v>
      </c>
      <c r="R2941" t="str">
        <f>RIGHT(N2941,LEN(N2941)-SEARCH("/",N2941))</f>
        <v>musical</v>
      </c>
      <c r="S2941" s="10">
        <f>(((J2941 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IF(L2942&gt;0, E2942/L2942, "No Backers")</f>
        <v>81.242424242424249</v>
      </c>
      <c r="Q2942" t="str">
        <f>LEFT(N2942,SEARCH("/",N2942)-1)</f>
        <v>theater</v>
      </c>
      <c r="R2942" t="str">
        <f>RIGHT(N2942,LEN(N2942)-SEARCH("/",N2942))</f>
        <v>musical</v>
      </c>
      <c r="S2942" s="10">
        <f>(((J2942 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IF(L2943&gt;0, E2943/L2943, "No Backers")</f>
        <v>1</v>
      </c>
      <c r="Q2943" t="str">
        <f>LEFT(N2943,SEARCH("/",N2943)-1)</f>
        <v>theater</v>
      </c>
      <c r="R2943" t="str">
        <f>RIGHT(N2943,LEN(N2943)-SEARCH("/",N2943))</f>
        <v>spaces</v>
      </c>
      <c r="S2943" s="10">
        <f>(((J2943 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IF(L2944&gt;0, E2944/L2944, "No Backers")</f>
        <v>202.22772277227722</v>
      </c>
      <c r="Q2944" t="str">
        <f>LEFT(N2944,SEARCH("/",N2944)-1)</f>
        <v>theater</v>
      </c>
      <c r="R2944" t="str">
        <f>RIGHT(N2944,LEN(N2944)-SEARCH("/",N2944))</f>
        <v>spaces</v>
      </c>
      <c r="S2944" s="10">
        <f>(((J2944 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str">
        <f>IF(L2945&gt;0, E2945/L2945, "No Backers")</f>
        <v>No Backers</v>
      </c>
      <c r="Q2945" t="str">
        <f>LEFT(N2945,SEARCH("/",N2945)-1)</f>
        <v>theater</v>
      </c>
      <c r="R2945" t="str">
        <f>RIGHT(N2945,LEN(N2945)-SEARCH("/",N2945))</f>
        <v>spaces</v>
      </c>
      <c r="S2945" s="10">
        <f>(((J2945 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IF(L2946&gt;0, E2946/L2946, "No Backers")</f>
        <v>100</v>
      </c>
      <c r="Q2946" t="str">
        <f>LEFT(N2946,SEARCH("/",N2946)-1)</f>
        <v>theater</v>
      </c>
      <c r="R2946" t="str">
        <f>RIGHT(N2946,LEN(N2946)-SEARCH("/",N2946))</f>
        <v>spaces</v>
      </c>
      <c r="S2946" s="10">
        <f>(((J2946 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str">
        <f>IF(L2947&gt;0, E2947/L2947, "No Backers")</f>
        <v>No Backers</v>
      </c>
      <c r="Q2947" t="str">
        <f>LEFT(N2947,SEARCH("/",N2947)-1)</f>
        <v>theater</v>
      </c>
      <c r="R2947" t="str">
        <f>RIGHT(N2947,LEN(N2947)-SEARCH("/",N2947))</f>
        <v>spaces</v>
      </c>
      <c r="S2947" s="10">
        <f>(((J2947 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IF(L2948&gt;0, E2948/L2948, "No Backers")</f>
        <v>1</v>
      </c>
      <c r="Q2948" t="str">
        <f>LEFT(N2948,SEARCH("/",N2948)-1)</f>
        <v>theater</v>
      </c>
      <c r="R2948" t="str">
        <f>RIGHT(N2948,LEN(N2948)-SEARCH("/",N2948))</f>
        <v>spaces</v>
      </c>
      <c r="S2948" s="10">
        <f>(((J2948 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IF(L2949&gt;0, E2949/L2949, "No Backers")</f>
        <v>82.461538461538467</v>
      </c>
      <c r="Q2949" t="str">
        <f>LEFT(N2949,SEARCH("/",N2949)-1)</f>
        <v>theater</v>
      </c>
      <c r="R2949" t="str">
        <f>RIGHT(N2949,LEN(N2949)-SEARCH("/",N2949))</f>
        <v>spaces</v>
      </c>
      <c r="S2949" s="10">
        <f>(((J2949 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IF(L2950&gt;0, E2950/L2950, "No Backers")</f>
        <v>2.6666666666666665</v>
      </c>
      <c r="Q2950" t="str">
        <f>LEFT(N2950,SEARCH("/",N2950)-1)</f>
        <v>theater</v>
      </c>
      <c r="R2950" t="str">
        <f>RIGHT(N2950,LEN(N2950)-SEARCH("/",N2950))</f>
        <v>spaces</v>
      </c>
      <c r="S2950" s="10">
        <f>(((J2950 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IF(L2951&gt;0, E2951/L2951, "No Backers")</f>
        <v>12.5</v>
      </c>
      <c r="Q2951" t="str">
        <f>LEFT(N2951,SEARCH("/",N2951)-1)</f>
        <v>theater</v>
      </c>
      <c r="R2951" t="str">
        <f>RIGHT(N2951,LEN(N2951)-SEARCH("/",N2951))</f>
        <v>spaces</v>
      </c>
      <c r="S2951" s="10">
        <f>(((J2951 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str">
        <f>IF(L2952&gt;0, E2952/L2952, "No Backers")</f>
        <v>No Backers</v>
      </c>
      <c r="Q2952" t="str">
        <f>LEFT(N2952,SEARCH("/",N2952)-1)</f>
        <v>theater</v>
      </c>
      <c r="R2952" t="str">
        <f>RIGHT(N2952,LEN(N2952)-SEARCH("/",N2952))</f>
        <v>spaces</v>
      </c>
      <c r="S2952" s="10">
        <f>(((J2952 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IF(L2953&gt;0, E2953/L2953, "No Backers")</f>
        <v>18.896551724137932</v>
      </c>
      <c r="Q2953" t="str">
        <f>LEFT(N2953,SEARCH("/",N2953)-1)</f>
        <v>theater</v>
      </c>
      <c r="R2953" t="str">
        <f>RIGHT(N2953,LEN(N2953)-SEARCH("/",N2953))</f>
        <v>spaces</v>
      </c>
      <c r="S2953" s="10">
        <f>(((J2953 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IF(L2954&gt;0, E2954/L2954, "No Backers")</f>
        <v>200.625</v>
      </c>
      <c r="Q2954" t="str">
        <f>LEFT(N2954,SEARCH("/",N2954)-1)</f>
        <v>theater</v>
      </c>
      <c r="R2954" t="str">
        <f>RIGHT(N2954,LEN(N2954)-SEARCH("/",N2954))</f>
        <v>spaces</v>
      </c>
      <c r="S2954" s="10">
        <f>(((J2954 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IF(L2955&gt;0, E2955/L2955, "No Backers")</f>
        <v>201.66666666666666</v>
      </c>
      <c r="Q2955" t="str">
        <f>LEFT(N2955,SEARCH("/",N2955)-1)</f>
        <v>theater</v>
      </c>
      <c r="R2955" t="str">
        <f>RIGHT(N2955,LEN(N2955)-SEARCH("/",N2955))</f>
        <v>spaces</v>
      </c>
      <c r="S2955" s="10">
        <f>(((J2955 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str">
        <f>IF(L2956&gt;0, E2956/L2956, "No Backers")</f>
        <v>No Backers</v>
      </c>
      <c r="Q2956" t="str">
        <f>LEFT(N2956,SEARCH("/",N2956)-1)</f>
        <v>theater</v>
      </c>
      <c r="R2956" t="str">
        <f>RIGHT(N2956,LEN(N2956)-SEARCH("/",N2956))</f>
        <v>spaces</v>
      </c>
      <c r="S2956" s="10">
        <f>(((J2956 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IF(L2957&gt;0, E2957/L2957, "No Backers")</f>
        <v>65</v>
      </c>
      <c r="Q2957" t="str">
        <f>LEFT(N2957,SEARCH("/",N2957)-1)</f>
        <v>theater</v>
      </c>
      <c r="R2957" t="str">
        <f>RIGHT(N2957,LEN(N2957)-SEARCH("/",N2957))</f>
        <v>spaces</v>
      </c>
      <c r="S2957" s="10">
        <f>(((J2957 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IF(L2958&gt;0, E2958/L2958, "No Backers")</f>
        <v>66.099999999999994</v>
      </c>
      <c r="Q2958" t="str">
        <f>LEFT(N2958,SEARCH("/",N2958)-1)</f>
        <v>theater</v>
      </c>
      <c r="R2958" t="str">
        <f>RIGHT(N2958,LEN(N2958)-SEARCH("/",N2958))</f>
        <v>spaces</v>
      </c>
      <c r="S2958" s="10">
        <f>(((J2958 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IF(L2959&gt;0, E2959/L2959, "No Backers")</f>
        <v>93.333333333333329</v>
      </c>
      <c r="Q2959" t="str">
        <f>LEFT(N2959,SEARCH("/",N2959)-1)</f>
        <v>theater</v>
      </c>
      <c r="R2959" t="str">
        <f>RIGHT(N2959,LEN(N2959)-SEARCH("/",N2959))</f>
        <v>spaces</v>
      </c>
      <c r="S2959" s="10">
        <f>(((J2959 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str">
        <f>IF(L2960&gt;0, E2960/L2960, "No Backers")</f>
        <v>No Backers</v>
      </c>
      <c r="Q2960" t="str">
        <f>LEFT(N2960,SEARCH("/",N2960)-1)</f>
        <v>theater</v>
      </c>
      <c r="R2960" t="str">
        <f>RIGHT(N2960,LEN(N2960)-SEARCH("/",N2960))</f>
        <v>spaces</v>
      </c>
      <c r="S2960" s="10">
        <f>(((J2960 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str">
        <f>IF(L2961&gt;0, E2961/L2961, "No Backers")</f>
        <v>No Backers</v>
      </c>
      <c r="Q2961" t="str">
        <f>LEFT(N2961,SEARCH("/",N2961)-1)</f>
        <v>theater</v>
      </c>
      <c r="R2961" t="str">
        <f>RIGHT(N2961,LEN(N2961)-SEARCH("/",N2961))</f>
        <v>spaces</v>
      </c>
      <c r="S2961" s="10">
        <f>(((J2961 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str">
        <f>IF(L2962&gt;0, E2962/L2962, "No Backers")</f>
        <v>No Backers</v>
      </c>
      <c r="Q2962" t="str">
        <f>LEFT(N2962,SEARCH("/",N2962)-1)</f>
        <v>theater</v>
      </c>
      <c r="R2962" t="str">
        <f>RIGHT(N2962,LEN(N2962)-SEARCH("/",N2962))</f>
        <v>spaces</v>
      </c>
      <c r="S2962" s="10">
        <f>(((J2962 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IF(L2963&gt;0, E2963/L2963, "No Backers")</f>
        <v>50.75</v>
      </c>
      <c r="Q2963" t="str">
        <f>LEFT(N2963,SEARCH("/",N2963)-1)</f>
        <v>theater</v>
      </c>
      <c r="R2963" t="str">
        <f>RIGHT(N2963,LEN(N2963)-SEARCH("/",N2963))</f>
        <v>plays</v>
      </c>
      <c r="S2963" s="10">
        <f>(((J2963 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IF(L2964&gt;0, E2964/L2964, "No Backers")</f>
        <v>60.9</v>
      </c>
      <c r="Q2964" t="str">
        <f>LEFT(N2964,SEARCH("/",N2964)-1)</f>
        <v>theater</v>
      </c>
      <c r="R2964" t="str">
        <f>RIGHT(N2964,LEN(N2964)-SEARCH("/",N2964))</f>
        <v>plays</v>
      </c>
      <c r="S2964" s="10">
        <f>(((J2964 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IF(L2965&gt;0, E2965/L2965, "No Backers")</f>
        <v>109.03061224489795</v>
      </c>
      <c r="Q2965" t="str">
        <f>LEFT(N2965,SEARCH("/",N2965)-1)</f>
        <v>theater</v>
      </c>
      <c r="R2965" t="str">
        <f>RIGHT(N2965,LEN(N2965)-SEARCH("/",N2965))</f>
        <v>plays</v>
      </c>
      <c r="S2965" s="10">
        <f>(((J2965 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IF(L2966&gt;0, E2966/L2966, "No Backers")</f>
        <v>25.692295918367346</v>
      </c>
      <c r="Q2966" t="str">
        <f>LEFT(N2966,SEARCH("/",N2966)-1)</f>
        <v>theater</v>
      </c>
      <c r="R2966" t="str">
        <f>RIGHT(N2966,LEN(N2966)-SEARCH("/",N2966))</f>
        <v>plays</v>
      </c>
      <c r="S2966" s="10">
        <f>(((J2966 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IF(L2967&gt;0, E2967/L2967, "No Backers")</f>
        <v>41.92307692307692</v>
      </c>
      <c r="Q2967" t="str">
        <f>LEFT(N2967,SEARCH("/",N2967)-1)</f>
        <v>theater</v>
      </c>
      <c r="R2967" t="str">
        <f>RIGHT(N2967,LEN(N2967)-SEARCH("/",N2967))</f>
        <v>plays</v>
      </c>
      <c r="S2967" s="10">
        <f>(((J2967 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IF(L2968&gt;0, E2968/L2968, "No Backers")</f>
        <v>88.7734375</v>
      </c>
      <c r="Q2968" t="str">
        <f>LEFT(N2968,SEARCH("/",N2968)-1)</f>
        <v>theater</v>
      </c>
      <c r="R2968" t="str">
        <f>RIGHT(N2968,LEN(N2968)-SEARCH("/",N2968))</f>
        <v>plays</v>
      </c>
      <c r="S2968" s="10">
        <f>(((J2968 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IF(L2969&gt;0, E2969/L2969, "No Backers")</f>
        <v>80.225352112676063</v>
      </c>
      <c r="Q2969" t="str">
        <f>LEFT(N2969,SEARCH("/",N2969)-1)</f>
        <v>theater</v>
      </c>
      <c r="R2969" t="str">
        <f>RIGHT(N2969,LEN(N2969)-SEARCH("/",N2969))</f>
        <v>plays</v>
      </c>
      <c r="S2969" s="10">
        <f>(((J2969 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IF(L2970&gt;0, E2970/L2970, "No Backers")</f>
        <v>78.936170212765958</v>
      </c>
      <c r="Q2970" t="str">
        <f>LEFT(N2970,SEARCH("/",N2970)-1)</f>
        <v>theater</v>
      </c>
      <c r="R2970" t="str">
        <f>RIGHT(N2970,LEN(N2970)-SEARCH("/",N2970))</f>
        <v>plays</v>
      </c>
      <c r="S2970" s="10">
        <f>(((J2970 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IF(L2971&gt;0, E2971/L2971, "No Backers")</f>
        <v>95.588235294117652</v>
      </c>
      <c r="Q2971" t="str">
        <f>LEFT(N2971,SEARCH("/",N2971)-1)</f>
        <v>theater</v>
      </c>
      <c r="R2971" t="str">
        <f>RIGHT(N2971,LEN(N2971)-SEARCH("/",N2971))</f>
        <v>plays</v>
      </c>
      <c r="S2971" s="10">
        <f>(((J2971 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IF(L2972&gt;0, E2972/L2972, "No Backers")</f>
        <v>69.890109890109883</v>
      </c>
      <c r="Q2972" t="str">
        <f>LEFT(N2972,SEARCH("/",N2972)-1)</f>
        <v>theater</v>
      </c>
      <c r="R2972" t="str">
        <f>RIGHT(N2972,LEN(N2972)-SEARCH("/",N2972))</f>
        <v>plays</v>
      </c>
      <c r="S2972" s="10">
        <f>(((J2972 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IF(L2973&gt;0, E2973/L2973, "No Backers")</f>
        <v>74.534883720930239</v>
      </c>
      <c r="Q2973" t="str">
        <f>LEFT(N2973,SEARCH("/",N2973)-1)</f>
        <v>theater</v>
      </c>
      <c r="R2973" t="str">
        <f>RIGHT(N2973,LEN(N2973)-SEARCH("/",N2973))</f>
        <v>plays</v>
      </c>
      <c r="S2973" s="10">
        <f>(((J2973 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IF(L2974&gt;0, E2974/L2974, "No Backers")</f>
        <v>123.94117647058823</v>
      </c>
      <c r="Q2974" t="str">
        <f>LEFT(N2974,SEARCH("/",N2974)-1)</f>
        <v>theater</v>
      </c>
      <c r="R2974" t="str">
        <f>RIGHT(N2974,LEN(N2974)-SEARCH("/",N2974))</f>
        <v>plays</v>
      </c>
      <c r="S2974" s="10">
        <f>(((J2974 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IF(L2975&gt;0, E2975/L2975, "No Backers")</f>
        <v>264.84848484848487</v>
      </c>
      <c r="Q2975" t="str">
        <f>LEFT(N2975,SEARCH("/",N2975)-1)</f>
        <v>theater</v>
      </c>
      <c r="R2975" t="str">
        <f>RIGHT(N2975,LEN(N2975)-SEARCH("/",N2975))</f>
        <v>plays</v>
      </c>
      <c r="S2975" s="10">
        <f>(((J2975 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IF(L2976&gt;0, E2976/L2976, "No Backers")</f>
        <v>58.620689655172413</v>
      </c>
      <c r="Q2976" t="str">
        <f>LEFT(N2976,SEARCH("/",N2976)-1)</f>
        <v>theater</v>
      </c>
      <c r="R2976" t="str">
        <f>RIGHT(N2976,LEN(N2976)-SEARCH("/",N2976))</f>
        <v>plays</v>
      </c>
      <c r="S2976" s="10">
        <f>(((J2976 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IF(L2977&gt;0, E2977/L2977, "No Backers")</f>
        <v>70.884955752212392</v>
      </c>
      <c r="Q2977" t="str">
        <f>LEFT(N2977,SEARCH("/",N2977)-1)</f>
        <v>theater</v>
      </c>
      <c r="R2977" t="str">
        <f>RIGHT(N2977,LEN(N2977)-SEARCH("/",N2977))</f>
        <v>plays</v>
      </c>
      <c r="S2977" s="10">
        <f>(((J2977 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IF(L2978&gt;0, E2978/L2978, "No Backers")</f>
        <v>8.5714285714285712</v>
      </c>
      <c r="Q2978" t="str">
        <f>LEFT(N2978,SEARCH("/",N2978)-1)</f>
        <v>theater</v>
      </c>
      <c r="R2978" t="str">
        <f>RIGHT(N2978,LEN(N2978)-SEARCH("/",N2978))</f>
        <v>plays</v>
      </c>
      <c r="S2978" s="10">
        <f>(((J2978 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IF(L2979&gt;0, E2979/L2979, "No Backers")</f>
        <v>113.56666666666666</v>
      </c>
      <c r="Q2979" t="str">
        <f>LEFT(N2979,SEARCH("/",N2979)-1)</f>
        <v>theater</v>
      </c>
      <c r="R2979" t="str">
        <f>RIGHT(N2979,LEN(N2979)-SEARCH("/",N2979))</f>
        <v>plays</v>
      </c>
      <c r="S2979" s="10">
        <f>(((J2979 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IF(L2980&gt;0, E2980/L2980, "No Backers")</f>
        <v>60.6875</v>
      </c>
      <c r="Q2980" t="str">
        <f>LEFT(N2980,SEARCH("/",N2980)-1)</f>
        <v>theater</v>
      </c>
      <c r="R2980" t="str">
        <f>RIGHT(N2980,LEN(N2980)-SEARCH("/",N2980))</f>
        <v>plays</v>
      </c>
      <c r="S2980" s="10">
        <f>(((J2980 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IF(L2981&gt;0, E2981/L2981, "No Backers")</f>
        <v>110.21739130434783</v>
      </c>
      <c r="Q2981" t="str">
        <f>LEFT(N2981,SEARCH("/",N2981)-1)</f>
        <v>theater</v>
      </c>
      <c r="R2981" t="str">
        <f>RIGHT(N2981,LEN(N2981)-SEARCH("/",N2981))</f>
        <v>plays</v>
      </c>
      <c r="S2981" s="10">
        <f>(((J2981 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IF(L2982&gt;0, E2982/L2982, "No Backers")</f>
        <v>136.45833333333334</v>
      </c>
      <c r="Q2982" t="str">
        <f>LEFT(N2982,SEARCH("/",N2982)-1)</f>
        <v>theater</v>
      </c>
      <c r="R2982" t="str">
        <f>RIGHT(N2982,LEN(N2982)-SEARCH("/",N2982))</f>
        <v>plays</v>
      </c>
      <c r="S2982" s="10">
        <f>(((J2982 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IF(L2983&gt;0, E2983/L2983, "No Backers")</f>
        <v>53.164948453608247</v>
      </c>
      <c r="Q2983" t="str">
        <f>LEFT(N2983,SEARCH("/",N2983)-1)</f>
        <v>theater</v>
      </c>
      <c r="R2983" t="str">
        <f>RIGHT(N2983,LEN(N2983)-SEARCH("/",N2983))</f>
        <v>spaces</v>
      </c>
      <c r="S2983" s="10">
        <f>(((J2983 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IF(L2984&gt;0, E2984/L2984, "No Backers")</f>
        <v>86.491525423728817</v>
      </c>
      <c r="Q2984" t="str">
        <f>LEFT(N2984,SEARCH("/",N2984)-1)</f>
        <v>theater</v>
      </c>
      <c r="R2984" t="str">
        <f>RIGHT(N2984,LEN(N2984)-SEARCH("/",N2984))</f>
        <v>spaces</v>
      </c>
      <c r="S2984" s="10">
        <f>(((J2984 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IF(L2985&gt;0, E2985/L2985, "No Backers")</f>
        <v>155.23827397260274</v>
      </c>
      <c r="Q2985" t="str">
        <f>LEFT(N2985,SEARCH("/",N2985)-1)</f>
        <v>theater</v>
      </c>
      <c r="R2985" t="str">
        <f>RIGHT(N2985,LEN(N2985)-SEARCH("/",N2985))</f>
        <v>spaces</v>
      </c>
      <c r="S2985" s="10">
        <f>(((J2985 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IF(L2986&gt;0, E2986/L2986, "No Backers")</f>
        <v>115.08256880733946</v>
      </c>
      <c r="Q2986" t="str">
        <f>LEFT(N2986,SEARCH("/",N2986)-1)</f>
        <v>theater</v>
      </c>
      <c r="R2986" t="str">
        <f>RIGHT(N2986,LEN(N2986)-SEARCH("/",N2986))</f>
        <v>spaces</v>
      </c>
      <c r="S2986" s="10">
        <f>(((J2986 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IF(L2987&gt;0, E2987/L2987, "No Backers")</f>
        <v>109.5945945945946</v>
      </c>
      <c r="Q2987" t="str">
        <f>LEFT(N2987,SEARCH("/",N2987)-1)</f>
        <v>theater</v>
      </c>
      <c r="R2987" t="str">
        <f>RIGHT(N2987,LEN(N2987)-SEARCH("/",N2987))</f>
        <v>spaces</v>
      </c>
      <c r="S2987" s="10">
        <f>(((J2987 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IF(L2988&gt;0, E2988/L2988, "No Backers")</f>
        <v>45.214285714285715</v>
      </c>
      <c r="Q2988" t="str">
        <f>LEFT(N2988,SEARCH("/",N2988)-1)</f>
        <v>theater</v>
      </c>
      <c r="R2988" t="str">
        <f>RIGHT(N2988,LEN(N2988)-SEARCH("/",N2988))</f>
        <v>spaces</v>
      </c>
      <c r="S2988" s="10">
        <f>(((J2988 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IF(L2989&gt;0, E2989/L2989, "No Backers")</f>
        <v>104.15169811320754</v>
      </c>
      <c r="Q2989" t="str">
        <f>LEFT(N2989,SEARCH("/",N2989)-1)</f>
        <v>theater</v>
      </c>
      <c r="R2989" t="str">
        <f>RIGHT(N2989,LEN(N2989)-SEARCH("/",N2989))</f>
        <v>spaces</v>
      </c>
      <c r="S2989" s="10">
        <f>(((J2989 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IF(L2990&gt;0, E2990/L2990, "No Backers")</f>
        <v>35.714285714285715</v>
      </c>
      <c r="Q2990" t="str">
        <f>LEFT(N2990,SEARCH("/",N2990)-1)</f>
        <v>theater</v>
      </c>
      <c r="R2990" t="str">
        <f>RIGHT(N2990,LEN(N2990)-SEARCH("/",N2990))</f>
        <v>spaces</v>
      </c>
      <c r="S2990" s="10">
        <f>(((J2990 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IF(L2991&gt;0, E2991/L2991, "No Backers")</f>
        <v>96.997252747252745</v>
      </c>
      <c r="Q2991" t="str">
        <f>LEFT(N2991,SEARCH("/",N2991)-1)</f>
        <v>theater</v>
      </c>
      <c r="R2991" t="str">
        <f>RIGHT(N2991,LEN(N2991)-SEARCH("/",N2991))</f>
        <v>spaces</v>
      </c>
      <c r="S2991" s="10">
        <f>(((J2991 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IF(L2992&gt;0, E2992/L2992, "No Backers")</f>
        <v>370.37037037037038</v>
      </c>
      <c r="Q2992" t="str">
        <f>LEFT(N2992,SEARCH("/",N2992)-1)</f>
        <v>theater</v>
      </c>
      <c r="R2992" t="str">
        <f>RIGHT(N2992,LEN(N2992)-SEARCH("/",N2992))</f>
        <v>spaces</v>
      </c>
      <c r="S2992" s="10">
        <f>(((J2992 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IF(L2993&gt;0, E2993/L2993, "No Backers")</f>
        <v>94.408602150537632</v>
      </c>
      <c r="Q2993" t="str">
        <f>LEFT(N2993,SEARCH("/",N2993)-1)</f>
        <v>theater</v>
      </c>
      <c r="R2993" t="str">
        <f>RIGHT(N2993,LEN(N2993)-SEARCH("/",N2993))</f>
        <v>spaces</v>
      </c>
      <c r="S2993" s="10">
        <f>(((J2993 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IF(L2994&gt;0, E2994/L2994, "No Backers")</f>
        <v>48.984375</v>
      </c>
      <c r="Q2994" t="str">
        <f>LEFT(N2994,SEARCH("/",N2994)-1)</f>
        <v>theater</v>
      </c>
      <c r="R2994" t="str">
        <f>RIGHT(N2994,LEN(N2994)-SEARCH("/",N2994))</f>
        <v>spaces</v>
      </c>
      <c r="S2994" s="10">
        <f>(((J2994 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IF(L2995&gt;0, E2995/L2995, "No Backers")</f>
        <v>45.590909090909093</v>
      </c>
      <c r="Q2995" t="str">
        <f>LEFT(N2995,SEARCH("/",N2995)-1)</f>
        <v>theater</v>
      </c>
      <c r="R2995" t="str">
        <f>RIGHT(N2995,LEN(N2995)-SEARCH("/",N2995))</f>
        <v>spaces</v>
      </c>
      <c r="S2995" s="10">
        <f>(((J2995 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IF(L2996&gt;0, E2996/L2996, "No Backers")</f>
        <v>23.275254237288134</v>
      </c>
      <c r="Q2996" t="str">
        <f>LEFT(N2996,SEARCH("/",N2996)-1)</f>
        <v>theater</v>
      </c>
      <c r="R2996" t="str">
        <f>RIGHT(N2996,LEN(N2996)-SEARCH("/",N2996))</f>
        <v>spaces</v>
      </c>
      <c r="S2996" s="10">
        <f>(((J2996 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IF(L2997&gt;0, E2997/L2997, "No Backers")</f>
        <v>63.2289156626506</v>
      </c>
      <c r="Q2997" t="str">
        <f>LEFT(N2997,SEARCH("/",N2997)-1)</f>
        <v>theater</v>
      </c>
      <c r="R2997" t="str">
        <f>RIGHT(N2997,LEN(N2997)-SEARCH("/",N2997))</f>
        <v>spaces</v>
      </c>
      <c r="S2997" s="10">
        <f>(((J2997 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IF(L2998&gt;0, E2998/L2998, "No Backers")</f>
        <v>153.5204081632653</v>
      </c>
      <c r="Q2998" t="str">
        <f>LEFT(N2998,SEARCH("/",N2998)-1)</f>
        <v>theater</v>
      </c>
      <c r="R2998" t="str">
        <f>RIGHT(N2998,LEN(N2998)-SEARCH("/",N2998))</f>
        <v>spaces</v>
      </c>
      <c r="S2998" s="10">
        <f>(((J2998 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IF(L2999&gt;0, E2999/L2999, "No Backers")</f>
        <v>90.2</v>
      </c>
      <c r="Q2999" t="str">
        <f>LEFT(N2999,SEARCH("/",N2999)-1)</f>
        <v>theater</v>
      </c>
      <c r="R2999" t="str">
        <f>RIGHT(N2999,LEN(N2999)-SEARCH("/",N2999))</f>
        <v>spaces</v>
      </c>
      <c r="S2999" s="10">
        <f>(((J2999 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IF(L3000&gt;0, E3000/L3000, "No Backers")</f>
        <v>118.97113163972287</v>
      </c>
      <c r="Q3000" t="str">
        <f>LEFT(N3000,SEARCH("/",N3000)-1)</f>
        <v>theater</v>
      </c>
      <c r="R3000" t="str">
        <f>RIGHT(N3000,LEN(N3000)-SEARCH("/",N3000))</f>
        <v>spaces</v>
      </c>
      <c r="S3000" s="10">
        <f>(((J3000 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IF(L3001&gt;0, E3001/L3001, "No Backers")</f>
        <v>80.25</v>
      </c>
      <c r="Q3001" t="str">
        <f>LEFT(N3001,SEARCH("/",N3001)-1)</f>
        <v>theater</v>
      </c>
      <c r="R3001" t="str">
        <f>RIGHT(N3001,LEN(N3001)-SEARCH("/",N3001))</f>
        <v>spaces</v>
      </c>
      <c r="S3001" s="10">
        <f>(((J3001 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IF(L3002&gt;0, E3002/L3002, "No Backers")</f>
        <v>62.5</v>
      </c>
      <c r="Q3002" t="str">
        <f>LEFT(N3002,SEARCH("/",N3002)-1)</f>
        <v>theater</v>
      </c>
      <c r="R3002" t="str">
        <f>RIGHT(N3002,LEN(N3002)-SEARCH("/",N3002))</f>
        <v>spaces</v>
      </c>
      <c r="S3002" s="10">
        <f>(((J3002 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IF(L3003&gt;0, E3003/L3003, "No Backers")</f>
        <v>131.37719999999999</v>
      </c>
      <c r="Q3003" t="str">
        <f>LEFT(N3003,SEARCH("/",N3003)-1)</f>
        <v>theater</v>
      </c>
      <c r="R3003" t="str">
        <f>RIGHT(N3003,LEN(N3003)-SEARCH("/",N3003))</f>
        <v>spaces</v>
      </c>
      <c r="S3003" s="10">
        <f>(((J3003 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IF(L3004&gt;0, E3004/L3004, "No Backers")</f>
        <v>73.032980769230775</v>
      </c>
      <c r="Q3004" t="str">
        <f>LEFT(N3004,SEARCH("/",N3004)-1)</f>
        <v>theater</v>
      </c>
      <c r="R3004" t="str">
        <f>RIGHT(N3004,LEN(N3004)-SEARCH("/",N3004))</f>
        <v>spaces</v>
      </c>
      <c r="S3004" s="10">
        <f>(((J3004 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IF(L3005&gt;0, E3005/L3005, "No Backers")</f>
        <v>178.52941176470588</v>
      </c>
      <c r="Q3005" t="str">
        <f>LEFT(N3005,SEARCH("/",N3005)-1)</f>
        <v>theater</v>
      </c>
      <c r="R3005" t="str">
        <f>RIGHT(N3005,LEN(N3005)-SEARCH("/",N3005))</f>
        <v>spaces</v>
      </c>
      <c r="S3005" s="10">
        <f>(((J3005 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IF(L3006&gt;0, E3006/L3006, "No Backers")</f>
        <v>162.90974729241879</v>
      </c>
      <c r="Q3006" t="str">
        <f>LEFT(N3006,SEARCH("/",N3006)-1)</f>
        <v>theater</v>
      </c>
      <c r="R3006" t="str">
        <f>RIGHT(N3006,LEN(N3006)-SEARCH("/",N3006))</f>
        <v>spaces</v>
      </c>
      <c r="S3006" s="10">
        <f>(((J3006 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IF(L3007&gt;0, E3007/L3007, "No Backers")</f>
        <v>108.24237288135593</v>
      </c>
      <c r="Q3007" t="str">
        <f>LEFT(N3007,SEARCH("/",N3007)-1)</f>
        <v>theater</v>
      </c>
      <c r="R3007" t="str">
        <f>RIGHT(N3007,LEN(N3007)-SEARCH("/",N3007))</f>
        <v>spaces</v>
      </c>
      <c r="S3007" s="10">
        <f>(((J3007 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IF(L3008&gt;0, E3008/L3008, "No Backers")</f>
        <v>88.865979381443296</v>
      </c>
      <c r="Q3008" t="str">
        <f>LEFT(N3008,SEARCH("/",N3008)-1)</f>
        <v>theater</v>
      </c>
      <c r="R3008" t="str">
        <f>RIGHT(N3008,LEN(N3008)-SEARCH("/",N3008))</f>
        <v>spaces</v>
      </c>
      <c r="S3008" s="10">
        <f>(((J3008 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IF(L3009&gt;0, E3009/L3009, "No Backers")</f>
        <v>54</v>
      </c>
      <c r="Q3009" t="str">
        <f>LEFT(N3009,SEARCH("/",N3009)-1)</f>
        <v>theater</v>
      </c>
      <c r="R3009" t="str">
        <f>RIGHT(N3009,LEN(N3009)-SEARCH("/",N3009))</f>
        <v>spaces</v>
      </c>
      <c r="S3009" s="10">
        <f>(((J3009 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IF(L3010&gt;0, E3010/L3010, "No Backers")</f>
        <v>116.73076923076923</v>
      </c>
      <c r="Q3010" t="str">
        <f>LEFT(N3010,SEARCH("/",N3010)-1)</f>
        <v>theater</v>
      </c>
      <c r="R3010" t="str">
        <f>RIGHT(N3010,LEN(N3010)-SEARCH("/",N3010))</f>
        <v>spaces</v>
      </c>
      <c r="S3010" s="10">
        <f>(((J3010 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IF(L3011&gt;0, E3011/L3011, "No Backers")</f>
        <v>233.8984375</v>
      </c>
      <c r="Q3011" t="str">
        <f>LEFT(N3011,SEARCH("/",N3011)-1)</f>
        <v>theater</v>
      </c>
      <c r="R3011" t="str">
        <f>RIGHT(N3011,LEN(N3011)-SEARCH("/",N3011))</f>
        <v>spaces</v>
      </c>
      <c r="S3011" s="10">
        <f>(((J3011 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IF(L3012&gt;0, E3012/L3012, "No Backers")</f>
        <v>158</v>
      </c>
      <c r="Q3012" t="str">
        <f>LEFT(N3012,SEARCH("/",N3012)-1)</f>
        <v>theater</v>
      </c>
      <c r="R3012" t="str">
        <f>RIGHT(N3012,LEN(N3012)-SEARCH("/",N3012))</f>
        <v>spaces</v>
      </c>
      <c r="S3012" s="10">
        <f>(((J3012 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IF(L3013&gt;0, E3013/L3013, "No Backers")</f>
        <v>14.84</v>
      </c>
      <c r="Q3013" t="str">
        <f>LEFT(N3013,SEARCH("/",N3013)-1)</f>
        <v>theater</v>
      </c>
      <c r="R3013" t="str">
        <f>RIGHT(N3013,LEN(N3013)-SEARCH("/",N3013))</f>
        <v>spaces</v>
      </c>
      <c r="S3013" s="10">
        <f>(((J3013 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IF(L3014&gt;0, E3014/L3014, "No Backers")</f>
        <v>85.181818181818187</v>
      </c>
      <c r="Q3014" t="str">
        <f>LEFT(N3014,SEARCH("/",N3014)-1)</f>
        <v>theater</v>
      </c>
      <c r="R3014" t="str">
        <f>RIGHT(N3014,LEN(N3014)-SEARCH("/",N3014))</f>
        <v>spaces</v>
      </c>
      <c r="S3014" s="10">
        <f>(((J3014 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IF(L3015&gt;0, E3015/L3015, "No Backers")</f>
        <v>146.69158878504672</v>
      </c>
      <c r="Q3015" t="str">
        <f>LEFT(N3015,SEARCH("/",N3015)-1)</f>
        <v>theater</v>
      </c>
      <c r="R3015" t="str">
        <f>RIGHT(N3015,LEN(N3015)-SEARCH("/",N3015))</f>
        <v>spaces</v>
      </c>
      <c r="S3015" s="10">
        <f>(((J3015 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IF(L3016&gt;0, E3016/L3016, "No Backers")</f>
        <v>50.764811490125673</v>
      </c>
      <c r="Q3016" t="str">
        <f>LEFT(N3016,SEARCH("/",N3016)-1)</f>
        <v>theater</v>
      </c>
      <c r="R3016" t="str">
        <f>RIGHT(N3016,LEN(N3016)-SEARCH("/",N3016))</f>
        <v>spaces</v>
      </c>
      <c r="S3016" s="10">
        <f>(((J3016 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IF(L3017&gt;0, E3017/L3017, "No Backers")</f>
        <v>87.7</v>
      </c>
      <c r="Q3017" t="str">
        <f>LEFT(N3017,SEARCH("/",N3017)-1)</f>
        <v>theater</v>
      </c>
      <c r="R3017" t="str">
        <f>RIGHT(N3017,LEN(N3017)-SEARCH("/",N3017))</f>
        <v>spaces</v>
      </c>
      <c r="S3017" s="10">
        <f>(((J3017 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IF(L3018&gt;0, E3018/L3018, "No Backers")</f>
        <v>242.27777777777777</v>
      </c>
      <c r="Q3018" t="str">
        <f>LEFT(N3018,SEARCH("/",N3018)-1)</f>
        <v>theater</v>
      </c>
      <c r="R3018" t="str">
        <f>RIGHT(N3018,LEN(N3018)-SEARCH("/",N3018))</f>
        <v>spaces</v>
      </c>
      <c r="S3018" s="10">
        <f>(((J3018 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IF(L3019&gt;0, E3019/L3019, "No Backers")</f>
        <v>146.44654088050314</v>
      </c>
      <c r="Q3019" t="str">
        <f>LEFT(N3019,SEARCH("/",N3019)-1)</f>
        <v>theater</v>
      </c>
      <c r="R3019" t="str">
        <f>RIGHT(N3019,LEN(N3019)-SEARCH("/",N3019))</f>
        <v>spaces</v>
      </c>
      <c r="S3019" s="10">
        <f>(((J3019 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IF(L3020&gt;0, E3020/L3020, "No Backers")</f>
        <v>103.17073170731707</v>
      </c>
      <c r="Q3020" t="str">
        <f>LEFT(N3020,SEARCH("/",N3020)-1)</f>
        <v>theater</v>
      </c>
      <c r="R3020" t="str">
        <f>RIGHT(N3020,LEN(N3020)-SEARCH("/",N3020))</f>
        <v>spaces</v>
      </c>
      <c r="S3020" s="10">
        <f>(((J3020 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IF(L3021&gt;0, E3021/L3021, "No Backers")</f>
        <v>80.464601769911511</v>
      </c>
      <c r="Q3021" t="str">
        <f>LEFT(N3021,SEARCH("/",N3021)-1)</f>
        <v>theater</v>
      </c>
      <c r="R3021" t="str">
        <f>RIGHT(N3021,LEN(N3021)-SEARCH("/",N3021))</f>
        <v>spaces</v>
      </c>
      <c r="S3021" s="10">
        <f>(((J3021 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IF(L3022&gt;0, E3022/L3022, "No Backers")</f>
        <v>234.66666666666666</v>
      </c>
      <c r="Q3022" t="str">
        <f>LEFT(N3022,SEARCH("/",N3022)-1)</f>
        <v>theater</v>
      </c>
      <c r="R3022" t="str">
        <f>RIGHT(N3022,LEN(N3022)-SEARCH("/",N3022))</f>
        <v>spaces</v>
      </c>
      <c r="S3022" s="10">
        <f>(((J3022 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IF(L3023&gt;0, E3023/L3023, "No Backers")</f>
        <v>50.689320388349515</v>
      </c>
      <c r="Q3023" t="str">
        <f>LEFT(N3023,SEARCH("/",N3023)-1)</f>
        <v>theater</v>
      </c>
      <c r="R3023" t="str">
        <f>RIGHT(N3023,LEN(N3023)-SEARCH("/",N3023))</f>
        <v>spaces</v>
      </c>
      <c r="S3023" s="10">
        <f>(((J3023 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IF(L3024&gt;0, E3024/L3024, "No Backers")</f>
        <v>162.70967741935485</v>
      </c>
      <c r="Q3024" t="str">
        <f>LEFT(N3024,SEARCH("/",N3024)-1)</f>
        <v>theater</v>
      </c>
      <c r="R3024" t="str">
        <f>RIGHT(N3024,LEN(N3024)-SEARCH("/",N3024))</f>
        <v>spaces</v>
      </c>
      <c r="S3024" s="10">
        <f>(((J3024 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IF(L3025&gt;0, E3025/L3025, "No Backers")</f>
        <v>120.16666666666667</v>
      </c>
      <c r="Q3025" t="str">
        <f>LEFT(N3025,SEARCH("/",N3025)-1)</f>
        <v>theater</v>
      </c>
      <c r="R3025" t="str">
        <f>RIGHT(N3025,LEN(N3025)-SEARCH("/",N3025))</f>
        <v>spaces</v>
      </c>
      <c r="S3025" s="10">
        <f>(((J3025 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IF(L3026&gt;0, E3026/L3026, "No Backers")</f>
        <v>67.697802197802204</v>
      </c>
      <c r="Q3026" t="str">
        <f>LEFT(N3026,SEARCH("/",N3026)-1)</f>
        <v>theater</v>
      </c>
      <c r="R3026" t="str">
        <f>RIGHT(N3026,LEN(N3026)-SEARCH("/",N3026))</f>
        <v>spaces</v>
      </c>
      <c r="S3026" s="10">
        <f>(((J3026 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IF(L3027&gt;0, E3027/L3027, "No Backers")</f>
        <v>52.103448275862071</v>
      </c>
      <c r="Q3027" t="str">
        <f>LEFT(N3027,SEARCH("/",N3027)-1)</f>
        <v>theater</v>
      </c>
      <c r="R3027" t="str">
        <f>RIGHT(N3027,LEN(N3027)-SEARCH("/",N3027))</f>
        <v>spaces</v>
      </c>
      <c r="S3027" s="10">
        <f>(((J3027 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IF(L3028&gt;0, E3028/L3028, "No Backers")</f>
        <v>51.6</v>
      </c>
      <c r="Q3028" t="str">
        <f>LEFT(N3028,SEARCH("/",N3028)-1)</f>
        <v>theater</v>
      </c>
      <c r="R3028" t="str">
        <f>RIGHT(N3028,LEN(N3028)-SEARCH("/",N3028))</f>
        <v>spaces</v>
      </c>
      <c r="S3028" s="10">
        <f>(((J3028 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IF(L3029&gt;0, E3029/L3029, "No Backers")</f>
        <v>164.3</v>
      </c>
      <c r="Q3029" t="str">
        <f>LEFT(N3029,SEARCH("/",N3029)-1)</f>
        <v>theater</v>
      </c>
      <c r="R3029" t="str">
        <f>RIGHT(N3029,LEN(N3029)-SEARCH("/",N3029))</f>
        <v>spaces</v>
      </c>
      <c r="S3029" s="10">
        <f>(((J3029 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IF(L3030&gt;0, E3030/L3030, "No Backers")</f>
        <v>84.858585858585855</v>
      </c>
      <c r="Q3030" t="str">
        <f>LEFT(N3030,SEARCH("/",N3030)-1)</f>
        <v>theater</v>
      </c>
      <c r="R3030" t="str">
        <f>RIGHT(N3030,LEN(N3030)-SEARCH("/",N3030))</f>
        <v>spaces</v>
      </c>
      <c r="S3030" s="10">
        <f>(((J3030 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IF(L3031&gt;0, E3031/L3031, "No Backers")</f>
        <v>94.548850574712645</v>
      </c>
      <c r="Q3031" t="str">
        <f>LEFT(N3031,SEARCH("/",N3031)-1)</f>
        <v>theater</v>
      </c>
      <c r="R3031" t="str">
        <f>RIGHT(N3031,LEN(N3031)-SEARCH("/",N3031))</f>
        <v>spaces</v>
      </c>
      <c r="S3031" s="10">
        <f>(((J3031 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IF(L3032&gt;0, E3032/L3032, "No Backers")</f>
        <v>45.536585365853661</v>
      </c>
      <c r="Q3032" t="str">
        <f>LEFT(N3032,SEARCH("/",N3032)-1)</f>
        <v>theater</v>
      </c>
      <c r="R3032" t="str">
        <f>RIGHT(N3032,LEN(N3032)-SEARCH("/",N3032))</f>
        <v>spaces</v>
      </c>
      <c r="S3032" s="10">
        <f>(((J3032 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IF(L3033&gt;0, E3033/L3033, "No Backers")</f>
        <v>51.724137931034484</v>
      </c>
      <c r="Q3033" t="str">
        <f>LEFT(N3033,SEARCH("/",N3033)-1)</f>
        <v>theater</v>
      </c>
      <c r="R3033" t="str">
        <f>RIGHT(N3033,LEN(N3033)-SEARCH("/",N3033))</f>
        <v>spaces</v>
      </c>
      <c r="S3033" s="10">
        <f>(((J3033 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IF(L3034&gt;0, E3034/L3034, "No Backers")</f>
        <v>50.88</v>
      </c>
      <c r="Q3034" t="str">
        <f>LEFT(N3034,SEARCH("/",N3034)-1)</f>
        <v>theater</v>
      </c>
      <c r="R3034" t="str">
        <f>RIGHT(N3034,LEN(N3034)-SEARCH("/",N3034))</f>
        <v>spaces</v>
      </c>
      <c r="S3034" s="10">
        <f>(((J3034 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IF(L3035&gt;0, E3035/L3035, "No Backers")</f>
        <v>191.13043478260869</v>
      </c>
      <c r="Q3035" t="str">
        <f>LEFT(N3035,SEARCH("/",N3035)-1)</f>
        <v>theater</v>
      </c>
      <c r="R3035" t="str">
        <f>RIGHT(N3035,LEN(N3035)-SEARCH("/",N3035))</f>
        <v>spaces</v>
      </c>
      <c r="S3035" s="10">
        <f>(((J3035 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IF(L3036&gt;0, E3036/L3036, "No Backers")</f>
        <v>89.314285714285717</v>
      </c>
      <c r="Q3036" t="str">
        <f>LEFT(N3036,SEARCH("/",N3036)-1)</f>
        <v>theater</v>
      </c>
      <c r="R3036" t="str">
        <f>RIGHT(N3036,LEN(N3036)-SEARCH("/",N3036))</f>
        <v>spaces</v>
      </c>
      <c r="S3036" s="10">
        <f>(((J3036 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IF(L3037&gt;0, E3037/L3037, "No Backers")</f>
        <v>88.588631921824103</v>
      </c>
      <c r="Q3037" t="str">
        <f>LEFT(N3037,SEARCH("/",N3037)-1)</f>
        <v>theater</v>
      </c>
      <c r="R3037" t="str">
        <f>RIGHT(N3037,LEN(N3037)-SEARCH("/",N3037))</f>
        <v>spaces</v>
      </c>
      <c r="S3037" s="10">
        <f>(((J3037 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IF(L3038&gt;0, E3038/L3038, "No Backers")</f>
        <v>96.300911854103347</v>
      </c>
      <c r="Q3038" t="str">
        <f>LEFT(N3038,SEARCH("/",N3038)-1)</f>
        <v>theater</v>
      </c>
      <c r="R3038" t="str">
        <f>RIGHT(N3038,LEN(N3038)-SEARCH("/",N3038))</f>
        <v>spaces</v>
      </c>
      <c r="S3038" s="10">
        <f>(((J3038 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IF(L3039&gt;0, E3039/L3039, "No Backers")</f>
        <v>33.3125</v>
      </c>
      <c r="Q3039" t="str">
        <f>LEFT(N3039,SEARCH("/",N3039)-1)</f>
        <v>theater</v>
      </c>
      <c r="R3039" t="str">
        <f>RIGHT(N3039,LEN(N3039)-SEARCH("/",N3039))</f>
        <v>spaces</v>
      </c>
      <c r="S3039" s="10">
        <f>(((J3039 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IF(L3040&gt;0, E3040/L3040, "No Backers")</f>
        <v>37.222222222222221</v>
      </c>
      <c r="Q3040" t="str">
        <f>LEFT(N3040,SEARCH("/",N3040)-1)</f>
        <v>theater</v>
      </c>
      <c r="R3040" t="str">
        <f>RIGHT(N3040,LEN(N3040)-SEARCH("/",N3040))</f>
        <v>spaces</v>
      </c>
      <c r="S3040" s="10">
        <f>(((J3040 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IF(L3041&gt;0, E3041/L3041, "No Backers")</f>
        <v>92.130423728813554</v>
      </c>
      <c r="Q3041" t="str">
        <f>LEFT(N3041,SEARCH("/",N3041)-1)</f>
        <v>theater</v>
      </c>
      <c r="R3041" t="str">
        <f>RIGHT(N3041,LEN(N3041)-SEARCH("/",N3041))</f>
        <v>spaces</v>
      </c>
      <c r="S3041" s="10">
        <f>(((J3041 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IF(L3042&gt;0, E3042/L3042, "No Backers")</f>
        <v>76.785714285714292</v>
      </c>
      <c r="Q3042" t="str">
        <f>LEFT(N3042,SEARCH("/",N3042)-1)</f>
        <v>theater</v>
      </c>
      <c r="R3042" t="str">
        <f>RIGHT(N3042,LEN(N3042)-SEARCH("/",N3042))</f>
        <v>spaces</v>
      </c>
      <c r="S3042" s="10">
        <f>(((J3042 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IF(L3043&gt;0, E3043/L3043, "No Backers")</f>
        <v>96.526315789473685</v>
      </c>
      <c r="Q3043" t="str">
        <f>LEFT(N3043,SEARCH("/",N3043)-1)</f>
        <v>theater</v>
      </c>
      <c r="R3043" t="str">
        <f>RIGHT(N3043,LEN(N3043)-SEARCH("/",N3043))</f>
        <v>spaces</v>
      </c>
      <c r="S3043" s="10">
        <f>(((J3043 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IF(L3044&gt;0, E3044/L3044, "No Backers")</f>
        <v>51.891891891891895</v>
      </c>
      <c r="Q3044" t="str">
        <f>LEFT(N3044,SEARCH("/",N3044)-1)</f>
        <v>theater</v>
      </c>
      <c r="R3044" t="str">
        <f>RIGHT(N3044,LEN(N3044)-SEARCH("/",N3044))</f>
        <v>spaces</v>
      </c>
      <c r="S3044" s="10">
        <f>(((J3044 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IF(L3045&gt;0, E3045/L3045, "No Backers")</f>
        <v>128.9140625</v>
      </c>
      <c r="Q3045" t="str">
        <f>LEFT(N3045,SEARCH("/",N3045)-1)</f>
        <v>theater</v>
      </c>
      <c r="R3045" t="str">
        <f>RIGHT(N3045,LEN(N3045)-SEARCH("/",N3045))</f>
        <v>spaces</v>
      </c>
      <c r="S3045" s="10">
        <f>(((J3045 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IF(L3046&gt;0, E3046/L3046, "No Backers")</f>
        <v>84.108974358974365</v>
      </c>
      <c r="Q3046" t="str">
        <f>LEFT(N3046,SEARCH("/",N3046)-1)</f>
        <v>theater</v>
      </c>
      <c r="R3046" t="str">
        <f>RIGHT(N3046,LEN(N3046)-SEARCH("/",N3046))</f>
        <v>spaces</v>
      </c>
      <c r="S3046" s="10">
        <f>(((J3046 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IF(L3047&gt;0, E3047/L3047, "No Backers")</f>
        <v>82.941562500000003</v>
      </c>
      <c r="Q3047" t="str">
        <f>LEFT(N3047,SEARCH("/",N3047)-1)</f>
        <v>theater</v>
      </c>
      <c r="R3047" t="str">
        <f>RIGHT(N3047,LEN(N3047)-SEARCH("/",N3047))</f>
        <v>spaces</v>
      </c>
      <c r="S3047" s="10">
        <f>(((J3047 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IF(L3048&gt;0, E3048/L3048, "No Backers")</f>
        <v>259.94827586206895</v>
      </c>
      <c r="Q3048" t="str">
        <f>LEFT(N3048,SEARCH("/",N3048)-1)</f>
        <v>theater</v>
      </c>
      <c r="R3048" t="str">
        <f>RIGHT(N3048,LEN(N3048)-SEARCH("/",N3048))</f>
        <v>spaces</v>
      </c>
      <c r="S3048" s="10">
        <f>(((J3048 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IF(L3049&gt;0, E3049/L3049, "No Backers")</f>
        <v>37.25</v>
      </c>
      <c r="Q3049" t="str">
        <f>LEFT(N3049,SEARCH("/",N3049)-1)</f>
        <v>theater</v>
      </c>
      <c r="R3049" t="str">
        <f>RIGHT(N3049,LEN(N3049)-SEARCH("/",N3049))</f>
        <v>spaces</v>
      </c>
      <c r="S3049" s="10">
        <f>(((J3049 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IF(L3050&gt;0, E3050/L3050, "No Backers")</f>
        <v>177.02127659574469</v>
      </c>
      <c r="Q3050" t="str">
        <f>LEFT(N3050,SEARCH("/",N3050)-1)</f>
        <v>theater</v>
      </c>
      <c r="R3050" t="str">
        <f>RIGHT(N3050,LEN(N3050)-SEARCH("/",N3050))</f>
        <v>spaces</v>
      </c>
      <c r="S3050" s="10">
        <f>(((J3050 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IF(L3051&gt;0, E3051/L3051, "No Backers")</f>
        <v>74.074074074074076</v>
      </c>
      <c r="Q3051" t="str">
        <f>LEFT(N3051,SEARCH("/",N3051)-1)</f>
        <v>theater</v>
      </c>
      <c r="R3051" t="str">
        <f>RIGHT(N3051,LEN(N3051)-SEARCH("/",N3051))</f>
        <v>spaces</v>
      </c>
      <c r="S3051" s="10">
        <f>(((J3051 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IF(L3052&gt;0, E3052/L3052, "No Backers")</f>
        <v>70.666666666666671</v>
      </c>
      <c r="Q3052" t="str">
        <f>LEFT(N3052,SEARCH("/",N3052)-1)</f>
        <v>theater</v>
      </c>
      <c r="R3052" t="str">
        <f>RIGHT(N3052,LEN(N3052)-SEARCH("/",N3052))</f>
        <v>spaces</v>
      </c>
      <c r="S3052" s="10">
        <f>(((J3052 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IF(L3053&gt;0, E3053/L3053, "No Backers")</f>
        <v>23.62857142857143</v>
      </c>
      <c r="Q3053" t="str">
        <f>LEFT(N3053,SEARCH("/",N3053)-1)</f>
        <v>theater</v>
      </c>
      <c r="R3053" t="str">
        <f>RIGHT(N3053,LEN(N3053)-SEARCH("/",N3053))</f>
        <v>spaces</v>
      </c>
      <c r="S3053" s="10">
        <f>(((J3053 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IF(L3054&gt;0, E3054/L3054, "No Backers")</f>
        <v>37.5</v>
      </c>
      <c r="Q3054" t="str">
        <f>LEFT(N3054,SEARCH("/",N3054)-1)</f>
        <v>theater</v>
      </c>
      <c r="R3054" t="str">
        <f>RIGHT(N3054,LEN(N3054)-SEARCH("/",N3054))</f>
        <v>spaces</v>
      </c>
      <c r="S3054" s="10">
        <f>(((J3054 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IF(L3055&gt;0, E3055/L3055, "No Backers")</f>
        <v>13.333333333333334</v>
      </c>
      <c r="Q3055" t="str">
        <f>LEFT(N3055,SEARCH("/",N3055)-1)</f>
        <v>theater</v>
      </c>
      <c r="R3055" t="str">
        <f>RIGHT(N3055,LEN(N3055)-SEARCH("/",N3055))</f>
        <v>spaces</v>
      </c>
      <c r="S3055" s="10">
        <f>(((J3055 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str">
        <f>IF(L3056&gt;0, E3056/L3056, "No Backers")</f>
        <v>No Backers</v>
      </c>
      <c r="Q3056" t="str">
        <f>LEFT(N3056,SEARCH("/",N3056)-1)</f>
        <v>theater</v>
      </c>
      <c r="R3056" t="str">
        <f>RIGHT(N3056,LEN(N3056)-SEARCH("/",N3056))</f>
        <v>spaces</v>
      </c>
      <c r="S3056" s="10">
        <f>(((J3056 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IF(L3057&gt;0, E3057/L3057, "No Backers")</f>
        <v>1</v>
      </c>
      <c r="Q3057" t="str">
        <f>LEFT(N3057,SEARCH("/",N3057)-1)</f>
        <v>theater</v>
      </c>
      <c r="R3057" t="str">
        <f>RIGHT(N3057,LEN(N3057)-SEARCH("/",N3057))</f>
        <v>spaces</v>
      </c>
      <c r="S3057" s="10">
        <f>(((J3057 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str">
        <f>IF(L3058&gt;0, E3058/L3058, "No Backers")</f>
        <v>No Backers</v>
      </c>
      <c r="Q3058" t="str">
        <f>LEFT(N3058,SEARCH("/",N3058)-1)</f>
        <v>theater</v>
      </c>
      <c r="R3058" t="str">
        <f>RIGHT(N3058,LEN(N3058)-SEARCH("/",N3058))</f>
        <v>spaces</v>
      </c>
      <c r="S3058" s="10">
        <f>(((J3058 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str">
        <f>IF(L3059&gt;0, E3059/L3059, "No Backers")</f>
        <v>No Backers</v>
      </c>
      <c r="Q3059" t="str">
        <f>LEFT(N3059,SEARCH("/",N3059)-1)</f>
        <v>theater</v>
      </c>
      <c r="R3059" t="str">
        <f>RIGHT(N3059,LEN(N3059)-SEARCH("/",N3059))</f>
        <v>spaces</v>
      </c>
      <c r="S3059" s="10">
        <f>(((J3059 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IF(L3060&gt;0, E3060/L3060, "No Backers")</f>
        <v>1</v>
      </c>
      <c r="Q3060" t="str">
        <f>LEFT(N3060,SEARCH("/",N3060)-1)</f>
        <v>theater</v>
      </c>
      <c r="R3060" t="str">
        <f>RIGHT(N3060,LEN(N3060)-SEARCH("/",N3060))</f>
        <v>spaces</v>
      </c>
      <c r="S3060" s="10">
        <f>(((J3060 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IF(L3061&gt;0, E3061/L3061, "No Backers")</f>
        <v>41</v>
      </c>
      <c r="Q3061" t="str">
        <f>LEFT(N3061,SEARCH("/",N3061)-1)</f>
        <v>theater</v>
      </c>
      <c r="R3061" t="str">
        <f>RIGHT(N3061,LEN(N3061)-SEARCH("/",N3061))</f>
        <v>spaces</v>
      </c>
      <c r="S3061" s="10">
        <f>(((J3061 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IF(L3062&gt;0, E3062/L3062, "No Backers")</f>
        <v>55.833333333333336</v>
      </c>
      <c r="Q3062" t="str">
        <f>LEFT(N3062,SEARCH("/",N3062)-1)</f>
        <v>theater</v>
      </c>
      <c r="R3062" t="str">
        <f>RIGHT(N3062,LEN(N3062)-SEARCH("/",N3062))</f>
        <v>spaces</v>
      </c>
      <c r="S3062" s="10">
        <f>(((J3062 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str">
        <f>IF(L3063&gt;0, E3063/L3063, "No Backers")</f>
        <v>No Backers</v>
      </c>
      <c r="Q3063" t="str">
        <f>LEFT(N3063,SEARCH("/",N3063)-1)</f>
        <v>theater</v>
      </c>
      <c r="R3063" t="str">
        <f>RIGHT(N3063,LEN(N3063)-SEARCH("/",N3063))</f>
        <v>spaces</v>
      </c>
      <c r="S3063" s="10">
        <f>(((J3063 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IF(L3064&gt;0, E3064/L3064, "No Backers")</f>
        <v>99.761194029850742</v>
      </c>
      <c r="Q3064" t="str">
        <f>LEFT(N3064,SEARCH("/",N3064)-1)</f>
        <v>theater</v>
      </c>
      <c r="R3064" t="str">
        <f>RIGHT(N3064,LEN(N3064)-SEARCH("/",N3064))</f>
        <v>spaces</v>
      </c>
      <c r="S3064" s="10">
        <f>(((J3064 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IF(L3065&gt;0, E3065/L3065, "No Backers")</f>
        <v>25.521739130434781</v>
      </c>
      <c r="Q3065" t="str">
        <f>LEFT(N3065,SEARCH("/",N3065)-1)</f>
        <v>theater</v>
      </c>
      <c r="R3065" t="str">
        <f>RIGHT(N3065,LEN(N3065)-SEARCH("/",N3065))</f>
        <v>spaces</v>
      </c>
      <c r="S3065" s="10">
        <f>(((J3065 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IF(L3066&gt;0, E3066/L3066, "No Backers")</f>
        <v>117.65277777777777</v>
      </c>
      <c r="Q3066" t="str">
        <f>LEFT(N3066,SEARCH("/",N3066)-1)</f>
        <v>theater</v>
      </c>
      <c r="R3066" t="str">
        <f>RIGHT(N3066,LEN(N3066)-SEARCH("/",N3066))</f>
        <v>spaces</v>
      </c>
      <c r="S3066" s="10">
        <f>(((J3066 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IF(L3067&gt;0, E3067/L3067, "No Backers")</f>
        <v>5</v>
      </c>
      <c r="Q3067" t="str">
        <f>LEFT(N3067,SEARCH("/",N3067)-1)</f>
        <v>theater</v>
      </c>
      <c r="R3067" t="str">
        <f>RIGHT(N3067,LEN(N3067)-SEARCH("/",N3067))</f>
        <v>spaces</v>
      </c>
      <c r="S3067" s="10">
        <f>(((J3067 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IF(L3068&gt;0, E3068/L3068, "No Backers")</f>
        <v>2796.6666666666665</v>
      </c>
      <c r="Q3068" t="str">
        <f>LEFT(N3068,SEARCH("/",N3068)-1)</f>
        <v>theater</v>
      </c>
      <c r="R3068" t="str">
        <f>RIGHT(N3068,LEN(N3068)-SEARCH("/",N3068))</f>
        <v>spaces</v>
      </c>
      <c r="S3068" s="10">
        <f>(((J3068 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IF(L3069&gt;0, E3069/L3069, "No Backers")</f>
        <v>200</v>
      </c>
      <c r="Q3069" t="str">
        <f>LEFT(N3069,SEARCH("/",N3069)-1)</f>
        <v>theater</v>
      </c>
      <c r="R3069" t="str">
        <f>RIGHT(N3069,LEN(N3069)-SEARCH("/",N3069))</f>
        <v>spaces</v>
      </c>
      <c r="S3069" s="10">
        <f>(((J3069 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IF(L3070&gt;0, E3070/L3070, "No Backers")</f>
        <v>87.5</v>
      </c>
      <c r="Q3070" t="str">
        <f>LEFT(N3070,SEARCH("/",N3070)-1)</f>
        <v>theater</v>
      </c>
      <c r="R3070" t="str">
        <f>RIGHT(N3070,LEN(N3070)-SEARCH("/",N3070))</f>
        <v>spaces</v>
      </c>
      <c r="S3070" s="10">
        <f>(((J3070 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IF(L3071&gt;0, E3071/L3071, "No Backers")</f>
        <v>20.142857142857142</v>
      </c>
      <c r="Q3071" t="str">
        <f>LEFT(N3071,SEARCH("/",N3071)-1)</f>
        <v>theater</v>
      </c>
      <c r="R3071" t="str">
        <f>RIGHT(N3071,LEN(N3071)-SEARCH("/",N3071))</f>
        <v>spaces</v>
      </c>
      <c r="S3071" s="10">
        <f>(((J3071 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IF(L3072&gt;0, E3072/L3072, "No Backers")</f>
        <v>20.875</v>
      </c>
      <c r="Q3072" t="str">
        <f>LEFT(N3072,SEARCH("/",N3072)-1)</f>
        <v>theater</v>
      </c>
      <c r="R3072" t="str">
        <f>RIGHT(N3072,LEN(N3072)-SEARCH("/",N3072))</f>
        <v>spaces</v>
      </c>
      <c r="S3072" s="10">
        <f>(((J3072 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IF(L3073&gt;0, E3073/L3073, "No Backers")</f>
        <v>61.307692307692307</v>
      </c>
      <c r="Q3073" t="str">
        <f>LEFT(N3073,SEARCH("/",N3073)-1)</f>
        <v>theater</v>
      </c>
      <c r="R3073" t="str">
        <f>RIGHT(N3073,LEN(N3073)-SEARCH("/",N3073))</f>
        <v>spaces</v>
      </c>
      <c r="S3073" s="10">
        <f>(((J3073 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IF(L3074&gt;0, E3074/L3074, "No Backers")</f>
        <v>1</v>
      </c>
      <c r="Q3074" t="str">
        <f>LEFT(N3074,SEARCH("/",N3074)-1)</f>
        <v>theater</v>
      </c>
      <c r="R3074" t="str">
        <f>RIGHT(N3074,LEN(N3074)-SEARCH("/",N3074))</f>
        <v>spaces</v>
      </c>
      <c r="S3074" s="10">
        <f>(((J3074 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IF(L3075&gt;0, E3075/L3075, "No Backers")</f>
        <v>92.142857142857139</v>
      </c>
      <c r="Q3075" t="str">
        <f>LEFT(N3075,SEARCH("/",N3075)-1)</f>
        <v>theater</v>
      </c>
      <c r="R3075" t="str">
        <f>RIGHT(N3075,LEN(N3075)-SEARCH("/",N3075))</f>
        <v>spaces</v>
      </c>
      <c r="S3075" s="10">
        <f>(((J3075 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IF(L3076&gt;0, E3076/L3076, "No Backers")</f>
        <v>7.333333333333333</v>
      </c>
      <c r="Q3076" t="str">
        <f>LEFT(N3076,SEARCH("/",N3076)-1)</f>
        <v>theater</v>
      </c>
      <c r="R3076" t="str">
        <f>RIGHT(N3076,LEN(N3076)-SEARCH("/",N3076))</f>
        <v>spaces</v>
      </c>
      <c r="S3076" s="10">
        <f>(((J3076 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IF(L3077&gt;0, E3077/L3077, "No Backers")</f>
        <v>64.8</v>
      </c>
      <c r="Q3077" t="str">
        <f>LEFT(N3077,SEARCH("/",N3077)-1)</f>
        <v>theater</v>
      </c>
      <c r="R3077" t="str">
        <f>RIGHT(N3077,LEN(N3077)-SEARCH("/",N3077))</f>
        <v>spaces</v>
      </c>
      <c r="S3077" s="10">
        <f>(((J3077 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IF(L3078&gt;0, E3078/L3078, "No Backers")</f>
        <v>30.12</v>
      </c>
      <c r="Q3078" t="str">
        <f>LEFT(N3078,SEARCH("/",N3078)-1)</f>
        <v>theater</v>
      </c>
      <c r="R3078" t="str">
        <f>RIGHT(N3078,LEN(N3078)-SEARCH("/",N3078))</f>
        <v>spaces</v>
      </c>
      <c r="S3078" s="10">
        <f>(((J3078 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IF(L3079&gt;0, E3079/L3079, "No Backers")</f>
        <v>52.5</v>
      </c>
      <c r="Q3079" t="str">
        <f>LEFT(N3079,SEARCH("/",N3079)-1)</f>
        <v>theater</v>
      </c>
      <c r="R3079" t="str">
        <f>RIGHT(N3079,LEN(N3079)-SEARCH("/",N3079))</f>
        <v>spaces</v>
      </c>
      <c r="S3079" s="10">
        <f>(((J3079 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IF(L3080&gt;0, E3080/L3080, "No Backers")</f>
        <v>23.666666666666668</v>
      </c>
      <c r="Q3080" t="str">
        <f>LEFT(N3080,SEARCH("/",N3080)-1)</f>
        <v>theater</v>
      </c>
      <c r="R3080" t="str">
        <f>RIGHT(N3080,LEN(N3080)-SEARCH("/",N3080))</f>
        <v>spaces</v>
      </c>
      <c r="S3080" s="10">
        <f>(((J3080 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IF(L3081&gt;0, E3081/L3081, "No Backers")</f>
        <v>415.77777777777777</v>
      </c>
      <c r="Q3081" t="str">
        <f>LEFT(N3081,SEARCH("/",N3081)-1)</f>
        <v>theater</v>
      </c>
      <c r="R3081" t="str">
        <f>RIGHT(N3081,LEN(N3081)-SEARCH("/",N3081))</f>
        <v>spaces</v>
      </c>
      <c r="S3081" s="10">
        <f>(((J3081 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IF(L3082&gt;0, E3082/L3082, "No Backers")</f>
        <v>53.714285714285715</v>
      </c>
      <c r="Q3082" t="str">
        <f>LEFT(N3082,SEARCH("/",N3082)-1)</f>
        <v>theater</v>
      </c>
      <c r="R3082" t="str">
        <f>RIGHT(N3082,LEN(N3082)-SEARCH("/",N3082))</f>
        <v>spaces</v>
      </c>
      <c r="S3082" s="10">
        <f>(((J3082 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IF(L3083&gt;0, E3083/L3083, "No Backers")</f>
        <v>420.6</v>
      </c>
      <c r="Q3083" t="str">
        <f>LEFT(N3083,SEARCH("/",N3083)-1)</f>
        <v>theater</v>
      </c>
      <c r="R3083" t="str">
        <f>RIGHT(N3083,LEN(N3083)-SEARCH("/",N3083))</f>
        <v>spaces</v>
      </c>
      <c r="S3083" s="10">
        <f>(((J3083 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str">
        <f>IF(L3084&gt;0, E3084/L3084, "No Backers")</f>
        <v>No Backers</v>
      </c>
      <c r="Q3084" t="str">
        <f>LEFT(N3084,SEARCH("/",N3084)-1)</f>
        <v>theater</v>
      </c>
      <c r="R3084" t="str">
        <f>RIGHT(N3084,LEN(N3084)-SEARCH("/",N3084))</f>
        <v>spaces</v>
      </c>
      <c r="S3084" s="10">
        <f>(((J3084 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IF(L3085&gt;0, E3085/L3085, "No Backers")</f>
        <v>18.666666666666668</v>
      </c>
      <c r="Q3085" t="str">
        <f>LEFT(N3085,SEARCH("/",N3085)-1)</f>
        <v>theater</v>
      </c>
      <c r="R3085" t="str">
        <f>RIGHT(N3085,LEN(N3085)-SEARCH("/",N3085))</f>
        <v>spaces</v>
      </c>
      <c r="S3085" s="10">
        <f>(((J3085 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IF(L3086&gt;0, E3086/L3086, "No Backers")</f>
        <v>78.333333333333329</v>
      </c>
      <c r="Q3086" t="str">
        <f>LEFT(N3086,SEARCH("/",N3086)-1)</f>
        <v>theater</v>
      </c>
      <c r="R3086" t="str">
        <f>RIGHT(N3086,LEN(N3086)-SEARCH("/",N3086))</f>
        <v>spaces</v>
      </c>
      <c r="S3086" s="10">
        <f>(((J3086 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IF(L3087&gt;0, E3087/L3087, "No Backers")</f>
        <v>67.777777777777771</v>
      </c>
      <c r="Q3087" t="str">
        <f>LEFT(N3087,SEARCH("/",N3087)-1)</f>
        <v>theater</v>
      </c>
      <c r="R3087" t="str">
        <f>RIGHT(N3087,LEN(N3087)-SEARCH("/",N3087))</f>
        <v>spaces</v>
      </c>
      <c r="S3087" s="10">
        <f>(((J3087 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IF(L3088&gt;0, E3088/L3088, "No Backers")</f>
        <v>16.666666666666668</v>
      </c>
      <c r="Q3088" t="str">
        <f>LEFT(N3088,SEARCH("/",N3088)-1)</f>
        <v>theater</v>
      </c>
      <c r="R3088" t="str">
        <f>RIGHT(N3088,LEN(N3088)-SEARCH("/",N3088))</f>
        <v>spaces</v>
      </c>
      <c r="S3088" s="10">
        <f>(((J3088 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IF(L3089&gt;0, E3089/L3089, "No Backers")</f>
        <v>62.5</v>
      </c>
      <c r="Q3089" t="str">
        <f>LEFT(N3089,SEARCH("/",N3089)-1)</f>
        <v>theater</v>
      </c>
      <c r="R3089" t="str">
        <f>RIGHT(N3089,LEN(N3089)-SEARCH("/",N3089))</f>
        <v>spaces</v>
      </c>
      <c r="S3089" s="10">
        <f>(((J3089 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IF(L3090&gt;0, E3090/L3090, "No Backers")</f>
        <v>42</v>
      </c>
      <c r="Q3090" t="str">
        <f>LEFT(N3090,SEARCH("/",N3090)-1)</f>
        <v>theater</v>
      </c>
      <c r="R3090" t="str">
        <f>RIGHT(N3090,LEN(N3090)-SEARCH("/",N3090))</f>
        <v>spaces</v>
      </c>
      <c r="S3090" s="10">
        <f>(((J3090 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IF(L3091&gt;0, E3091/L3091, "No Backers")</f>
        <v>130.0888888888889</v>
      </c>
      <c r="Q3091" t="str">
        <f>LEFT(N3091,SEARCH("/",N3091)-1)</f>
        <v>theater</v>
      </c>
      <c r="R3091" t="str">
        <f>RIGHT(N3091,LEN(N3091)-SEARCH("/",N3091))</f>
        <v>spaces</v>
      </c>
      <c r="S3091" s="10">
        <f>(((J3091 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IF(L3092&gt;0, E3092/L3092, "No Backers")</f>
        <v>1270.2222222222222</v>
      </c>
      <c r="Q3092" t="str">
        <f>LEFT(N3092,SEARCH("/",N3092)-1)</f>
        <v>theater</v>
      </c>
      <c r="R3092" t="str">
        <f>RIGHT(N3092,LEN(N3092)-SEARCH("/",N3092))</f>
        <v>spaces</v>
      </c>
      <c r="S3092" s="10">
        <f>(((J3092 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IF(L3093&gt;0, E3093/L3093, "No Backers")</f>
        <v>88.444444444444443</v>
      </c>
      <c r="Q3093" t="str">
        <f>LEFT(N3093,SEARCH("/",N3093)-1)</f>
        <v>theater</v>
      </c>
      <c r="R3093" t="str">
        <f>RIGHT(N3093,LEN(N3093)-SEARCH("/",N3093))</f>
        <v>spaces</v>
      </c>
      <c r="S3093" s="10">
        <f>(((J3093 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IF(L3094&gt;0, E3094/L3094, "No Backers")</f>
        <v>56.342380952380957</v>
      </c>
      <c r="Q3094" t="str">
        <f>LEFT(N3094,SEARCH("/",N3094)-1)</f>
        <v>theater</v>
      </c>
      <c r="R3094" t="str">
        <f>RIGHT(N3094,LEN(N3094)-SEARCH("/",N3094))</f>
        <v>spaces</v>
      </c>
      <c r="S3094" s="10">
        <f>(((J3094 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IF(L3095&gt;0, E3095/L3095, "No Backers")</f>
        <v>53.529411764705884</v>
      </c>
      <c r="Q3095" t="str">
        <f>LEFT(N3095,SEARCH("/",N3095)-1)</f>
        <v>theater</v>
      </c>
      <c r="R3095" t="str">
        <f>RIGHT(N3095,LEN(N3095)-SEARCH("/",N3095))</f>
        <v>spaces</v>
      </c>
      <c r="S3095" s="10">
        <f>(((J3095 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IF(L3096&gt;0, E3096/L3096, "No Backers")</f>
        <v>25</v>
      </c>
      <c r="Q3096" t="str">
        <f>LEFT(N3096,SEARCH("/",N3096)-1)</f>
        <v>theater</v>
      </c>
      <c r="R3096" t="str">
        <f>RIGHT(N3096,LEN(N3096)-SEARCH("/",N3096))</f>
        <v>spaces</v>
      </c>
      <c r="S3096" s="10">
        <f>(((J3096 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IF(L3097&gt;0, E3097/L3097, "No Backers")</f>
        <v>50</v>
      </c>
      <c r="Q3097" t="str">
        <f>LEFT(N3097,SEARCH("/",N3097)-1)</f>
        <v>theater</v>
      </c>
      <c r="R3097" t="str">
        <f>RIGHT(N3097,LEN(N3097)-SEARCH("/",N3097))</f>
        <v>spaces</v>
      </c>
      <c r="S3097" s="10">
        <f>(((J3097 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IF(L3098&gt;0, E3098/L3098, "No Backers")</f>
        <v>56.785714285714285</v>
      </c>
      <c r="Q3098" t="str">
        <f>LEFT(N3098,SEARCH("/",N3098)-1)</f>
        <v>theater</v>
      </c>
      <c r="R3098" t="str">
        <f>RIGHT(N3098,LEN(N3098)-SEARCH("/",N3098))</f>
        <v>spaces</v>
      </c>
      <c r="S3098" s="10">
        <f>(((J3098 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IF(L3099&gt;0, E3099/L3099, "No Backers")</f>
        <v>40.833333333333336</v>
      </c>
      <c r="Q3099" t="str">
        <f>LEFT(N3099,SEARCH("/",N3099)-1)</f>
        <v>theater</v>
      </c>
      <c r="R3099" t="str">
        <f>RIGHT(N3099,LEN(N3099)-SEARCH("/",N3099))</f>
        <v>spaces</v>
      </c>
      <c r="S3099" s="10">
        <f>(((J3099 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IF(L3100&gt;0, E3100/L3100, "No Backers")</f>
        <v>65.111111111111114</v>
      </c>
      <c r="Q3100" t="str">
        <f>LEFT(N3100,SEARCH("/",N3100)-1)</f>
        <v>theater</v>
      </c>
      <c r="R3100" t="str">
        <f>RIGHT(N3100,LEN(N3100)-SEARCH("/",N3100))</f>
        <v>spaces</v>
      </c>
      <c r="S3100" s="10">
        <f>(((J3100 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IF(L3101&gt;0, E3101/L3101, "No Backers")</f>
        <v>55.6</v>
      </c>
      <c r="Q3101" t="str">
        <f>LEFT(N3101,SEARCH("/",N3101)-1)</f>
        <v>theater</v>
      </c>
      <c r="R3101" t="str">
        <f>RIGHT(N3101,LEN(N3101)-SEARCH("/",N3101))</f>
        <v>spaces</v>
      </c>
      <c r="S3101" s="10">
        <f>(((J3101 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IF(L3102&gt;0, E3102/L3102, "No Backers")</f>
        <v>140.53846153846155</v>
      </c>
      <c r="Q3102" t="str">
        <f>LEFT(N3102,SEARCH("/",N3102)-1)</f>
        <v>theater</v>
      </c>
      <c r="R3102" t="str">
        <f>RIGHT(N3102,LEN(N3102)-SEARCH("/",N3102))</f>
        <v>spaces</v>
      </c>
      <c r="S3102" s="10">
        <f>(((J3102 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IF(L3103&gt;0, E3103/L3103, "No Backers")</f>
        <v>25</v>
      </c>
      <c r="Q3103" t="str">
        <f>LEFT(N3103,SEARCH("/",N3103)-1)</f>
        <v>theater</v>
      </c>
      <c r="R3103" t="str">
        <f>RIGHT(N3103,LEN(N3103)-SEARCH("/",N3103))</f>
        <v>spaces</v>
      </c>
      <c r="S3103" s="10">
        <f>(((J3103 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IF(L3104&gt;0, E3104/L3104, "No Backers")</f>
        <v>69.533333333333331</v>
      </c>
      <c r="Q3104" t="str">
        <f>LEFT(N3104,SEARCH("/",N3104)-1)</f>
        <v>theater</v>
      </c>
      <c r="R3104" t="str">
        <f>RIGHT(N3104,LEN(N3104)-SEARCH("/",N3104))</f>
        <v>spaces</v>
      </c>
      <c r="S3104" s="10">
        <f>(((J3104 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IF(L3105&gt;0, E3105/L3105, "No Backers")</f>
        <v>5.5</v>
      </c>
      <c r="Q3105" t="str">
        <f>LEFT(N3105,SEARCH("/",N3105)-1)</f>
        <v>theater</v>
      </c>
      <c r="R3105" t="str">
        <f>RIGHT(N3105,LEN(N3105)-SEARCH("/",N3105))</f>
        <v>spaces</v>
      </c>
      <c r="S3105" s="10">
        <f>(((J3105 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IF(L3106&gt;0, E3106/L3106, "No Backers")</f>
        <v>237</v>
      </c>
      <c r="Q3106" t="str">
        <f>LEFT(N3106,SEARCH("/",N3106)-1)</f>
        <v>theater</v>
      </c>
      <c r="R3106" t="str">
        <f>RIGHT(N3106,LEN(N3106)-SEARCH("/",N3106))</f>
        <v>spaces</v>
      </c>
      <c r="S3106" s="10">
        <f>(((J3106 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IF(L3107&gt;0, E3107/L3107, "No Backers")</f>
        <v>79.870967741935488</v>
      </c>
      <c r="Q3107" t="str">
        <f>LEFT(N3107,SEARCH("/",N3107)-1)</f>
        <v>theater</v>
      </c>
      <c r="R3107" t="str">
        <f>RIGHT(N3107,LEN(N3107)-SEARCH("/",N3107))</f>
        <v>spaces</v>
      </c>
      <c r="S3107" s="10">
        <f>(((J3107 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IF(L3108&gt;0, E3108/L3108, "No Backers")</f>
        <v>10.25</v>
      </c>
      <c r="Q3108" t="str">
        <f>LEFT(N3108,SEARCH("/",N3108)-1)</f>
        <v>theater</v>
      </c>
      <c r="R3108" t="str">
        <f>RIGHT(N3108,LEN(N3108)-SEARCH("/",N3108))</f>
        <v>spaces</v>
      </c>
      <c r="S3108" s="10">
        <f>(((J3108 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IF(L3109&gt;0, E3109/L3109, "No Backers")</f>
        <v>272.58620689655174</v>
      </c>
      <c r="Q3109" t="str">
        <f>LEFT(N3109,SEARCH("/",N3109)-1)</f>
        <v>theater</v>
      </c>
      <c r="R3109" t="str">
        <f>RIGHT(N3109,LEN(N3109)-SEARCH("/",N3109))</f>
        <v>spaces</v>
      </c>
      <c r="S3109" s="10">
        <f>(((J3109 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IF(L3110&gt;0, E3110/L3110, "No Backers")</f>
        <v>13</v>
      </c>
      <c r="Q3110" t="str">
        <f>LEFT(N3110,SEARCH("/",N3110)-1)</f>
        <v>theater</v>
      </c>
      <c r="R3110" t="str">
        <f>RIGHT(N3110,LEN(N3110)-SEARCH("/",N3110))</f>
        <v>spaces</v>
      </c>
      <c r="S3110" s="10">
        <f>(((J3110 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IF(L3111&gt;0, E3111/L3111, "No Backers")</f>
        <v>58.184210526315788</v>
      </c>
      <c r="Q3111" t="str">
        <f>LEFT(N3111,SEARCH("/",N3111)-1)</f>
        <v>theater</v>
      </c>
      <c r="R3111" t="str">
        <f>RIGHT(N3111,LEN(N3111)-SEARCH("/",N3111))</f>
        <v>spaces</v>
      </c>
      <c r="S3111" s="10">
        <f>(((J3111 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IF(L3112&gt;0, E3112/L3112, "No Backers")</f>
        <v>10</v>
      </c>
      <c r="Q3112" t="str">
        <f>LEFT(N3112,SEARCH("/",N3112)-1)</f>
        <v>theater</v>
      </c>
      <c r="R3112" t="str">
        <f>RIGHT(N3112,LEN(N3112)-SEARCH("/",N3112))</f>
        <v>spaces</v>
      </c>
      <c r="S3112" s="10">
        <f>(((J3112 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IF(L3113&gt;0, E3113/L3113, "No Backers")</f>
        <v>70.10526315789474</v>
      </c>
      <c r="Q3113" t="str">
        <f>LEFT(N3113,SEARCH("/",N3113)-1)</f>
        <v>theater</v>
      </c>
      <c r="R3113" t="str">
        <f>RIGHT(N3113,LEN(N3113)-SEARCH("/",N3113))</f>
        <v>spaces</v>
      </c>
      <c r="S3113" s="10">
        <f>(((J3113 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IF(L3114&gt;0, E3114/L3114, "No Backers")</f>
        <v>57.888888888888886</v>
      </c>
      <c r="Q3114" t="str">
        <f>LEFT(N3114,SEARCH("/",N3114)-1)</f>
        <v>theater</v>
      </c>
      <c r="R3114" t="str">
        <f>RIGHT(N3114,LEN(N3114)-SEARCH("/",N3114))</f>
        <v>spaces</v>
      </c>
      <c r="S3114" s="10">
        <f>(((J3114 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IF(L3115&gt;0, E3115/L3115, "No Backers")</f>
        <v>125.27027027027027</v>
      </c>
      <c r="Q3115" t="str">
        <f>LEFT(N3115,SEARCH("/",N3115)-1)</f>
        <v>theater</v>
      </c>
      <c r="R3115" t="str">
        <f>RIGHT(N3115,LEN(N3115)-SEARCH("/",N3115))</f>
        <v>spaces</v>
      </c>
      <c r="S3115" s="10">
        <f>(((J3115 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str">
        <f>IF(L3116&gt;0, E3116/L3116, "No Backers")</f>
        <v>No Backers</v>
      </c>
      <c r="Q3116" t="str">
        <f>LEFT(N3116,SEARCH("/",N3116)-1)</f>
        <v>theater</v>
      </c>
      <c r="R3116" t="str">
        <f>RIGHT(N3116,LEN(N3116)-SEARCH("/",N3116))</f>
        <v>spaces</v>
      </c>
      <c r="S3116" s="10">
        <f>(((J3116 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IF(L3117&gt;0, E3117/L3117, "No Backers")</f>
        <v>300</v>
      </c>
      <c r="Q3117" t="str">
        <f>LEFT(N3117,SEARCH("/",N3117)-1)</f>
        <v>theater</v>
      </c>
      <c r="R3117" t="str">
        <f>RIGHT(N3117,LEN(N3117)-SEARCH("/",N3117))</f>
        <v>spaces</v>
      </c>
      <c r="S3117" s="10">
        <f>(((J3117 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IF(L3118&gt;0, E3118/L3118, "No Backers")</f>
        <v>43</v>
      </c>
      <c r="Q3118" t="str">
        <f>LEFT(N3118,SEARCH("/",N3118)-1)</f>
        <v>theater</v>
      </c>
      <c r="R3118" t="str">
        <f>RIGHT(N3118,LEN(N3118)-SEARCH("/",N3118))</f>
        <v>spaces</v>
      </c>
      <c r="S3118" s="10">
        <f>(((J3118 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IF(L3119&gt;0, E3119/L3119, "No Backers")</f>
        <v>1</v>
      </c>
      <c r="Q3119" t="str">
        <f>LEFT(N3119,SEARCH("/",N3119)-1)</f>
        <v>theater</v>
      </c>
      <c r="R3119" t="str">
        <f>RIGHT(N3119,LEN(N3119)-SEARCH("/",N3119))</f>
        <v>spaces</v>
      </c>
      <c r="S3119" s="10">
        <f>(((J3119 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IF(L3120&gt;0, E3120/L3120, "No Backers")</f>
        <v>775</v>
      </c>
      <c r="Q3120" t="str">
        <f>LEFT(N3120,SEARCH("/",N3120)-1)</f>
        <v>theater</v>
      </c>
      <c r="R3120" t="str">
        <f>RIGHT(N3120,LEN(N3120)-SEARCH("/",N3120))</f>
        <v>spaces</v>
      </c>
      <c r="S3120" s="10">
        <f>(((J3120 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IF(L3121&gt;0, E3121/L3121, "No Backers")</f>
        <v>5</v>
      </c>
      <c r="Q3121" t="str">
        <f>LEFT(N3121,SEARCH("/",N3121)-1)</f>
        <v>theater</v>
      </c>
      <c r="R3121" t="str">
        <f>RIGHT(N3121,LEN(N3121)-SEARCH("/",N3121))</f>
        <v>spaces</v>
      </c>
      <c r="S3121" s="10">
        <f>(((J3121 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IF(L3122&gt;0, E3122/L3122, "No Backers")</f>
        <v>12.8</v>
      </c>
      <c r="Q3122" t="str">
        <f>LEFT(N3122,SEARCH("/",N3122)-1)</f>
        <v>theater</v>
      </c>
      <c r="R3122" t="str">
        <f>RIGHT(N3122,LEN(N3122)-SEARCH("/",N3122))</f>
        <v>spaces</v>
      </c>
      <c r="S3122" s="10">
        <f>(((J3122 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IF(L3123&gt;0, E3123/L3123, "No Backers")</f>
        <v>10</v>
      </c>
      <c r="Q3123" t="str">
        <f>LEFT(N3123,SEARCH("/",N3123)-1)</f>
        <v>theater</v>
      </c>
      <c r="R3123" t="str">
        <f>RIGHT(N3123,LEN(N3123)-SEARCH("/",N3123))</f>
        <v>spaces</v>
      </c>
      <c r="S3123" s="10">
        <f>(((J3123 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IF(L3124&gt;0, E3124/L3124, "No Backers")</f>
        <v>58</v>
      </c>
      <c r="Q3124" t="str">
        <f>LEFT(N3124,SEARCH("/",N3124)-1)</f>
        <v>theater</v>
      </c>
      <c r="R3124" t="str">
        <f>RIGHT(N3124,LEN(N3124)-SEARCH("/",N3124))</f>
        <v>spaces</v>
      </c>
      <c r="S3124" s="10">
        <f>(((J3124 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IF(L3125&gt;0, E3125/L3125, "No Backers")</f>
        <v>244.80459770114942</v>
      </c>
      <c r="Q3125" t="str">
        <f>LEFT(N3125,SEARCH("/",N3125)-1)</f>
        <v>theater</v>
      </c>
      <c r="R3125" t="str">
        <f>RIGHT(N3125,LEN(N3125)-SEARCH("/",N3125))</f>
        <v>spaces</v>
      </c>
      <c r="S3125" s="10">
        <f>(((J3125 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IF(L3126&gt;0, E3126/L3126, "No Backers")</f>
        <v>6.5</v>
      </c>
      <c r="Q3126" t="str">
        <f>LEFT(N3126,SEARCH("/",N3126)-1)</f>
        <v>theater</v>
      </c>
      <c r="R3126" t="str">
        <f>RIGHT(N3126,LEN(N3126)-SEARCH("/",N3126))</f>
        <v>spaces</v>
      </c>
      <c r="S3126" s="10">
        <f>(((J3126 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str">
        <f>IF(L3127&gt;0, E3127/L3127, "No Backers")</f>
        <v>No Backers</v>
      </c>
      <c r="Q3127" t="str">
        <f>LEFT(N3127,SEARCH("/",N3127)-1)</f>
        <v>theater</v>
      </c>
      <c r="R3127" t="str">
        <f>RIGHT(N3127,LEN(N3127)-SEARCH("/",N3127))</f>
        <v>spaces</v>
      </c>
      <c r="S3127" s="10">
        <f>(((J3127 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IF(L3128&gt;0, E3128/L3128, "No Backers")</f>
        <v>61.176470588235297</v>
      </c>
      <c r="Q3128" t="str">
        <f>LEFT(N3128,SEARCH("/",N3128)-1)</f>
        <v>theater</v>
      </c>
      <c r="R3128" t="str">
        <f>RIGHT(N3128,LEN(N3128)-SEARCH("/",N3128))</f>
        <v>spaces</v>
      </c>
      <c r="S3128" s="10">
        <f>(((J3128 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str">
        <f>IF(L3129&gt;0, E3129/L3129, "No Backers")</f>
        <v>No Backers</v>
      </c>
      <c r="Q3129" t="str">
        <f>LEFT(N3129,SEARCH("/",N3129)-1)</f>
        <v>theater</v>
      </c>
      <c r="R3129" t="str">
        <f>RIGHT(N3129,LEN(N3129)-SEARCH("/",N3129))</f>
        <v>spaces</v>
      </c>
      <c r="S3129" s="10">
        <f>(((J3129 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IF(L3130&gt;0, E3130/L3130, "No Backers")</f>
        <v>139.23931623931625</v>
      </c>
      <c r="Q3130" t="str">
        <f>LEFT(N3130,SEARCH("/",N3130)-1)</f>
        <v>theater</v>
      </c>
      <c r="R3130" t="str">
        <f>RIGHT(N3130,LEN(N3130)-SEARCH("/",N3130))</f>
        <v>plays</v>
      </c>
      <c r="S3130" s="10">
        <f>(((J3130 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IF(L3131&gt;0, E3131/L3131, "No Backers")</f>
        <v>10</v>
      </c>
      <c r="Q3131" t="str">
        <f>LEFT(N3131,SEARCH("/",N3131)-1)</f>
        <v>theater</v>
      </c>
      <c r="R3131" t="str">
        <f>RIGHT(N3131,LEN(N3131)-SEARCH("/",N3131))</f>
        <v>plays</v>
      </c>
      <c r="S3131" s="10">
        <f>(((J3131 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IF(L3132&gt;0, E3132/L3132, "No Backers")</f>
        <v>93.75</v>
      </c>
      <c r="Q3132" t="str">
        <f>LEFT(N3132,SEARCH("/",N3132)-1)</f>
        <v>theater</v>
      </c>
      <c r="R3132" t="str">
        <f>RIGHT(N3132,LEN(N3132)-SEARCH("/",N3132))</f>
        <v>plays</v>
      </c>
      <c r="S3132" s="10">
        <f>(((J3132 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IF(L3133&gt;0, E3133/L3133, "No Backers")</f>
        <v>53.75</v>
      </c>
      <c r="Q3133" t="str">
        <f>LEFT(N3133,SEARCH("/",N3133)-1)</f>
        <v>theater</v>
      </c>
      <c r="R3133" t="str">
        <f>RIGHT(N3133,LEN(N3133)-SEARCH("/",N3133))</f>
        <v>plays</v>
      </c>
      <c r="S3133" s="10">
        <f>(((J3133 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IF(L3134&gt;0, E3134/L3134, "No Backers")</f>
        <v>10</v>
      </c>
      <c r="Q3134" t="str">
        <f>LEFT(N3134,SEARCH("/",N3134)-1)</f>
        <v>theater</v>
      </c>
      <c r="R3134" t="str">
        <f>RIGHT(N3134,LEN(N3134)-SEARCH("/",N3134))</f>
        <v>plays</v>
      </c>
      <c r="S3134" s="10">
        <f>(((J3134 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IF(L3135&gt;0, E3135/L3135, "No Backers")</f>
        <v>33.75</v>
      </c>
      <c r="Q3135" t="str">
        <f>LEFT(N3135,SEARCH("/",N3135)-1)</f>
        <v>theater</v>
      </c>
      <c r="R3135" t="str">
        <f>RIGHT(N3135,LEN(N3135)-SEARCH("/",N3135))</f>
        <v>plays</v>
      </c>
      <c r="S3135" s="10">
        <f>(((J3135 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IF(L3136&gt;0, E3136/L3136, "No Backers")</f>
        <v>18.75</v>
      </c>
      <c r="Q3136" t="str">
        <f>LEFT(N3136,SEARCH("/",N3136)-1)</f>
        <v>theater</v>
      </c>
      <c r="R3136" t="str">
        <f>RIGHT(N3136,LEN(N3136)-SEARCH("/",N3136))</f>
        <v>plays</v>
      </c>
      <c r="S3136" s="10">
        <f>(((J3136 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IF(L3137&gt;0, E3137/L3137, "No Backers")</f>
        <v>23.142857142857142</v>
      </c>
      <c r="Q3137" t="str">
        <f>LEFT(N3137,SEARCH("/",N3137)-1)</f>
        <v>theater</v>
      </c>
      <c r="R3137" t="str">
        <f>RIGHT(N3137,LEN(N3137)-SEARCH("/",N3137))</f>
        <v>plays</v>
      </c>
      <c r="S3137" s="10">
        <f>(((J3137 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IF(L3138&gt;0, E3138/L3138, "No Backers")</f>
        <v>29.045454545454547</v>
      </c>
      <c r="Q3138" t="str">
        <f>LEFT(N3138,SEARCH("/",N3138)-1)</f>
        <v>theater</v>
      </c>
      <c r="R3138" t="str">
        <f>RIGHT(N3138,LEN(N3138)-SEARCH("/",N3138))</f>
        <v>plays</v>
      </c>
      <c r="S3138" s="10">
        <f>(((J3138 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IF(L3139&gt;0, E3139/L3139, "No Backers")</f>
        <v>50</v>
      </c>
      <c r="Q3139" t="str">
        <f>LEFT(N3139,SEARCH("/",N3139)-1)</f>
        <v>theater</v>
      </c>
      <c r="R3139" t="str">
        <f>RIGHT(N3139,LEN(N3139)-SEARCH("/",N3139))</f>
        <v>plays</v>
      </c>
      <c r="S3139" s="10">
        <f>(((J3139 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str">
        <f>IF(L3140&gt;0, E3140/L3140, "No Backers")</f>
        <v>No Backers</v>
      </c>
      <c r="Q3140" t="str">
        <f>LEFT(N3140,SEARCH("/",N3140)-1)</f>
        <v>theater</v>
      </c>
      <c r="R3140" t="str">
        <f>RIGHT(N3140,LEN(N3140)-SEARCH("/",N3140))</f>
        <v>plays</v>
      </c>
      <c r="S3140" s="10">
        <f>(((J3140 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IF(L3141&gt;0, E3141/L3141, "No Backers")</f>
        <v>450</v>
      </c>
      <c r="Q3141" t="str">
        <f>LEFT(N3141,SEARCH("/",N3141)-1)</f>
        <v>theater</v>
      </c>
      <c r="R3141" t="str">
        <f>RIGHT(N3141,LEN(N3141)-SEARCH("/",N3141))</f>
        <v>plays</v>
      </c>
      <c r="S3141" s="10">
        <f>(((J3141 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IF(L3142&gt;0, E3142/L3142, "No Backers")</f>
        <v>24</v>
      </c>
      <c r="Q3142" t="str">
        <f>LEFT(N3142,SEARCH("/",N3142)-1)</f>
        <v>theater</v>
      </c>
      <c r="R3142" t="str">
        <f>RIGHT(N3142,LEN(N3142)-SEARCH("/",N3142))</f>
        <v>plays</v>
      </c>
      <c r="S3142" s="10">
        <f>(((J3142 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IF(L3143&gt;0, E3143/L3143, "No Backers")</f>
        <v>32.25</v>
      </c>
      <c r="Q3143" t="str">
        <f>LEFT(N3143,SEARCH("/",N3143)-1)</f>
        <v>theater</v>
      </c>
      <c r="R3143" t="str">
        <f>RIGHT(N3143,LEN(N3143)-SEARCH("/",N3143))</f>
        <v>plays</v>
      </c>
      <c r="S3143" s="10">
        <f>(((J3143 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IF(L3144&gt;0, E3144/L3144, "No Backers")</f>
        <v>15</v>
      </c>
      <c r="Q3144" t="str">
        <f>LEFT(N3144,SEARCH("/",N3144)-1)</f>
        <v>theater</v>
      </c>
      <c r="R3144" t="str">
        <f>RIGHT(N3144,LEN(N3144)-SEARCH("/",N3144))</f>
        <v>plays</v>
      </c>
      <c r="S3144" s="10">
        <f>(((J3144 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str">
        <f>IF(L3145&gt;0, E3145/L3145, "No Backers")</f>
        <v>No Backers</v>
      </c>
      <c r="Q3145" t="str">
        <f>LEFT(N3145,SEARCH("/",N3145)-1)</f>
        <v>theater</v>
      </c>
      <c r="R3145" t="str">
        <f>RIGHT(N3145,LEN(N3145)-SEARCH("/",N3145))</f>
        <v>plays</v>
      </c>
      <c r="S3145" s="10">
        <f>(((J3145 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IF(L3146&gt;0, E3146/L3146, "No Backers")</f>
        <v>251.33333333333334</v>
      </c>
      <c r="Q3146" t="str">
        <f>LEFT(N3146,SEARCH("/",N3146)-1)</f>
        <v>theater</v>
      </c>
      <c r="R3146" t="str">
        <f>RIGHT(N3146,LEN(N3146)-SEARCH("/",N3146))</f>
        <v>plays</v>
      </c>
      <c r="S3146" s="10">
        <f>(((J3146 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str">
        <f>IF(L3147&gt;0, E3147/L3147, "No Backers")</f>
        <v>No Backers</v>
      </c>
      <c r="Q3147" t="str">
        <f>LEFT(N3147,SEARCH("/",N3147)-1)</f>
        <v>theater</v>
      </c>
      <c r="R3147" t="str">
        <f>RIGHT(N3147,LEN(N3147)-SEARCH("/",N3147))</f>
        <v>plays</v>
      </c>
      <c r="S3147" s="10">
        <f>(((J3147 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IF(L3148&gt;0, E3148/L3148, "No Backers")</f>
        <v>437.5</v>
      </c>
      <c r="Q3148" t="str">
        <f>LEFT(N3148,SEARCH("/",N3148)-1)</f>
        <v>theater</v>
      </c>
      <c r="R3148" t="str">
        <f>RIGHT(N3148,LEN(N3148)-SEARCH("/",N3148))</f>
        <v>plays</v>
      </c>
      <c r="S3148" s="10">
        <f>(((J3148 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IF(L3149&gt;0, E3149/L3149, "No Backers")</f>
        <v>110.35211267605634</v>
      </c>
      <c r="Q3149" t="str">
        <f>LEFT(N3149,SEARCH("/",N3149)-1)</f>
        <v>theater</v>
      </c>
      <c r="R3149" t="str">
        <f>RIGHT(N3149,LEN(N3149)-SEARCH("/",N3149))</f>
        <v>plays</v>
      </c>
      <c r="S3149" s="10">
        <f>(((J3149 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IF(L3150&gt;0, E3150/L3150, "No Backers")</f>
        <v>41.421052631578945</v>
      </c>
      <c r="Q3150" t="str">
        <f>LEFT(N3150,SEARCH("/",N3150)-1)</f>
        <v>theater</v>
      </c>
      <c r="R3150" t="str">
        <f>RIGHT(N3150,LEN(N3150)-SEARCH("/",N3150))</f>
        <v>plays</v>
      </c>
      <c r="S3150" s="10">
        <f>(((J3150 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IF(L3151&gt;0, E3151/L3151, "No Backers")</f>
        <v>52</v>
      </c>
      <c r="Q3151" t="str">
        <f>LEFT(N3151,SEARCH("/",N3151)-1)</f>
        <v>theater</v>
      </c>
      <c r="R3151" t="str">
        <f>RIGHT(N3151,LEN(N3151)-SEARCH("/",N3151))</f>
        <v>plays</v>
      </c>
      <c r="S3151" s="10">
        <f>(((J3151 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IF(L3152&gt;0, E3152/L3152, "No Backers")</f>
        <v>33.990384615384613</v>
      </c>
      <c r="Q3152" t="str">
        <f>LEFT(N3152,SEARCH("/",N3152)-1)</f>
        <v>theater</v>
      </c>
      <c r="R3152" t="str">
        <f>RIGHT(N3152,LEN(N3152)-SEARCH("/",N3152))</f>
        <v>plays</v>
      </c>
      <c r="S3152" s="10">
        <f>(((J3152 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IF(L3153&gt;0, E3153/L3153, "No Backers")</f>
        <v>103.35294117647059</v>
      </c>
      <c r="Q3153" t="str">
        <f>LEFT(N3153,SEARCH("/",N3153)-1)</f>
        <v>theater</v>
      </c>
      <c r="R3153" t="str">
        <f>RIGHT(N3153,LEN(N3153)-SEARCH("/",N3153))</f>
        <v>plays</v>
      </c>
      <c r="S3153" s="10">
        <f>(((J3153 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IF(L3154&gt;0, E3154/L3154, "No Backers")</f>
        <v>34.791044776119406</v>
      </c>
      <c r="Q3154" t="str">
        <f>LEFT(N3154,SEARCH("/",N3154)-1)</f>
        <v>theater</v>
      </c>
      <c r="R3154" t="str">
        <f>RIGHT(N3154,LEN(N3154)-SEARCH("/",N3154))</f>
        <v>plays</v>
      </c>
      <c r="S3154" s="10">
        <f>(((J3154 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IF(L3155&gt;0, E3155/L3155, "No Backers")</f>
        <v>41.773858921161825</v>
      </c>
      <c r="Q3155" t="str">
        <f>LEFT(N3155,SEARCH("/",N3155)-1)</f>
        <v>theater</v>
      </c>
      <c r="R3155" t="str">
        <f>RIGHT(N3155,LEN(N3155)-SEARCH("/",N3155))</f>
        <v>plays</v>
      </c>
      <c r="S3155" s="10">
        <f>(((J3155 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IF(L3156&gt;0, E3156/L3156, "No Backers")</f>
        <v>64.268292682926827</v>
      </c>
      <c r="Q3156" t="str">
        <f>LEFT(N3156,SEARCH("/",N3156)-1)</f>
        <v>theater</v>
      </c>
      <c r="R3156" t="str">
        <f>RIGHT(N3156,LEN(N3156)-SEARCH("/",N3156))</f>
        <v>plays</v>
      </c>
      <c r="S3156" s="10">
        <f>(((J3156 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IF(L3157&gt;0, E3157/L3157, "No Backers")</f>
        <v>31.209370860927152</v>
      </c>
      <c r="Q3157" t="str">
        <f>LEFT(N3157,SEARCH("/",N3157)-1)</f>
        <v>theater</v>
      </c>
      <c r="R3157" t="str">
        <f>RIGHT(N3157,LEN(N3157)-SEARCH("/",N3157))</f>
        <v>plays</v>
      </c>
      <c r="S3157" s="10">
        <f>(((J3157 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IF(L3158&gt;0, E3158/L3158, "No Backers")</f>
        <v>62.921348314606739</v>
      </c>
      <c r="Q3158" t="str">
        <f>LEFT(N3158,SEARCH("/",N3158)-1)</f>
        <v>theater</v>
      </c>
      <c r="R3158" t="str">
        <f>RIGHT(N3158,LEN(N3158)-SEARCH("/",N3158))</f>
        <v>plays</v>
      </c>
      <c r="S3158" s="10">
        <f>(((J3158 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IF(L3159&gt;0, E3159/L3159, "No Backers")</f>
        <v>98.536585365853654</v>
      </c>
      <c r="Q3159" t="str">
        <f>LEFT(N3159,SEARCH("/",N3159)-1)</f>
        <v>theater</v>
      </c>
      <c r="R3159" t="str">
        <f>RIGHT(N3159,LEN(N3159)-SEARCH("/",N3159))</f>
        <v>plays</v>
      </c>
      <c r="S3159" s="10">
        <f>(((J3159 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IF(L3160&gt;0, E3160/L3160, "No Backers")</f>
        <v>82.608695652173907</v>
      </c>
      <c r="Q3160" t="str">
        <f>LEFT(N3160,SEARCH("/",N3160)-1)</f>
        <v>theater</v>
      </c>
      <c r="R3160" t="str">
        <f>RIGHT(N3160,LEN(N3160)-SEARCH("/",N3160))</f>
        <v>plays</v>
      </c>
      <c r="S3160" s="10">
        <f>(((J3160 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IF(L3161&gt;0, E3161/L3161, "No Backers")</f>
        <v>38.504230769230773</v>
      </c>
      <c r="Q3161" t="str">
        <f>LEFT(N3161,SEARCH("/",N3161)-1)</f>
        <v>theater</v>
      </c>
      <c r="R3161" t="str">
        <f>RIGHT(N3161,LEN(N3161)-SEARCH("/",N3161))</f>
        <v>plays</v>
      </c>
      <c r="S3161" s="10">
        <f>(((J3161 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IF(L3162&gt;0, E3162/L3162, "No Backers")</f>
        <v>80.15789473684211</v>
      </c>
      <c r="Q3162" t="str">
        <f>LEFT(N3162,SEARCH("/",N3162)-1)</f>
        <v>theater</v>
      </c>
      <c r="R3162" t="str">
        <f>RIGHT(N3162,LEN(N3162)-SEARCH("/",N3162))</f>
        <v>plays</v>
      </c>
      <c r="S3162" s="10">
        <f>(((J3162 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IF(L3163&gt;0, E3163/L3163, "No Backers")</f>
        <v>28.405405405405407</v>
      </c>
      <c r="Q3163" t="str">
        <f>LEFT(N3163,SEARCH("/",N3163)-1)</f>
        <v>theater</v>
      </c>
      <c r="R3163" t="str">
        <f>RIGHT(N3163,LEN(N3163)-SEARCH("/",N3163))</f>
        <v>plays</v>
      </c>
      <c r="S3163" s="10">
        <f>(((J3163 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IF(L3164&gt;0, E3164/L3164, "No Backers")</f>
        <v>80.730158730158735</v>
      </c>
      <c r="Q3164" t="str">
        <f>LEFT(N3164,SEARCH("/",N3164)-1)</f>
        <v>theater</v>
      </c>
      <c r="R3164" t="str">
        <f>RIGHT(N3164,LEN(N3164)-SEARCH("/",N3164))</f>
        <v>plays</v>
      </c>
      <c r="S3164" s="10">
        <f>(((J3164 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IF(L3165&gt;0, E3165/L3165, "No Backers")</f>
        <v>200.69444444444446</v>
      </c>
      <c r="Q3165" t="str">
        <f>LEFT(N3165,SEARCH("/",N3165)-1)</f>
        <v>theater</v>
      </c>
      <c r="R3165" t="str">
        <f>RIGHT(N3165,LEN(N3165)-SEARCH("/",N3165))</f>
        <v>plays</v>
      </c>
      <c r="S3165" s="10">
        <f>(((J3165 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IF(L3166&gt;0, E3166/L3166, "No Backers")</f>
        <v>37.591549295774648</v>
      </c>
      <c r="Q3166" t="str">
        <f>LEFT(N3166,SEARCH("/",N3166)-1)</f>
        <v>theater</v>
      </c>
      <c r="R3166" t="str">
        <f>RIGHT(N3166,LEN(N3166)-SEARCH("/",N3166))</f>
        <v>plays</v>
      </c>
      <c r="S3166" s="10">
        <f>(((J3166 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IF(L3167&gt;0, E3167/L3167, "No Backers")</f>
        <v>58.095238095238095</v>
      </c>
      <c r="Q3167" t="str">
        <f>LEFT(N3167,SEARCH("/",N3167)-1)</f>
        <v>theater</v>
      </c>
      <c r="R3167" t="str">
        <f>RIGHT(N3167,LEN(N3167)-SEARCH("/",N3167))</f>
        <v>plays</v>
      </c>
      <c r="S3167" s="10">
        <f>(((J3167 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IF(L3168&gt;0, E3168/L3168, "No Backers")</f>
        <v>60.300892473118282</v>
      </c>
      <c r="Q3168" t="str">
        <f>LEFT(N3168,SEARCH("/",N3168)-1)</f>
        <v>theater</v>
      </c>
      <c r="R3168" t="str">
        <f>RIGHT(N3168,LEN(N3168)-SEARCH("/",N3168))</f>
        <v>plays</v>
      </c>
      <c r="S3168" s="10">
        <f>(((J3168 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IF(L3169&gt;0, E3169/L3169, "No Backers")</f>
        <v>63.363636363636367</v>
      </c>
      <c r="Q3169" t="str">
        <f>LEFT(N3169,SEARCH("/",N3169)-1)</f>
        <v>theater</v>
      </c>
      <c r="R3169" t="str">
        <f>RIGHT(N3169,LEN(N3169)-SEARCH("/",N3169))</f>
        <v>plays</v>
      </c>
      <c r="S3169" s="10">
        <f>(((J3169 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IF(L3170&gt;0, E3170/L3170, "No Backers")</f>
        <v>50.901639344262293</v>
      </c>
      <c r="Q3170" t="str">
        <f>LEFT(N3170,SEARCH("/",N3170)-1)</f>
        <v>theater</v>
      </c>
      <c r="R3170" t="str">
        <f>RIGHT(N3170,LEN(N3170)-SEARCH("/",N3170))</f>
        <v>plays</v>
      </c>
      <c r="S3170" s="10">
        <f>(((J3170 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IF(L3171&gt;0, E3171/L3171, "No Backers")</f>
        <v>100.5</v>
      </c>
      <c r="Q3171" t="str">
        <f>LEFT(N3171,SEARCH("/",N3171)-1)</f>
        <v>theater</v>
      </c>
      <c r="R3171" t="str">
        <f>RIGHT(N3171,LEN(N3171)-SEARCH("/",N3171))</f>
        <v>plays</v>
      </c>
      <c r="S3171" s="10">
        <f>(((J3171 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IF(L3172&gt;0, E3172/L3172, "No Backers")</f>
        <v>31.619718309859156</v>
      </c>
      <c r="Q3172" t="str">
        <f>LEFT(N3172,SEARCH("/",N3172)-1)</f>
        <v>theater</v>
      </c>
      <c r="R3172" t="str">
        <f>RIGHT(N3172,LEN(N3172)-SEARCH("/",N3172))</f>
        <v>plays</v>
      </c>
      <c r="S3172" s="10">
        <f>(((J3172 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IF(L3173&gt;0, E3173/L3173, "No Backers")</f>
        <v>65.102564102564102</v>
      </c>
      <c r="Q3173" t="str">
        <f>LEFT(N3173,SEARCH("/",N3173)-1)</f>
        <v>theater</v>
      </c>
      <c r="R3173" t="str">
        <f>RIGHT(N3173,LEN(N3173)-SEARCH("/",N3173))</f>
        <v>plays</v>
      </c>
      <c r="S3173" s="10">
        <f>(((J3173 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IF(L3174&gt;0, E3174/L3174, "No Backers")</f>
        <v>79.310344827586206</v>
      </c>
      <c r="Q3174" t="str">
        <f>LEFT(N3174,SEARCH("/",N3174)-1)</f>
        <v>theater</v>
      </c>
      <c r="R3174" t="str">
        <f>RIGHT(N3174,LEN(N3174)-SEARCH("/",N3174))</f>
        <v>plays</v>
      </c>
      <c r="S3174" s="10">
        <f>(((J3174 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IF(L3175&gt;0, E3175/L3175, "No Backers")</f>
        <v>139.18918918918919</v>
      </c>
      <c r="Q3175" t="str">
        <f>LEFT(N3175,SEARCH("/",N3175)-1)</f>
        <v>theater</v>
      </c>
      <c r="R3175" t="str">
        <f>RIGHT(N3175,LEN(N3175)-SEARCH("/",N3175))</f>
        <v>plays</v>
      </c>
      <c r="S3175" s="10">
        <f>(((J3175 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IF(L3176&gt;0, E3176/L3176, "No Backers")</f>
        <v>131.91304347826087</v>
      </c>
      <c r="Q3176" t="str">
        <f>LEFT(N3176,SEARCH("/",N3176)-1)</f>
        <v>theater</v>
      </c>
      <c r="R3176" t="str">
        <f>RIGHT(N3176,LEN(N3176)-SEARCH("/",N3176))</f>
        <v>plays</v>
      </c>
      <c r="S3176" s="10">
        <f>(((J3176 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IF(L3177&gt;0, E3177/L3177, "No Backers")</f>
        <v>91.3</v>
      </c>
      <c r="Q3177" t="str">
        <f>LEFT(N3177,SEARCH("/",N3177)-1)</f>
        <v>theater</v>
      </c>
      <c r="R3177" t="str">
        <f>RIGHT(N3177,LEN(N3177)-SEARCH("/",N3177))</f>
        <v>plays</v>
      </c>
      <c r="S3177" s="10">
        <f>(((J3177 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IF(L3178&gt;0, E3178/L3178, "No Backers")</f>
        <v>39.672727272727272</v>
      </c>
      <c r="Q3178" t="str">
        <f>LEFT(N3178,SEARCH("/",N3178)-1)</f>
        <v>theater</v>
      </c>
      <c r="R3178" t="str">
        <f>RIGHT(N3178,LEN(N3178)-SEARCH("/",N3178))</f>
        <v>plays</v>
      </c>
      <c r="S3178" s="10">
        <f>(((J3178 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IF(L3179&gt;0, E3179/L3179, "No Backers")</f>
        <v>57.549019607843135</v>
      </c>
      <c r="Q3179" t="str">
        <f>LEFT(N3179,SEARCH("/",N3179)-1)</f>
        <v>theater</v>
      </c>
      <c r="R3179" t="str">
        <f>RIGHT(N3179,LEN(N3179)-SEARCH("/",N3179))</f>
        <v>plays</v>
      </c>
      <c r="S3179" s="10">
        <f>(((J3179 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IF(L3180&gt;0, E3180/L3180, "No Backers")</f>
        <v>33.025641025641029</v>
      </c>
      <c r="Q3180" t="str">
        <f>LEFT(N3180,SEARCH("/",N3180)-1)</f>
        <v>theater</v>
      </c>
      <c r="R3180" t="str">
        <f>RIGHT(N3180,LEN(N3180)-SEARCH("/",N3180))</f>
        <v>plays</v>
      </c>
      <c r="S3180" s="10">
        <f>(((J3180 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IF(L3181&gt;0, E3181/L3181, "No Backers")</f>
        <v>77.335806451612896</v>
      </c>
      <c r="Q3181" t="str">
        <f>LEFT(N3181,SEARCH("/",N3181)-1)</f>
        <v>theater</v>
      </c>
      <c r="R3181" t="str">
        <f>RIGHT(N3181,LEN(N3181)-SEARCH("/",N3181))</f>
        <v>plays</v>
      </c>
      <c r="S3181" s="10">
        <f>(((J3181 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IF(L3182&gt;0, E3182/L3182, "No Backers")</f>
        <v>31.933333333333334</v>
      </c>
      <c r="Q3182" t="str">
        <f>LEFT(N3182,SEARCH("/",N3182)-1)</f>
        <v>theater</v>
      </c>
      <c r="R3182" t="str">
        <f>RIGHT(N3182,LEN(N3182)-SEARCH("/",N3182))</f>
        <v>plays</v>
      </c>
      <c r="S3182" s="10">
        <f>(((J3182 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IF(L3183&gt;0, E3183/L3183, "No Backers")</f>
        <v>36.333333333333336</v>
      </c>
      <c r="Q3183" t="str">
        <f>LEFT(N3183,SEARCH("/",N3183)-1)</f>
        <v>theater</v>
      </c>
      <c r="R3183" t="str">
        <f>RIGHT(N3183,LEN(N3183)-SEARCH("/",N3183))</f>
        <v>plays</v>
      </c>
      <c r="S3183" s="10">
        <f>(((J3183 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IF(L3184&gt;0, E3184/L3184, "No Backers")</f>
        <v>46.768211920529801</v>
      </c>
      <c r="Q3184" t="str">
        <f>LEFT(N3184,SEARCH("/",N3184)-1)</f>
        <v>theater</v>
      </c>
      <c r="R3184" t="str">
        <f>RIGHT(N3184,LEN(N3184)-SEARCH("/",N3184))</f>
        <v>plays</v>
      </c>
      <c r="S3184" s="10">
        <f>(((J3184 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IF(L3185&gt;0, E3185/L3185, "No Backers")</f>
        <v>40.073529411764703</v>
      </c>
      <c r="Q3185" t="str">
        <f>LEFT(N3185,SEARCH("/",N3185)-1)</f>
        <v>theater</v>
      </c>
      <c r="R3185" t="str">
        <f>RIGHT(N3185,LEN(N3185)-SEARCH("/",N3185))</f>
        <v>plays</v>
      </c>
      <c r="S3185" s="10">
        <f>(((J3185 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IF(L3186&gt;0, E3186/L3186, "No Backers")</f>
        <v>100.21739130434783</v>
      </c>
      <c r="Q3186" t="str">
        <f>LEFT(N3186,SEARCH("/",N3186)-1)</f>
        <v>theater</v>
      </c>
      <c r="R3186" t="str">
        <f>RIGHT(N3186,LEN(N3186)-SEARCH("/",N3186))</f>
        <v>plays</v>
      </c>
      <c r="S3186" s="10">
        <f>(((J3186 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IF(L3187&gt;0, E3187/L3187, "No Backers")</f>
        <v>41.666666666666664</v>
      </c>
      <c r="Q3187" t="str">
        <f>LEFT(N3187,SEARCH("/",N3187)-1)</f>
        <v>theater</v>
      </c>
      <c r="R3187" t="str">
        <f>RIGHT(N3187,LEN(N3187)-SEARCH("/",N3187))</f>
        <v>plays</v>
      </c>
      <c r="S3187" s="10">
        <f>(((J3187 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IF(L3188&gt;0, E3188/L3188, "No Backers")</f>
        <v>46.714285714285715</v>
      </c>
      <c r="Q3188" t="str">
        <f>LEFT(N3188,SEARCH("/",N3188)-1)</f>
        <v>theater</v>
      </c>
      <c r="R3188" t="str">
        <f>RIGHT(N3188,LEN(N3188)-SEARCH("/",N3188))</f>
        <v>plays</v>
      </c>
      <c r="S3188" s="10">
        <f>(((J3188 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IF(L3189&gt;0, E3189/L3189, "No Backers")</f>
        <v>71.491803278688522</v>
      </c>
      <c r="Q3189" t="str">
        <f>LEFT(N3189,SEARCH("/",N3189)-1)</f>
        <v>theater</v>
      </c>
      <c r="R3189" t="str">
        <f>RIGHT(N3189,LEN(N3189)-SEARCH("/",N3189))</f>
        <v>plays</v>
      </c>
      <c r="S3189" s="10">
        <f>(((J3189 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IF(L3190&gt;0, E3190/L3190, "No Backers")</f>
        <v>14.444444444444445</v>
      </c>
      <c r="Q3190" t="str">
        <f>LEFT(N3190,SEARCH("/",N3190)-1)</f>
        <v>theater</v>
      </c>
      <c r="R3190" t="str">
        <f>RIGHT(N3190,LEN(N3190)-SEARCH("/",N3190))</f>
        <v>musical</v>
      </c>
      <c r="S3190" s="10">
        <f>(((J3190 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IF(L3191&gt;0, E3191/L3191, "No Backers")</f>
        <v>356.84210526315792</v>
      </c>
      <c r="Q3191" t="str">
        <f>LEFT(N3191,SEARCH("/",N3191)-1)</f>
        <v>theater</v>
      </c>
      <c r="R3191" t="str">
        <f>RIGHT(N3191,LEN(N3191)-SEARCH("/",N3191))</f>
        <v>musical</v>
      </c>
      <c r="S3191" s="10">
        <f>(((J3191 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str">
        <f>IF(L3192&gt;0, E3192/L3192, "No Backers")</f>
        <v>No Backers</v>
      </c>
      <c r="Q3192" t="str">
        <f>LEFT(N3192,SEARCH("/",N3192)-1)</f>
        <v>theater</v>
      </c>
      <c r="R3192" t="str">
        <f>RIGHT(N3192,LEN(N3192)-SEARCH("/",N3192))</f>
        <v>musical</v>
      </c>
      <c r="S3192" s="10">
        <f>(((J3192 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IF(L3193&gt;0, E3193/L3193, "No Backers")</f>
        <v>37.75</v>
      </c>
      <c r="Q3193" t="str">
        <f>LEFT(N3193,SEARCH("/",N3193)-1)</f>
        <v>theater</v>
      </c>
      <c r="R3193" t="str">
        <f>RIGHT(N3193,LEN(N3193)-SEARCH("/",N3193))</f>
        <v>musical</v>
      </c>
      <c r="S3193" s="10">
        <f>(((J3193 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IF(L3194&gt;0, E3194/L3194, "No Backers")</f>
        <v>12.75</v>
      </c>
      <c r="Q3194" t="str">
        <f>LEFT(N3194,SEARCH("/",N3194)-1)</f>
        <v>theater</v>
      </c>
      <c r="R3194" t="str">
        <f>RIGHT(N3194,LEN(N3194)-SEARCH("/",N3194))</f>
        <v>musical</v>
      </c>
      <c r="S3194" s="10">
        <f>(((J3194 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IF(L3195&gt;0, E3195/L3195, "No Backers")</f>
        <v>24.458333333333332</v>
      </c>
      <c r="Q3195" t="str">
        <f>LEFT(N3195,SEARCH("/",N3195)-1)</f>
        <v>theater</v>
      </c>
      <c r="R3195" t="str">
        <f>RIGHT(N3195,LEN(N3195)-SEARCH("/",N3195))</f>
        <v>musical</v>
      </c>
      <c r="S3195" s="10">
        <f>(((J3195 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str">
        <f>IF(L3196&gt;0, E3196/L3196, "No Backers")</f>
        <v>No Backers</v>
      </c>
      <c r="Q3196" t="str">
        <f>LEFT(N3196,SEARCH("/",N3196)-1)</f>
        <v>theater</v>
      </c>
      <c r="R3196" t="str">
        <f>RIGHT(N3196,LEN(N3196)-SEARCH("/",N3196))</f>
        <v>musical</v>
      </c>
      <c r="S3196" s="10">
        <f>(((J3196 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IF(L3197&gt;0, E3197/L3197, "No Backers")</f>
        <v>53.07692307692308</v>
      </c>
      <c r="Q3197" t="str">
        <f>LEFT(N3197,SEARCH("/",N3197)-1)</f>
        <v>theater</v>
      </c>
      <c r="R3197" t="str">
        <f>RIGHT(N3197,LEN(N3197)-SEARCH("/",N3197))</f>
        <v>musical</v>
      </c>
      <c r="S3197" s="10">
        <f>(((J3197 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IF(L3198&gt;0, E3198/L3198, "No Backers")</f>
        <v>300</v>
      </c>
      <c r="Q3198" t="str">
        <f>LEFT(N3198,SEARCH("/",N3198)-1)</f>
        <v>theater</v>
      </c>
      <c r="R3198" t="str">
        <f>RIGHT(N3198,LEN(N3198)-SEARCH("/",N3198))</f>
        <v>musical</v>
      </c>
      <c r="S3198" s="10">
        <f>(((J3198 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IF(L3199&gt;0, E3199/L3199, "No Backers")</f>
        <v>286.25</v>
      </c>
      <c r="Q3199" t="str">
        <f>LEFT(N3199,SEARCH("/",N3199)-1)</f>
        <v>theater</v>
      </c>
      <c r="R3199" t="str">
        <f>RIGHT(N3199,LEN(N3199)-SEARCH("/",N3199))</f>
        <v>musical</v>
      </c>
      <c r="S3199" s="10">
        <f>(((J3199 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IF(L3200&gt;0, E3200/L3200, "No Backers")</f>
        <v>36.666666666666664</v>
      </c>
      <c r="Q3200" t="str">
        <f>LEFT(N3200,SEARCH("/",N3200)-1)</f>
        <v>theater</v>
      </c>
      <c r="R3200" t="str">
        <f>RIGHT(N3200,LEN(N3200)-SEARCH("/",N3200))</f>
        <v>musical</v>
      </c>
      <c r="S3200" s="10">
        <f>(((J3200 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IF(L3201&gt;0, E3201/L3201, "No Backers")</f>
        <v>49.20754716981132</v>
      </c>
      <c r="Q3201" t="str">
        <f>LEFT(N3201,SEARCH("/",N3201)-1)</f>
        <v>theater</v>
      </c>
      <c r="R3201" t="str">
        <f>RIGHT(N3201,LEN(N3201)-SEARCH("/",N3201))</f>
        <v>musical</v>
      </c>
      <c r="S3201" s="10">
        <f>(((J3201 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IF(L3202&gt;0, E3202/L3202, "No Backers")</f>
        <v>1</v>
      </c>
      <c r="Q3202" t="str">
        <f>LEFT(N3202,SEARCH("/",N3202)-1)</f>
        <v>theater</v>
      </c>
      <c r="R3202" t="str">
        <f>RIGHT(N3202,LEN(N3202)-SEARCH("/",N3202))</f>
        <v>musical</v>
      </c>
      <c r="S3202" s="10">
        <f>(((J3202 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IF(L3203&gt;0, E3203/L3203, "No Backers")</f>
        <v>12.5</v>
      </c>
      <c r="Q3203" t="str">
        <f>LEFT(N3203,SEARCH("/",N3203)-1)</f>
        <v>theater</v>
      </c>
      <c r="R3203" t="str">
        <f>RIGHT(N3203,LEN(N3203)-SEARCH("/",N3203))</f>
        <v>musical</v>
      </c>
      <c r="S3203" s="10">
        <f>(((J3203 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IF(L3204&gt;0, E3204/L3204, "No Backers")</f>
        <v>109.04</v>
      </c>
      <c r="Q3204" t="str">
        <f>LEFT(N3204,SEARCH("/",N3204)-1)</f>
        <v>theater</v>
      </c>
      <c r="R3204" t="str">
        <f>RIGHT(N3204,LEN(N3204)-SEARCH("/",N3204))</f>
        <v>musical</v>
      </c>
      <c r="S3204" s="10">
        <f>(((J3204 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IF(L3205&gt;0, E3205/L3205, "No Backers")</f>
        <v>41.666666666666664</v>
      </c>
      <c r="Q3205" t="str">
        <f>LEFT(N3205,SEARCH("/",N3205)-1)</f>
        <v>theater</v>
      </c>
      <c r="R3205" t="str">
        <f>RIGHT(N3205,LEN(N3205)-SEARCH("/",N3205))</f>
        <v>musical</v>
      </c>
      <c r="S3205" s="10">
        <f>(((J3205 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str">
        <f>IF(L3206&gt;0, E3206/L3206, "No Backers")</f>
        <v>No Backers</v>
      </c>
      <c r="Q3206" t="str">
        <f>LEFT(N3206,SEARCH("/",N3206)-1)</f>
        <v>theater</v>
      </c>
      <c r="R3206" t="str">
        <f>RIGHT(N3206,LEN(N3206)-SEARCH("/",N3206))</f>
        <v>musical</v>
      </c>
      <c r="S3206" s="10">
        <f>(((J3206 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IF(L3207&gt;0, E3207/L3207, "No Backers")</f>
        <v>22.75</v>
      </c>
      <c r="Q3207" t="str">
        <f>LEFT(N3207,SEARCH("/",N3207)-1)</f>
        <v>theater</v>
      </c>
      <c r="R3207" t="str">
        <f>RIGHT(N3207,LEN(N3207)-SEARCH("/",N3207))</f>
        <v>musical</v>
      </c>
      <c r="S3207" s="10">
        <f>(((J3207 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str">
        <f>IF(L3208&gt;0, E3208/L3208, "No Backers")</f>
        <v>No Backers</v>
      </c>
      <c r="Q3208" t="str">
        <f>LEFT(N3208,SEARCH("/",N3208)-1)</f>
        <v>theater</v>
      </c>
      <c r="R3208" t="str">
        <f>RIGHT(N3208,LEN(N3208)-SEARCH("/",N3208))</f>
        <v>musical</v>
      </c>
      <c r="S3208" s="10">
        <f>(((J3208 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IF(L3209&gt;0, E3209/L3209, "No Backers")</f>
        <v>70.833333333333329</v>
      </c>
      <c r="Q3209" t="str">
        <f>LEFT(N3209,SEARCH("/",N3209)-1)</f>
        <v>theater</v>
      </c>
      <c r="R3209" t="str">
        <f>RIGHT(N3209,LEN(N3209)-SEARCH("/",N3209))</f>
        <v>musical</v>
      </c>
      <c r="S3209" s="10">
        <f>(((J3209 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IF(L3210&gt;0, E3210/L3210, "No Backers")</f>
        <v>63.109756097560975</v>
      </c>
      <c r="Q3210" t="str">
        <f>LEFT(N3210,SEARCH("/",N3210)-1)</f>
        <v>theater</v>
      </c>
      <c r="R3210" t="str">
        <f>RIGHT(N3210,LEN(N3210)-SEARCH("/",N3210))</f>
        <v>plays</v>
      </c>
      <c r="S3210" s="10">
        <f>(((J3210 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IF(L3211&gt;0, E3211/L3211, "No Backers")</f>
        <v>50.157964601769912</v>
      </c>
      <c r="Q3211" t="str">
        <f>LEFT(N3211,SEARCH("/",N3211)-1)</f>
        <v>theater</v>
      </c>
      <c r="R3211" t="str">
        <f>RIGHT(N3211,LEN(N3211)-SEARCH("/",N3211))</f>
        <v>plays</v>
      </c>
      <c r="S3211" s="10">
        <f>(((J3211 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IF(L3212&gt;0, E3212/L3212, "No Backers")</f>
        <v>62.883333333333333</v>
      </c>
      <c r="Q3212" t="str">
        <f>LEFT(N3212,SEARCH("/",N3212)-1)</f>
        <v>theater</v>
      </c>
      <c r="R3212" t="str">
        <f>RIGHT(N3212,LEN(N3212)-SEARCH("/",N3212))</f>
        <v>plays</v>
      </c>
      <c r="S3212" s="10">
        <f>(((J3212 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IF(L3213&gt;0, E3213/L3213, "No Backers")</f>
        <v>85.531055900621112</v>
      </c>
      <c r="Q3213" t="str">
        <f>LEFT(N3213,SEARCH("/",N3213)-1)</f>
        <v>theater</v>
      </c>
      <c r="R3213" t="str">
        <f>RIGHT(N3213,LEN(N3213)-SEARCH("/",N3213))</f>
        <v>plays</v>
      </c>
      <c r="S3213" s="10">
        <f>(((J3213 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IF(L3214&gt;0, E3214/L3214, "No Backers")</f>
        <v>53.723404255319146</v>
      </c>
      <c r="Q3214" t="str">
        <f>LEFT(N3214,SEARCH("/",N3214)-1)</f>
        <v>theater</v>
      </c>
      <c r="R3214" t="str">
        <f>RIGHT(N3214,LEN(N3214)-SEARCH("/",N3214))</f>
        <v>plays</v>
      </c>
      <c r="S3214" s="10">
        <f>(((J3214 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IF(L3215&gt;0, E3215/L3215, "No Backers")</f>
        <v>127.80851063829788</v>
      </c>
      <c r="Q3215" t="str">
        <f>LEFT(N3215,SEARCH("/",N3215)-1)</f>
        <v>theater</v>
      </c>
      <c r="R3215" t="str">
        <f>RIGHT(N3215,LEN(N3215)-SEARCH("/",N3215))</f>
        <v>plays</v>
      </c>
      <c r="S3215" s="10">
        <f>(((J3215 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IF(L3216&gt;0, E3216/L3216, "No Backers")</f>
        <v>106.57391304347826</v>
      </c>
      <c r="Q3216" t="str">
        <f>LEFT(N3216,SEARCH("/",N3216)-1)</f>
        <v>theater</v>
      </c>
      <c r="R3216" t="str">
        <f>RIGHT(N3216,LEN(N3216)-SEARCH("/",N3216))</f>
        <v>plays</v>
      </c>
      <c r="S3216" s="10">
        <f>(((J3216 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IF(L3217&gt;0, E3217/L3217, "No Backers")</f>
        <v>262.11194029850748</v>
      </c>
      <c r="Q3217" t="str">
        <f>LEFT(N3217,SEARCH("/",N3217)-1)</f>
        <v>theater</v>
      </c>
      <c r="R3217" t="str">
        <f>RIGHT(N3217,LEN(N3217)-SEARCH("/",N3217))</f>
        <v>plays</v>
      </c>
      <c r="S3217" s="10">
        <f>(((J3217 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IF(L3218&gt;0, E3218/L3218, "No Backers")</f>
        <v>57.171428571428571</v>
      </c>
      <c r="Q3218" t="str">
        <f>LEFT(N3218,SEARCH("/",N3218)-1)</f>
        <v>theater</v>
      </c>
      <c r="R3218" t="str">
        <f>RIGHT(N3218,LEN(N3218)-SEARCH("/",N3218))</f>
        <v>plays</v>
      </c>
      <c r="S3218" s="10">
        <f>(((J3218 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IF(L3219&gt;0, E3219/L3219, "No Backers")</f>
        <v>50.20192307692308</v>
      </c>
      <c r="Q3219" t="str">
        <f>LEFT(N3219,SEARCH("/",N3219)-1)</f>
        <v>theater</v>
      </c>
      <c r="R3219" t="str">
        <f>RIGHT(N3219,LEN(N3219)-SEARCH("/",N3219))</f>
        <v>plays</v>
      </c>
      <c r="S3219" s="10">
        <f>(((J3219 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IF(L3220&gt;0, E3220/L3220, "No Backers")</f>
        <v>66.586956521739125</v>
      </c>
      <c r="Q3220" t="str">
        <f>LEFT(N3220,SEARCH("/",N3220)-1)</f>
        <v>theater</v>
      </c>
      <c r="R3220" t="str">
        <f>RIGHT(N3220,LEN(N3220)-SEARCH("/",N3220))</f>
        <v>plays</v>
      </c>
      <c r="S3220" s="10">
        <f>(((J3220 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IF(L3221&gt;0, E3221/L3221, "No Backers")</f>
        <v>168.25210084033614</v>
      </c>
      <c r="Q3221" t="str">
        <f>LEFT(N3221,SEARCH("/",N3221)-1)</f>
        <v>theater</v>
      </c>
      <c r="R3221" t="str">
        <f>RIGHT(N3221,LEN(N3221)-SEARCH("/",N3221))</f>
        <v>plays</v>
      </c>
      <c r="S3221" s="10">
        <f>(((J3221 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IF(L3222&gt;0, E3222/L3222, "No Backers")</f>
        <v>256.37288135593218</v>
      </c>
      <c r="Q3222" t="str">
        <f>LEFT(N3222,SEARCH("/",N3222)-1)</f>
        <v>theater</v>
      </c>
      <c r="R3222" t="str">
        <f>RIGHT(N3222,LEN(N3222)-SEARCH("/",N3222))</f>
        <v>plays</v>
      </c>
      <c r="S3222" s="10">
        <f>(((J3222 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IF(L3223&gt;0, E3223/L3223, "No Backers")</f>
        <v>36.610619469026545</v>
      </c>
      <c r="Q3223" t="str">
        <f>LEFT(N3223,SEARCH("/",N3223)-1)</f>
        <v>theater</v>
      </c>
      <c r="R3223" t="str">
        <f>RIGHT(N3223,LEN(N3223)-SEARCH("/",N3223))</f>
        <v>plays</v>
      </c>
      <c r="S3223" s="10">
        <f>(((J3223 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IF(L3224&gt;0, E3224/L3224, "No Backers")</f>
        <v>37.142857142857146</v>
      </c>
      <c r="Q3224" t="str">
        <f>LEFT(N3224,SEARCH("/",N3224)-1)</f>
        <v>theater</v>
      </c>
      <c r="R3224" t="str">
        <f>RIGHT(N3224,LEN(N3224)-SEARCH("/",N3224))</f>
        <v>plays</v>
      </c>
      <c r="S3224" s="10">
        <f>(((J3224 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IF(L3225&gt;0, E3225/L3225, "No Backers")</f>
        <v>45.878378378378379</v>
      </c>
      <c r="Q3225" t="str">
        <f>LEFT(N3225,SEARCH("/",N3225)-1)</f>
        <v>theater</v>
      </c>
      <c r="R3225" t="str">
        <f>RIGHT(N3225,LEN(N3225)-SEARCH("/",N3225))</f>
        <v>plays</v>
      </c>
      <c r="S3225" s="10">
        <f>(((J3225 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IF(L3226&gt;0, E3226/L3226, "No Backers")</f>
        <v>141.71296296296296</v>
      </c>
      <c r="Q3226" t="str">
        <f>LEFT(N3226,SEARCH("/",N3226)-1)</f>
        <v>theater</v>
      </c>
      <c r="R3226" t="str">
        <f>RIGHT(N3226,LEN(N3226)-SEARCH("/",N3226))</f>
        <v>plays</v>
      </c>
      <c r="S3226" s="10">
        <f>(((J3226 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IF(L3227&gt;0, E3227/L3227, "No Backers")</f>
        <v>52.487179487179489</v>
      </c>
      <c r="Q3227" t="str">
        <f>LEFT(N3227,SEARCH("/",N3227)-1)</f>
        <v>theater</v>
      </c>
      <c r="R3227" t="str">
        <f>RIGHT(N3227,LEN(N3227)-SEARCH("/",N3227))</f>
        <v>plays</v>
      </c>
      <c r="S3227" s="10">
        <f>(((J3227 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IF(L3228&gt;0, E3228/L3228, "No Backers")</f>
        <v>59.523809523809526</v>
      </c>
      <c r="Q3228" t="str">
        <f>LEFT(N3228,SEARCH("/",N3228)-1)</f>
        <v>theater</v>
      </c>
      <c r="R3228" t="str">
        <f>RIGHT(N3228,LEN(N3228)-SEARCH("/",N3228))</f>
        <v>plays</v>
      </c>
      <c r="S3228" s="10">
        <f>(((J3228 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IF(L3229&gt;0, E3229/L3229, "No Backers")</f>
        <v>50</v>
      </c>
      <c r="Q3229" t="str">
        <f>LEFT(N3229,SEARCH("/",N3229)-1)</f>
        <v>theater</v>
      </c>
      <c r="R3229" t="str">
        <f>RIGHT(N3229,LEN(N3229)-SEARCH("/",N3229))</f>
        <v>plays</v>
      </c>
      <c r="S3229" s="10">
        <f>(((J3229 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IF(L3230&gt;0, E3230/L3230, "No Backers")</f>
        <v>193.62162162162161</v>
      </c>
      <c r="Q3230" t="str">
        <f>LEFT(N3230,SEARCH("/",N3230)-1)</f>
        <v>theater</v>
      </c>
      <c r="R3230" t="str">
        <f>RIGHT(N3230,LEN(N3230)-SEARCH("/",N3230))</f>
        <v>plays</v>
      </c>
      <c r="S3230" s="10">
        <f>(((J3230 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IF(L3231&gt;0, E3231/L3231, "No Backers")</f>
        <v>106.79702970297029</v>
      </c>
      <c r="Q3231" t="str">
        <f>LEFT(N3231,SEARCH("/",N3231)-1)</f>
        <v>theater</v>
      </c>
      <c r="R3231" t="str">
        <f>RIGHT(N3231,LEN(N3231)-SEARCH("/",N3231))</f>
        <v>plays</v>
      </c>
      <c r="S3231" s="10">
        <f>(((J3231 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IF(L3232&gt;0, E3232/L3232, "No Backers")</f>
        <v>77.21621621621621</v>
      </c>
      <c r="Q3232" t="str">
        <f>LEFT(N3232,SEARCH("/",N3232)-1)</f>
        <v>theater</v>
      </c>
      <c r="R3232" t="str">
        <f>RIGHT(N3232,LEN(N3232)-SEARCH("/",N3232))</f>
        <v>plays</v>
      </c>
      <c r="S3232" s="10">
        <f>(((J3232 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IF(L3233&gt;0, E3233/L3233, "No Backers")</f>
        <v>57.5</v>
      </c>
      <c r="Q3233" t="str">
        <f>LEFT(N3233,SEARCH("/",N3233)-1)</f>
        <v>theater</v>
      </c>
      <c r="R3233" t="str">
        <f>RIGHT(N3233,LEN(N3233)-SEARCH("/",N3233))</f>
        <v>plays</v>
      </c>
      <c r="S3233" s="10">
        <f>(((J3233 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IF(L3234&gt;0, E3234/L3234, "No Backers")</f>
        <v>50.46153846153846</v>
      </c>
      <c r="Q3234" t="str">
        <f>LEFT(N3234,SEARCH("/",N3234)-1)</f>
        <v>theater</v>
      </c>
      <c r="R3234" t="str">
        <f>RIGHT(N3234,LEN(N3234)-SEARCH("/",N3234))</f>
        <v>plays</v>
      </c>
      <c r="S3234" s="10">
        <f>(((J3234 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IF(L3235&gt;0, E3235/L3235, "No Backers")</f>
        <v>97.377049180327873</v>
      </c>
      <c r="Q3235" t="str">
        <f>LEFT(N3235,SEARCH("/",N3235)-1)</f>
        <v>theater</v>
      </c>
      <c r="R3235" t="str">
        <f>RIGHT(N3235,LEN(N3235)-SEARCH("/",N3235))</f>
        <v>plays</v>
      </c>
      <c r="S3235" s="10">
        <f>(((J3235 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IF(L3236&gt;0, E3236/L3236, "No Backers")</f>
        <v>34.91921739130435</v>
      </c>
      <c r="Q3236" t="str">
        <f>LEFT(N3236,SEARCH("/",N3236)-1)</f>
        <v>theater</v>
      </c>
      <c r="R3236" t="str">
        <f>RIGHT(N3236,LEN(N3236)-SEARCH("/",N3236))</f>
        <v>plays</v>
      </c>
      <c r="S3236" s="10">
        <f>(((J3236 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IF(L3237&gt;0, E3237/L3237, "No Backers")</f>
        <v>85.530386740331494</v>
      </c>
      <c r="Q3237" t="str">
        <f>LEFT(N3237,SEARCH("/",N3237)-1)</f>
        <v>theater</v>
      </c>
      <c r="R3237" t="str">
        <f>RIGHT(N3237,LEN(N3237)-SEARCH("/",N3237))</f>
        <v>plays</v>
      </c>
      <c r="S3237" s="10">
        <f>(((J3237 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IF(L3238&gt;0, E3238/L3238, "No Backers")</f>
        <v>182.90909090909091</v>
      </c>
      <c r="Q3238" t="str">
        <f>LEFT(N3238,SEARCH("/",N3238)-1)</f>
        <v>theater</v>
      </c>
      <c r="R3238" t="str">
        <f>RIGHT(N3238,LEN(N3238)-SEARCH("/",N3238))</f>
        <v>plays</v>
      </c>
      <c r="S3238" s="10">
        <f>(((J3238 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IF(L3239&gt;0, E3239/L3239, "No Backers")</f>
        <v>131.13620817843866</v>
      </c>
      <c r="Q3239" t="str">
        <f>LEFT(N3239,SEARCH("/",N3239)-1)</f>
        <v>theater</v>
      </c>
      <c r="R3239" t="str">
        <f>RIGHT(N3239,LEN(N3239)-SEARCH("/",N3239))</f>
        <v>plays</v>
      </c>
      <c r="S3239" s="10">
        <f>(((J3239 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IF(L3240&gt;0, E3240/L3240, "No Backers")</f>
        <v>39.810126582278478</v>
      </c>
      <c r="Q3240" t="str">
        <f>LEFT(N3240,SEARCH("/",N3240)-1)</f>
        <v>theater</v>
      </c>
      <c r="R3240" t="str">
        <f>RIGHT(N3240,LEN(N3240)-SEARCH("/",N3240))</f>
        <v>plays</v>
      </c>
      <c r="S3240" s="10">
        <f>(((J3240 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IF(L3241&gt;0, E3241/L3241, "No Backers")</f>
        <v>59.701730769230764</v>
      </c>
      <c r="Q3241" t="str">
        <f>LEFT(N3241,SEARCH("/",N3241)-1)</f>
        <v>theater</v>
      </c>
      <c r="R3241" t="str">
        <f>RIGHT(N3241,LEN(N3241)-SEARCH("/",N3241))</f>
        <v>plays</v>
      </c>
      <c r="S3241" s="10">
        <f>(((J3241 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IF(L3242&gt;0, E3242/L3242, "No Backers")</f>
        <v>88.735294117647058</v>
      </c>
      <c r="Q3242" t="str">
        <f>LEFT(N3242,SEARCH("/",N3242)-1)</f>
        <v>theater</v>
      </c>
      <c r="R3242" t="str">
        <f>RIGHT(N3242,LEN(N3242)-SEARCH("/",N3242))</f>
        <v>plays</v>
      </c>
      <c r="S3242" s="10">
        <f>(((J3242 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IF(L3243&gt;0, E3243/L3243, "No Backers")</f>
        <v>58.688622754491021</v>
      </c>
      <c r="Q3243" t="str">
        <f>LEFT(N3243,SEARCH("/",N3243)-1)</f>
        <v>theater</v>
      </c>
      <c r="R3243" t="str">
        <f>RIGHT(N3243,LEN(N3243)-SEARCH("/",N3243))</f>
        <v>plays</v>
      </c>
      <c r="S3243" s="10">
        <f>(((J3243 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IF(L3244&gt;0, E3244/L3244, "No Backers")</f>
        <v>69.56513661202186</v>
      </c>
      <c r="Q3244" t="str">
        <f>LEFT(N3244,SEARCH("/",N3244)-1)</f>
        <v>theater</v>
      </c>
      <c r="R3244" t="str">
        <f>RIGHT(N3244,LEN(N3244)-SEARCH("/",N3244))</f>
        <v>plays</v>
      </c>
      <c r="S3244" s="10">
        <f>(((J3244 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IF(L3245&gt;0, E3245/L3245, "No Backers")</f>
        <v>115.87323943661971</v>
      </c>
      <c r="Q3245" t="str">
        <f>LEFT(N3245,SEARCH("/",N3245)-1)</f>
        <v>theater</v>
      </c>
      <c r="R3245" t="str">
        <f>RIGHT(N3245,LEN(N3245)-SEARCH("/",N3245))</f>
        <v>plays</v>
      </c>
      <c r="S3245" s="10">
        <f>(((J3245 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IF(L3246&gt;0, E3246/L3246, "No Backers")</f>
        <v>23.869565217391305</v>
      </c>
      <c r="Q3246" t="str">
        <f>LEFT(N3246,SEARCH("/",N3246)-1)</f>
        <v>theater</v>
      </c>
      <c r="R3246" t="str">
        <f>RIGHT(N3246,LEN(N3246)-SEARCH("/",N3246))</f>
        <v>plays</v>
      </c>
      <c r="S3246" s="10">
        <f>(((J3246 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IF(L3247&gt;0, E3247/L3247, "No Backers")</f>
        <v>81.125925925925927</v>
      </c>
      <c r="Q3247" t="str">
        <f>LEFT(N3247,SEARCH("/",N3247)-1)</f>
        <v>theater</v>
      </c>
      <c r="R3247" t="str">
        <f>RIGHT(N3247,LEN(N3247)-SEARCH("/",N3247))</f>
        <v>plays</v>
      </c>
      <c r="S3247" s="10">
        <f>(((J3247 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IF(L3248&gt;0, E3248/L3248, "No Backers")</f>
        <v>57.626943005181346</v>
      </c>
      <c r="Q3248" t="str">
        <f>LEFT(N3248,SEARCH("/",N3248)-1)</f>
        <v>theater</v>
      </c>
      <c r="R3248" t="str">
        <f>RIGHT(N3248,LEN(N3248)-SEARCH("/",N3248))</f>
        <v>plays</v>
      </c>
      <c r="S3248" s="10">
        <f>(((J3248 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IF(L3249&gt;0, E3249/L3249, "No Backers")</f>
        <v>46.429824561403507</v>
      </c>
      <c r="Q3249" t="str">
        <f>LEFT(N3249,SEARCH("/",N3249)-1)</f>
        <v>theater</v>
      </c>
      <c r="R3249" t="str">
        <f>RIGHT(N3249,LEN(N3249)-SEARCH("/",N3249))</f>
        <v>plays</v>
      </c>
      <c r="S3249" s="10">
        <f>(((J3249 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IF(L3250&gt;0, E3250/L3250, "No Backers")</f>
        <v>60.475000000000001</v>
      </c>
      <c r="Q3250" t="str">
        <f>LEFT(N3250,SEARCH("/",N3250)-1)</f>
        <v>theater</v>
      </c>
      <c r="R3250" t="str">
        <f>RIGHT(N3250,LEN(N3250)-SEARCH("/",N3250))</f>
        <v>plays</v>
      </c>
      <c r="S3250" s="10">
        <f>(((J3250 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IF(L3251&gt;0, E3251/L3251, "No Backers")</f>
        <v>65.579545454545453</v>
      </c>
      <c r="Q3251" t="str">
        <f>LEFT(N3251,SEARCH("/",N3251)-1)</f>
        <v>theater</v>
      </c>
      <c r="R3251" t="str">
        <f>RIGHT(N3251,LEN(N3251)-SEARCH("/",N3251))</f>
        <v>plays</v>
      </c>
      <c r="S3251" s="10">
        <f>(((J3251 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IF(L3252&gt;0, E3252/L3252, "No Backers")</f>
        <v>119.1924882629108</v>
      </c>
      <c r="Q3252" t="str">
        <f>LEFT(N3252,SEARCH("/",N3252)-1)</f>
        <v>theater</v>
      </c>
      <c r="R3252" t="str">
        <f>RIGHT(N3252,LEN(N3252)-SEARCH("/",N3252))</f>
        <v>plays</v>
      </c>
      <c r="S3252" s="10">
        <f>(((J3252 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IF(L3253&gt;0, E3253/L3253, "No Backers")</f>
        <v>83.05</v>
      </c>
      <c r="Q3253" t="str">
        <f>LEFT(N3253,SEARCH("/",N3253)-1)</f>
        <v>theater</v>
      </c>
      <c r="R3253" t="str">
        <f>RIGHT(N3253,LEN(N3253)-SEARCH("/",N3253))</f>
        <v>plays</v>
      </c>
      <c r="S3253" s="10">
        <f>(((J3253 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IF(L3254&gt;0, E3254/L3254, "No Backers")</f>
        <v>57.52</v>
      </c>
      <c r="Q3254" t="str">
        <f>LEFT(N3254,SEARCH("/",N3254)-1)</f>
        <v>theater</v>
      </c>
      <c r="R3254" t="str">
        <f>RIGHT(N3254,LEN(N3254)-SEARCH("/",N3254))</f>
        <v>plays</v>
      </c>
      <c r="S3254" s="10">
        <f>(((J3254 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IF(L3255&gt;0, E3255/L3255, "No Backers")</f>
        <v>177.08695652173913</v>
      </c>
      <c r="Q3255" t="str">
        <f>LEFT(N3255,SEARCH("/",N3255)-1)</f>
        <v>theater</v>
      </c>
      <c r="R3255" t="str">
        <f>RIGHT(N3255,LEN(N3255)-SEARCH("/",N3255))</f>
        <v>plays</v>
      </c>
      <c r="S3255" s="10">
        <f>(((J3255 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IF(L3256&gt;0, E3256/L3256, "No Backers")</f>
        <v>70.771505376344081</v>
      </c>
      <c r="Q3256" t="str">
        <f>LEFT(N3256,SEARCH("/",N3256)-1)</f>
        <v>theater</v>
      </c>
      <c r="R3256" t="str">
        <f>RIGHT(N3256,LEN(N3256)-SEARCH("/",N3256))</f>
        <v>plays</v>
      </c>
      <c r="S3256" s="10">
        <f>(((J3256 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IF(L3257&gt;0, E3257/L3257, "No Backers")</f>
        <v>29.166666666666668</v>
      </c>
      <c r="Q3257" t="str">
        <f>LEFT(N3257,SEARCH("/",N3257)-1)</f>
        <v>theater</v>
      </c>
      <c r="R3257" t="str">
        <f>RIGHT(N3257,LEN(N3257)-SEARCH("/",N3257))</f>
        <v>plays</v>
      </c>
      <c r="S3257" s="10">
        <f>(((J3257 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IF(L3258&gt;0, E3258/L3258, "No Backers")</f>
        <v>72.76136363636364</v>
      </c>
      <c r="Q3258" t="str">
        <f>LEFT(N3258,SEARCH("/",N3258)-1)</f>
        <v>theater</v>
      </c>
      <c r="R3258" t="str">
        <f>RIGHT(N3258,LEN(N3258)-SEARCH("/",N3258))</f>
        <v>plays</v>
      </c>
      <c r="S3258" s="10">
        <f>(((J3258 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IF(L3259&gt;0, E3259/L3259, "No Backers")</f>
        <v>51.853414634146333</v>
      </c>
      <c r="Q3259" t="str">
        <f>LEFT(N3259,SEARCH("/",N3259)-1)</f>
        <v>theater</v>
      </c>
      <c r="R3259" t="str">
        <f>RIGHT(N3259,LEN(N3259)-SEARCH("/",N3259))</f>
        <v>plays</v>
      </c>
      <c r="S3259" s="10">
        <f>(((J3259 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IF(L3260&gt;0, E3260/L3260, "No Backers")</f>
        <v>98.2</v>
      </c>
      <c r="Q3260" t="str">
        <f>LEFT(N3260,SEARCH("/",N3260)-1)</f>
        <v>theater</v>
      </c>
      <c r="R3260" t="str">
        <f>RIGHT(N3260,LEN(N3260)-SEARCH("/",N3260))</f>
        <v>plays</v>
      </c>
      <c r="S3260" s="10">
        <f>(((J3260 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IF(L3261&gt;0, E3261/L3261, "No Backers")</f>
        <v>251.7381443298969</v>
      </c>
      <c r="Q3261" t="str">
        <f>LEFT(N3261,SEARCH("/",N3261)-1)</f>
        <v>theater</v>
      </c>
      <c r="R3261" t="str">
        <f>RIGHT(N3261,LEN(N3261)-SEARCH("/",N3261))</f>
        <v>plays</v>
      </c>
      <c r="S3261" s="10">
        <f>(((J3261 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IF(L3262&gt;0, E3262/L3262, "No Backers")</f>
        <v>74.821917808219183</v>
      </c>
      <c r="Q3262" t="str">
        <f>LEFT(N3262,SEARCH("/",N3262)-1)</f>
        <v>theater</v>
      </c>
      <c r="R3262" t="str">
        <f>RIGHT(N3262,LEN(N3262)-SEARCH("/",N3262))</f>
        <v>plays</v>
      </c>
      <c r="S3262" s="10">
        <f>(((J3262 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IF(L3263&gt;0, E3263/L3263, "No Backers")</f>
        <v>67.65306122448979</v>
      </c>
      <c r="Q3263" t="str">
        <f>LEFT(N3263,SEARCH("/",N3263)-1)</f>
        <v>theater</v>
      </c>
      <c r="R3263" t="str">
        <f>RIGHT(N3263,LEN(N3263)-SEARCH("/",N3263))</f>
        <v>plays</v>
      </c>
      <c r="S3263" s="10">
        <f>(((J3263 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IF(L3264&gt;0, E3264/L3264, "No Backers")</f>
        <v>93.81343283582089</v>
      </c>
      <c r="Q3264" t="str">
        <f>LEFT(N3264,SEARCH("/",N3264)-1)</f>
        <v>theater</v>
      </c>
      <c r="R3264" t="str">
        <f>RIGHT(N3264,LEN(N3264)-SEARCH("/",N3264))</f>
        <v>plays</v>
      </c>
      <c r="S3264" s="10">
        <f>(((J3264 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IF(L3265&gt;0, E3265/L3265, "No Backers")</f>
        <v>41.237647058823526</v>
      </c>
      <c r="Q3265" t="str">
        <f>LEFT(N3265,SEARCH("/",N3265)-1)</f>
        <v>theater</v>
      </c>
      <c r="R3265" t="str">
        <f>RIGHT(N3265,LEN(N3265)-SEARCH("/",N3265))</f>
        <v>plays</v>
      </c>
      <c r="S3265" s="10">
        <f>(((J3265 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IF(L3266&gt;0, E3266/L3266, "No Backers")</f>
        <v>52.551020408163268</v>
      </c>
      <c r="Q3266" t="str">
        <f>LEFT(N3266,SEARCH("/",N3266)-1)</f>
        <v>theater</v>
      </c>
      <c r="R3266" t="str">
        <f>RIGHT(N3266,LEN(N3266)-SEARCH("/",N3266))</f>
        <v>plays</v>
      </c>
      <c r="S3266" s="10">
        <f>(((J3266 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IF(L3267&gt;0, E3267/L3267, "No Backers")</f>
        <v>70.285714285714292</v>
      </c>
      <c r="Q3267" t="str">
        <f>LEFT(N3267,SEARCH("/",N3267)-1)</f>
        <v>theater</v>
      </c>
      <c r="R3267" t="str">
        <f>RIGHT(N3267,LEN(N3267)-SEARCH("/",N3267))</f>
        <v>plays</v>
      </c>
      <c r="S3267" s="10">
        <f>(((J3267 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IF(L3268&gt;0, E3268/L3268, "No Backers")</f>
        <v>48.325153374233132</v>
      </c>
      <c r="Q3268" t="str">
        <f>LEFT(N3268,SEARCH("/",N3268)-1)</f>
        <v>theater</v>
      </c>
      <c r="R3268" t="str">
        <f>RIGHT(N3268,LEN(N3268)-SEARCH("/",N3268))</f>
        <v>plays</v>
      </c>
      <c r="S3268" s="10">
        <f>(((J3268 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IF(L3269&gt;0, E3269/L3269, "No Backers")</f>
        <v>53.177083333333336</v>
      </c>
      <c r="Q3269" t="str">
        <f>LEFT(N3269,SEARCH("/",N3269)-1)</f>
        <v>theater</v>
      </c>
      <c r="R3269" t="str">
        <f>RIGHT(N3269,LEN(N3269)-SEARCH("/",N3269))</f>
        <v>plays</v>
      </c>
      <c r="S3269" s="10">
        <f>(((J3269 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IF(L3270&gt;0, E3270/L3270, "No Backers")</f>
        <v>60.952380952380949</v>
      </c>
      <c r="Q3270" t="str">
        <f>LEFT(N3270,SEARCH("/",N3270)-1)</f>
        <v>theater</v>
      </c>
      <c r="R3270" t="str">
        <f>RIGHT(N3270,LEN(N3270)-SEARCH("/",N3270))</f>
        <v>plays</v>
      </c>
      <c r="S3270" s="10">
        <f>(((J3270 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IF(L3271&gt;0, E3271/L3271, "No Backers")</f>
        <v>116</v>
      </c>
      <c r="Q3271" t="str">
        <f>LEFT(N3271,SEARCH("/",N3271)-1)</f>
        <v>theater</v>
      </c>
      <c r="R3271" t="str">
        <f>RIGHT(N3271,LEN(N3271)-SEARCH("/",N3271))</f>
        <v>plays</v>
      </c>
      <c r="S3271" s="10">
        <f>(((J3271 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IF(L3272&gt;0, E3272/L3272, "No Backers")</f>
        <v>61</v>
      </c>
      <c r="Q3272" t="str">
        <f>LEFT(N3272,SEARCH("/",N3272)-1)</f>
        <v>theater</v>
      </c>
      <c r="R3272" t="str">
        <f>RIGHT(N3272,LEN(N3272)-SEARCH("/",N3272))</f>
        <v>plays</v>
      </c>
      <c r="S3272" s="10">
        <f>(((J3272 /60)/60)/24)+DATE(1970,1,1)</f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IF(L3273&gt;0, E3273/L3273, "No Backers")</f>
        <v>38.235294117647058</v>
      </c>
      <c r="Q3273" t="str">
        <f>LEFT(N3273,SEARCH("/",N3273)-1)</f>
        <v>theater</v>
      </c>
      <c r="R3273" t="str">
        <f>RIGHT(N3273,LEN(N3273)-SEARCH("/",N3273))</f>
        <v>plays</v>
      </c>
      <c r="S3273" s="10">
        <f>(((J3273 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IF(L3274&gt;0, E3274/L3274, "No Backers")</f>
        <v>106.50344827586207</v>
      </c>
      <c r="Q3274" t="str">
        <f>LEFT(N3274,SEARCH("/",N3274)-1)</f>
        <v>theater</v>
      </c>
      <c r="R3274" t="str">
        <f>RIGHT(N3274,LEN(N3274)-SEARCH("/",N3274))</f>
        <v>plays</v>
      </c>
      <c r="S3274" s="10">
        <f>(((J3274 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IF(L3275&gt;0, E3275/L3275, "No Backers")</f>
        <v>204.57142857142858</v>
      </c>
      <c r="Q3275" t="str">
        <f>LEFT(N3275,SEARCH("/",N3275)-1)</f>
        <v>theater</v>
      </c>
      <c r="R3275" t="str">
        <f>RIGHT(N3275,LEN(N3275)-SEARCH("/",N3275))</f>
        <v>plays</v>
      </c>
      <c r="S3275" s="10">
        <f>(((J3275 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IF(L3276&gt;0, E3276/L3276, "No Backers")</f>
        <v>54.912587412587413</v>
      </c>
      <c r="Q3276" t="str">
        <f>LEFT(N3276,SEARCH("/",N3276)-1)</f>
        <v>theater</v>
      </c>
      <c r="R3276" t="str">
        <f>RIGHT(N3276,LEN(N3276)-SEARCH("/",N3276))</f>
        <v>plays</v>
      </c>
      <c r="S3276" s="10">
        <f>(((J3276 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IF(L3277&gt;0, E3277/L3277, "No Backers")</f>
        <v>150.41666666666666</v>
      </c>
      <c r="Q3277" t="str">
        <f>LEFT(N3277,SEARCH("/",N3277)-1)</f>
        <v>theater</v>
      </c>
      <c r="R3277" t="str">
        <f>RIGHT(N3277,LEN(N3277)-SEARCH("/",N3277))</f>
        <v>plays</v>
      </c>
      <c r="S3277" s="10">
        <f>(((J3277 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IF(L3278&gt;0, E3278/L3278, "No Backers")</f>
        <v>52.58</v>
      </c>
      <c r="Q3278" t="str">
        <f>LEFT(N3278,SEARCH("/",N3278)-1)</f>
        <v>theater</v>
      </c>
      <c r="R3278" t="str">
        <f>RIGHT(N3278,LEN(N3278)-SEARCH("/",N3278))</f>
        <v>plays</v>
      </c>
      <c r="S3278" s="10">
        <f>(((J3278 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IF(L3279&gt;0, E3279/L3279, "No Backers")</f>
        <v>54.3</v>
      </c>
      <c r="Q3279" t="str">
        <f>LEFT(N3279,SEARCH("/",N3279)-1)</f>
        <v>theater</v>
      </c>
      <c r="R3279" t="str">
        <f>RIGHT(N3279,LEN(N3279)-SEARCH("/",N3279))</f>
        <v>plays</v>
      </c>
      <c r="S3279" s="10">
        <f>(((J3279 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IF(L3280&gt;0, E3280/L3280, "No Backers")</f>
        <v>76.029411764705884</v>
      </c>
      <c r="Q3280" t="str">
        <f>LEFT(N3280,SEARCH("/",N3280)-1)</f>
        <v>theater</v>
      </c>
      <c r="R3280" t="str">
        <f>RIGHT(N3280,LEN(N3280)-SEARCH("/",N3280))</f>
        <v>plays</v>
      </c>
      <c r="S3280" s="10">
        <f>(((J3280 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IF(L3281&gt;0, E3281/L3281, "No Backers")</f>
        <v>105.2063492063492</v>
      </c>
      <c r="Q3281" t="str">
        <f>LEFT(N3281,SEARCH("/",N3281)-1)</f>
        <v>theater</v>
      </c>
      <c r="R3281" t="str">
        <f>RIGHT(N3281,LEN(N3281)-SEARCH("/",N3281))</f>
        <v>plays</v>
      </c>
      <c r="S3281" s="10">
        <f>(((J3281 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IF(L3282&gt;0, E3282/L3282, "No Backers")</f>
        <v>68.666666666666671</v>
      </c>
      <c r="Q3282" t="str">
        <f>LEFT(N3282,SEARCH("/",N3282)-1)</f>
        <v>theater</v>
      </c>
      <c r="R3282" t="str">
        <f>RIGHT(N3282,LEN(N3282)-SEARCH("/",N3282))</f>
        <v>plays</v>
      </c>
      <c r="S3282" s="10">
        <f>(((J3282 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IF(L3283&gt;0, E3283/L3283, "No Backers")</f>
        <v>129.36170212765958</v>
      </c>
      <c r="Q3283" t="str">
        <f>LEFT(N3283,SEARCH("/",N3283)-1)</f>
        <v>theater</v>
      </c>
      <c r="R3283" t="str">
        <f>RIGHT(N3283,LEN(N3283)-SEARCH("/",N3283))</f>
        <v>plays</v>
      </c>
      <c r="S3283" s="10">
        <f>(((J3283 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IF(L3284&gt;0, E3284/L3284, "No Backers")</f>
        <v>134.26371308016877</v>
      </c>
      <c r="Q3284" t="str">
        <f>LEFT(N3284,SEARCH("/",N3284)-1)</f>
        <v>theater</v>
      </c>
      <c r="R3284" t="str">
        <f>RIGHT(N3284,LEN(N3284)-SEARCH("/",N3284))</f>
        <v>plays</v>
      </c>
      <c r="S3284" s="10">
        <f>(((J3284 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IF(L3285&gt;0, E3285/L3285, "No Backers")</f>
        <v>17.829787234042552</v>
      </c>
      <c r="Q3285" t="str">
        <f>LEFT(N3285,SEARCH("/",N3285)-1)</f>
        <v>theater</v>
      </c>
      <c r="R3285" t="str">
        <f>RIGHT(N3285,LEN(N3285)-SEARCH("/",N3285))</f>
        <v>plays</v>
      </c>
      <c r="S3285" s="10">
        <f>(((J3285 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IF(L3286&gt;0, E3286/L3286, "No Backers")</f>
        <v>203.2</v>
      </c>
      <c r="Q3286" t="str">
        <f>LEFT(N3286,SEARCH("/",N3286)-1)</f>
        <v>theater</v>
      </c>
      <c r="R3286" t="str">
        <f>RIGHT(N3286,LEN(N3286)-SEARCH("/",N3286))</f>
        <v>plays</v>
      </c>
      <c r="S3286" s="10">
        <f>(((J3286 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IF(L3287&gt;0, E3287/L3287, "No Backers")</f>
        <v>69.18518518518519</v>
      </c>
      <c r="Q3287" t="str">
        <f>LEFT(N3287,SEARCH("/",N3287)-1)</f>
        <v>theater</v>
      </c>
      <c r="R3287" t="str">
        <f>RIGHT(N3287,LEN(N3287)-SEARCH("/",N3287))</f>
        <v>plays</v>
      </c>
      <c r="S3287" s="10">
        <f>(((J3287 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IF(L3288&gt;0, E3288/L3288, "No Backers")</f>
        <v>125.12295081967213</v>
      </c>
      <c r="Q3288" t="str">
        <f>LEFT(N3288,SEARCH("/",N3288)-1)</f>
        <v>theater</v>
      </c>
      <c r="R3288" t="str">
        <f>RIGHT(N3288,LEN(N3288)-SEARCH("/",N3288))</f>
        <v>plays</v>
      </c>
      <c r="S3288" s="10">
        <f>(((J3288 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IF(L3289&gt;0, E3289/L3289, "No Backers")</f>
        <v>73.529411764705884</v>
      </c>
      <c r="Q3289" t="str">
        <f>LEFT(N3289,SEARCH("/",N3289)-1)</f>
        <v>theater</v>
      </c>
      <c r="R3289" t="str">
        <f>RIGHT(N3289,LEN(N3289)-SEARCH("/",N3289))</f>
        <v>plays</v>
      </c>
      <c r="S3289" s="10">
        <f>(((J3289 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IF(L3290&gt;0, E3290/L3290, "No Backers")</f>
        <v>48.437149758454105</v>
      </c>
      <c r="Q3290" t="str">
        <f>LEFT(N3290,SEARCH("/",N3290)-1)</f>
        <v>theater</v>
      </c>
      <c r="R3290" t="str">
        <f>RIGHT(N3290,LEN(N3290)-SEARCH("/",N3290))</f>
        <v>plays</v>
      </c>
      <c r="S3290" s="10">
        <f>(((J3290 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IF(L3291&gt;0, E3291/L3291, "No Backers")</f>
        <v>26.608400000000003</v>
      </c>
      <c r="Q3291" t="str">
        <f>LEFT(N3291,SEARCH("/",N3291)-1)</f>
        <v>theater</v>
      </c>
      <c r="R3291" t="str">
        <f>RIGHT(N3291,LEN(N3291)-SEARCH("/",N3291))</f>
        <v>plays</v>
      </c>
      <c r="S3291" s="10">
        <f>(((J3291 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IF(L3292&gt;0, E3292/L3292, "No Backers")</f>
        <v>33.666666666666664</v>
      </c>
      <c r="Q3292" t="str">
        <f>LEFT(N3292,SEARCH("/",N3292)-1)</f>
        <v>theater</v>
      </c>
      <c r="R3292" t="str">
        <f>RIGHT(N3292,LEN(N3292)-SEARCH("/",N3292))</f>
        <v>plays</v>
      </c>
      <c r="S3292" s="10">
        <f>(((J3292 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IF(L3293&gt;0, E3293/L3293, "No Backers")</f>
        <v>40.714285714285715</v>
      </c>
      <c r="Q3293" t="str">
        <f>LEFT(N3293,SEARCH("/",N3293)-1)</f>
        <v>theater</v>
      </c>
      <c r="R3293" t="str">
        <f>RIGHT(N3293,LEN(N3293)-SEARCH("/",N3293))</f>
        <v>plays</v>
      </c>
      <c r="S3293" s="10">
        <f>(((J3293 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IF(L3294&gt;0, E3294/L3294, "No Backers")</f>
        <v>19.266666666666666</v>
      </c>
      <c r="Q3294" t="str">
        <f>LEFT(N3294,SEARCH("/",N3294)-1)</f>
        <v>theater</v>
      </c>
      <c r="R3294" t="str">
        <f>RIGHT(N3294,LEN(N3294)-SEARCH("/",N3294))</f>
        <v>plays</v>
      </c>
      <c r="S3294" s="10">
        <f>(((J3294 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IF(L3295&gt;0, E3295/L3295, "No Backers")</f>
        <v>84.285714285714292</v>
      </c>
      <c r="Q3295" t="str">
        <f>LEFT(N3295,SEARCH("/",N3295)-1)</f>
        <v>theater</v>
      </c>
      <c r="R3295" t="str">
        <f>RIGHT(N3295,LEN(N3295)-SEARCH("/",N3295))</f>
        <v>plays</v>
      </c>
      <c r="S3295" s="10">
        <f>(((J3295 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IF(L3296&gt;0, E3296/L3296, "No Backers")</f>
        <v>29.583333333333332</v>
      </c>
      <c r="Q3296" t="str">
        <f>LEFT(N3296,SEARCH("/",N3296)-1)</f>
        <v>theater</v>
      </c>
      <c r="R3296" t="str">
        <f>RIGHT(N3296,LEN(N3296)-SEARCH("/",N3296))</f>
        <v>plays</v>
      </c>
      <c r="S3296" s="10">
        <f>(((J3296 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IF(L3297&gt;0, E3297/L3297, "No Backers")</f>
        <v>26.667037037037037</v>
      </c>
      <c r="Q3297" t="str">
        <f>LEFT(N3297,SEARCH("/",N3297)-1)</f>
        <v>theater</v>
      </c>
      <c r="R3297" t="str">
        <f>RIGHT(N3297,LEN(N3297)-SEARCH("/",N3297))</f>
        <v>plays</v>
      </c>
      <c r="S3297" s="10">
        <f>(((J3297 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IF(L3298&gt;0, E3298/L3298, "No Backers")</f>
        <v>45.978723404255319</v>
      </c>
      <c r="Q3298" t="str">
        <f>LEFT(N3298,SEARCH("/",N3298)-1)</f>
        <v>theater</v>
      </c>
      <c r="R3298" t="str">
        <f>RIGHT(N3298,LEN(N3298)-SEARCH("/",N3298))</f>
        <v>plays</v>
      </c>
      <c r="S3298" s="10">
        <f>(((J3298 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IF(L3299&gt;0, E3299/L3299, "No Backers")</f>
        <v>125.09090909090909</v>
      </c>
      <c r="Q3299" t="str">
        <f>LEFT(N3299,SEARCH("/",N3299)-1)</f>
        <v>theater</v>
      </c>
      <c r="R3299" t="str">
        <f>RIGHT(N3299,LEN(N3299)-SEARCH("/",N3299))</f>
        <v>plays</v>
      </c>
      <c r="S3299" s="10">
        <f>(((J3299 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IF(L3300&gt;0, E3300/L3300, "No Backers")</f>
        <v>141.29166666666666</v>
      </c>
      <c r="Q3300" t="str">
        <f>LEFT(N3300,SEARCH("/",N3300)-1)</f>
        <v>theater</v>
      </c>
      <c r="R3300" t="str">
        <f>RIGHT(N3300,LEN(N3300)-SEARCH("/",N3300))</f>
        <v>plays</v>
      </c>
      <c r="S3300" s="10">
        <f>(((J3300 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IF(L3301&gt;0, E3301/L3301, "No Backers")</f>
        <v>55.333333333333336</v>
      </c>
      <c r="Q3301" t="str">
        <f>LEFT(N3301,SEARCH("/",N3301)-1)</f>
        <v>theater</v>
      </c>
      <c r="R3301" t="str">
        <f>RIGHT(N3301,LEN(N3301)-SEARCH("/",N3301))</f>
        <v>plays</v>
      </c>
      <c r="S3301" s="10">
        <f>(((J3301 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IF(L3302&gt;0, E3302/L3302, "No Backers")</f>
        <v>46.420454545454547</v>
      </c>
      <c r="Q3302" t="str">
        <f>LEFT(N3302,SEARCH("/",N3302)-1)</f>
        <v>theater</v>
      </c>
      <c r="R3302" t="str">
        <f>RIGHT(N3302,LEN(N3302)-SEARCH("/",N3302))</f>
        <v>plays</v>
      </c>
      <c r="S3302" s="10">
        <f>(((J3302 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IF(L3303&gt;0, E3303/L3303, "No Backers")</f>
        <v>57.2</v>
      </c>
      <c r="Q3303" t="str">
        <f>LEFT(N3303,SEARCH("/",N3303)-1)</f>
        <v>theater</v>
      </c>
      <c r="R3303" t="str">
        <f>RIGHT(N3303,LEN(N3303)-SEARCH("/",N3303))</f>
        <v>plays</v>
      </c>
      <c r="S3303" s="10">
        <f>(((J3303 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IF(L3304&gt;0, E3304/L3304, "No Backers")</f>
        <v>173.7</v>
      </c>
      <c r="Q3304" t="str">
        <f>LEFT(N3304,SEARCH("/",N3304)-1)</f>
        <v>theater</v>
      </c>
      <c r="R3304" t="str">
        <f>RIGHT(N3304,LEN(N3304)-SEARCH("/",N3304))</f>
        <v>plays</v>
      </c>
      <c r="S3304" s="10">
        <f>(((J3304 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IF(L3305&gt;0, E3305/L3305, "No Backers")</f>
        <v>59.6</v>
      </c>
      <c r="Q3305" t="str">
        <f>LEFT(N3305,SEARCH("/",N3305)-1)</f>
        <v>theater</v>
      </c>
      <c r="R3305" t="str">
        <f>RIGHT(N3305,LEN(N3305)-SEARCH("/",N3305))</f>
        <v>plays</v>
      </c>
      <c r="S3305" s="10">
        <f>(((J3305 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IF(L3306&gt;0, E3306/L3306, "No Backers")</f>
        <v>89.585714285714289</v>
      </c>
      <c r="Q3306" t="str">
        <f>LEFT(N3306,SEARCH("/",N3306)-1)</f>
        <v>theater</v>
      </c>
      <c r="R3306" t="str">
        <f>RIGHT(N3306,LEN(N3306)-SEARCH("/",N3306))</f>
        <v>plays</v>
      </c>
      <c r="S3306" s="10">
        <f>(((J3306 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IF(L3307&gt;0, E3307/L3307, "No Backers")</f>
        <v>204.05</v>
      </c>
      <c r="Q3307" t="str">
        <f>LEFT(N3307,SEARCH("/",N3307)-1)</f>
        <v>theater</v>
      </c>
      <c r="R3307" t="str">
        <f>RIGHT(N3307,LEN(N3307)-SEARCH("/",N3307))</f>
        <v>plays</v>
      </c>
      <c r="S3307" s="10">
        <f>(((J3307 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IF(L3308&gt;0, E3308/L3308, "No Backers")</f>
        <v>48.703703703703702</v>
      </c>
      <c r="Q3308" t="str">
        <f>LEFT(N3308,SEARCH("/",N3308)-1)</f>
        <v>theater</v>
      </c>
      <c r="R3308" t="str">
        <f>RIGHT(N3308,LEN(N3308)-SEARCH("/",N3308))</f>
        <v>plays</v>
      </c>
      <c r="S3308" s="10">
        <f>(((J3308 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IF(L3309&gt;0, E3309/L3309, "No Backers")</f>
        <v>53.339999999999996</v>
      </c>
      <c r="Q3309" t="str">
        <f>LEFT(N3309,SEARCH("/",N3309)-1)</f>
        <v>theater</v>
      </c>
      <c r="R3309" t="str">
        <f>RIGHT(N3309,LEN(N3309)-SEARCH("/",N3309))</f>
        <v>plays</v>
      </c>
      <c r="S3309" s="10">
        <f>(((J3309 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IF(L3310&gt;0, E3310/L3310, "No Backers")</f>
        <v>75.087719298245617</v>
      </c>
      <c r="Q3310" t="str">
        <f>LEFT(N3310,SEARCH("/",N3310)-1)</f>
        <v>theater</v>
      </c>
      <c r="R3310" t="str">
        <f>RIGHT(N3310,LEN(N3310)-SEARCH("/",N3310))</f>
        <v>plays</v>
      </c>
      <c r="S3310" s="10">
        <f>(((J3310 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IF(L3311&gt;0, E3311/L3311, "No Backers")</f>
        <v>18</v>
      </c>
      <c r="Q3311" t="str">
        <f>LEFT(N3311,SEARCH("/",N3311)-1)</f>
        <v>theater</v>
      </c>
      <c r="R3311" t="str">
        <f>RIGHT(N3311,LEN(N3311)-SEARCH("/",N3311))</f>
        <v>plays</v>
      </c>
      <c r="S3311" s="10">
        <f>(((J3311 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IF(L3312&gt;0, E3312/L3312, "No Backers")</f>
        <v>209.83870967741936</v>
      </c>
      <c r="Q3312" t="str">
        <f>LEFT(N3312,SEARCH("/",N3312)-1)</f>
        <v>theater</v>
      </c>
      <c r="R3312" t="str">
        <f>RIGHT(N3312,LEN(N3312)-SEARCH("/",N3312))</f>
        <v>plays</v>
      </c>
      <c r="S3312" s="10">
        <f>(((J3312 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IF(L3313&gt;0, E3313/L3313, "No Backers")</f>
        <v>61.022222222222226</v>
      </c>
      <c r="Q3313" t="str">
        <f>LEFT(N3313,SEARCH("/",N3313)-1)</f>
        <v>theater</v>
      </c>
      <c r="R3313" t="str">
        <f>RIGHT(N3313,LEN(N3313)-SEARCH("/",N3313))</f>
        <v>plays</v>
      </c>
      <c r="S3313" s="10">
        <f>(((J3313 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IF(L3314&gt;0, E3314/L3314, "No Backers")</f>
        <v>61</v>
      </c>
      <c r="Q3314" t="str">
        <f>LEFT(N3314,SEARCH("/",N3314)-1)</f>
        <v>theater</v>
      </c>
      <c r="R3314" t="str">
        <f>RIGHT(N3314,LEN(N3314)-SEARCH("/",N3314))</f>
        <v>plays</v>
      </c>
      <c r="S3314" s="10">
        <f>(((J3314 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IF(L3315&gt;0, E3315/L3315, "No Backers")</f>
        <v>80.034482758620683</v>
      </c>
      <c r="Q3315" t="str">
        <f>LEFT(N3315,SEARCH("/",N3315)-1)</f>
        <v>theater</v>
      </c>
      <c r="R3315" t="str">
        <f>RIGHT(N3315,LEN(N3315)-SEARCH("/",N3315))</f>
        <v>plays</v>
      </c>
      <c r="S3315" s="10">
        <f>(((J3315 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IF(L3316&gt;0, E3316/L3316, "No Backers")</f>
        <v>29.068965517241381</v>
      </c>
      <c r="Q3316" t="str">
        <f>LEFT(N3316,SEARCH("/",N3316)-1)</f>
        <v>theater</v>
      </c>
      <c r="R3316" t="str">
        <f>RIGHT(N3316,LEN(N3316)-SEARCH("/",N3316))</f>
        <v>plays</v>
      </c>
      <c r="S3316" s="10">
        <f>(((J3316 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IF(L3317&gt;0, E3317/L3317, "No Backers")</f>
        <v>49.438202247191015</v>
      </c>
      <c r="Q3317" t="str">
        <f>LEFT(N3317,SEARCH("/",N3317)-1)</f>
        <v>theater</v>
      </c>
      <c r="R3317" t="str">
        <f>RIGHT(N3317,LEN(N3317)-SEARCH("/",N3317))</f>
        <v>plays</v>
      </c>
      <c r="S3317" s="10">
        <f>(((J3317 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IF(L3318&gt;0, E3318/L3318, "No Backers")</f>
        <v>93.977440000000001</v>
      </c>
      <c r="Q3318" t="str">
        <f>LEFT(N3318,SEARCH("/",N3318)-1)</f>
        <v>theater</v>
      </c>
      <c r="R3318" t="str">
        <f>RIGHT(N3318,LEN(N3318)-SEARCH("/",N3318))</f>
        <v>plays</v>
      </c>
      <c r="S3318" s="10">
        <f>(((J3318 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IF(L3319&gt;0, E3319/L3319, "No Backers")</f>
        <v>61.944444444444443</v>
      </c>
      <c r="Q3319" t="str">
        <f>LEFT(N3319,SEARCH("/",N3319)-1)</f>
        <v>theater</v>
      </c>
      <c r="R3319" t="str">
        <f>RIGHT(N3319,LEN(N3319)-SEARCH("/",N3319))</f>
        <v>plays</v>
      </c>
      <c r="S3319" s="10">
        <f>(((J3319 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IF(L3320&gt;0, E3320/L3320, "No Backers")</f>
        <v>78.5</v>
      </c>
      <c r="Q3320" t="str">
        <f>LEFT(N3320,SEARCH("/",N3320)-1)</f>
        <v>theater</v>
      </c>
      <c r="R3320" t="str">
        <f>RIGHT(N3320,LEN(N3320)-SEARCH("/",N3320))</f>
        <v>plays</v>
      </c>
      <c r="S3320" s="10">
        <f>(((J3320 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IF(L3321&gt;0, E3321/L3321, "No Backers")</f>
        <v>33.75</v>
      </c>
      <c r="Q3321" t="str">
        <f>LEFT(N3321,SEARCH("/",N3321)-1)</f>
        <v>theater</v>
      </c>
      <c r="R3321" t="str">
        <f>RIGHT(N3321,LEN(N3321)-SEARCH("/",N3321))</f>
        <v>plays</v>
      </c>
      <c r="S3321" s="10">
        <f>(((J3321 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IF(L3322&gt;0, E3322/L3322, "No Backers")</f>
        <v>66.44736842105263</v>
      </c>
      <c r="Q3322" t="str">
        <f>LEFT(N3322,SEARCH("/",N3322)-1)</f>
        <v>theater</v>
      </c>
      <c r="R3322" t="str">
        <f>RIGHT(N3322,LEN(N3322)-SEARCH("/",N3322))</f>
        <v>plays</v>
      </c>
      <c r="S3322" s="10">
        <f>(((J3322 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IF(L3323&gt;0, E3323/L3323, "No Backers")</f>
        <v>35.799999999999997</v>
      </c>
      <c r="Q3323" t="str">
        <f>LEFT(N3323,SEARCH("/",N3323)-1)</f>
        <v>theater</v>
      </c>
      <c r="R3323" t="str">
        <f>RIGHT(N3323,LEN(N3323)-SEARCH("/",N3323))</f>
        <v>plays</v>
      </c>
      <c r="S3323" s="10">
        <f>(((J3323 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IF(L3324&gt;0, E3324/L3324, "No Backers")</f>
        <v>145.65217391304347</v>
      </c>
      <c r="Q3324" t="str">
        <f>LEFT(N3324,SEARCH("/",N3324)-1)</f>
        <v>theater</v>
      </c>
      <c r="R3324" t="str">
        <f>RIGHT(N3324,LEN(N3324)-SEARCH("/",N3324))</f>
        <v>plays</v>
      </c>
      <c r="S3324" s="10">
        <f>(((J3324 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IF(L3325&gt;0, E3325/L3325, "No Backers")</f>
        <v>25.693877551020407</v>
      </c>
      <c r="Q3325" t="str">
        <f>LEFT(N3325,SEARCH("/",N3325)-1)</f>
        <v>theater</v>
      </c>
      <c r="R3325" t="str">
        <f>RIGHT(N3325,LEN(N3325)-SEARCH("/",N3325))</f>
        <v>plays</v>
      </c>
      <c r="S3325" s="10">
        <f>(((J3325 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IF(L3326&gt;0, E3326/L3326, "No Backers")</f>
        <v>152.5</v>
      </c>
      <c r="Q3326" t="str">
        <f>LEFT(N3326,SEARCH("/",N3326)-1)</f>
        <v>theater</v>
      </c>
      <c r="R3326" t="str">
        <f>RIGHT(N3326,LEN(N3326)-SEARCH("/",N3326))</f>
        <v>plays</v>
      </c>
      <c r="S3326" s="10">
        <f>(((J3326 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IF(L3327&gt;0, E3327/L3327, "No Backers")</f>
        <v>30</v>
      </c>
      <c r="Q3327" t="str">
        <f>LEFT(N3327,SEARCH("/",N3327)-1)</f>
        <v>theater</v>
      </c>
      <c r="R3327" t="str">
        <f>RIGHT(N3327,LEN(N3327)-SEARCH("/",N3327))</f>
        <v>plays</v>
      </c>
      <c r="S3327" s="10">
        <f>(((J3327 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IF(L3328&gt;0, E3328/L3328, "No Backers")</f>
        <v>142.28070175438597</v>
      </c>
      <c r="Q3328" t="str">
        <f>LEFT(N3328,SEARCH("/",N3328)-1)</f>
        <v>theater</v>
      </c>
      <c r="R3328" t="str">
        <f>RIGHT(N3328,LEN(N3328)-SEARCH("/",N3328))</f>
        <v>plays</v>
      </c>
      <c r="S3328" s="10">
        <f>(((J3328 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IF(L3329&gt;0, E3329/L3329, "No Backers")</f>
        <v>24.545454545454547</v>
      </c>
      <c r="Q3329" t="str">
        <f>LEFT(N3329,SEARCH("/",N3329)-1)</f>
        <v>theater</v>
      </c>
      <c r="R3329" t="str">
        <f>RIGHT(N3329,LEN(N3329)-SEARCH("/",N3329))</f>
        <v>plays</v>
      </c>
      <c r="S3329" s="10">
        <f>(((J3329 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IF(L3330&gt;0, E3330/L3330, "No Backers")</f>
        <v>292.77777777777777</v>
      </c>
      <c r="Q3330" t="str">
        <f>LEFT(N3330,SEARCH("/",N3330)-1)</f>
        <v>theater</v>
      </c>
      <c r="R3330" t="str">
        <f>RIGHT(N3330,LEN(N3330)-SEARCH("/",N3330))</f>
        <v>plays</v>
      </c>
      <c r="S3330" s="10">
        <f>(((J3330 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IF(L3331&gt;0, E3331/L3331, "No Backers")</f>
        <v>44.92307692307692</v>
      </c>
      <c r="Q3331" t="str">
        <f>LEFT(N3331,SEARCH("/",N3331)-1)</f>
        <v>theater</v>
      </c>
      <c r="R3331" t="str">
        <f>RIGHT(N3331,LEN(N3331)-SEARCH("/",N3331))</f>
        <v>plays</v>
      </c>
      <c r="S3331" s="10">
        <f>(((J3331 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IF(L3332&gt;0, E3332/L3332, "No Backers")</f>
        <v>23.10144927536232</v>
      </c>
      <c r="Q3332" t="str">
        <f>LEFT(N3332,SEARCH("/",N3332)-1)</f>
        <v>theater</v>
      </c>
      <c r="R3332" t="str">
        <f>RIGHT(N3332,LEN(N3332)-SEARCH("/",N3332))</f>
        <v>plays</v>
      </c>
      <c r="S3332" s="10">
        <f>(((J3332 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IF(L3333&gt;0, E3333/L3333, "No Backers")</f>
        <v>80.400000000000006</v>
      </c>
      <c r="Q3333" t="str">
        <f>LEFT(N3333,SEARCH("/",N3333)-1)</f>
        <v>theater</v>
      </c>
      <c r="R3333" t="str">
        <f>RIGHT(N3333,LEN(N3333)-SEARCH("/",N3333))</f>
        <v>plays</v>
      </c>
      <c r="S3333" s="10">
        <f>(((J3333 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IF(L3334&gt;0, E3334/L3334, "No Backers")</f>
        <v>72.289156626506028</v>
      </c>
      <c r="Q3334" t="str">
        <f>LEFT(N3334,SEARCH("/",N3334)-1)</f>
        <v>theater</v>
      </c>
      <c r="R3334" t="str">
        <f>RIGHT(N3334,LEN(N3334)-SEARCH("/",N3334))</f>
        <v>plays</v>
      </c>
      <c r="S3334" s="10">
        <f>(((J3334 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IF(L3335&gt;0, E3335/L3335, "No Backers")</f>
        <v>32.972972972972975</v>
      </c>
      <c r="Q3335" t="str">
        <f>LEFT(N3335,SEARCH("/",N3335)-1)</f>
        <v>theater</v>
      </c>
      <c r="R3335" t="str">
        <f>RIGHT(N3335,LEN(N3335)-SEARCH("/",N3335))</f>
        <v>plays</v>
      </c>
      <c r="S3335" s="10">
        <f>(((J3335 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IF(L3336&gt;0, E3336/L3336, "No Backers")</f>
        <v>116.65217391304348</v>
      </c>
      <c r="Q3336" t="str">
        <f>LEFT(N3336,SEARCH("/",N3336)-1)</f>
        <v>theater</v>
      </c>
      <c r="R3336" t="str">
        <f>RIGHT(N3336,LEN(N3336)-SEARCH("/",N3336))</f>
        <v>plays</v>
      </c>
      <c r="S3336" s="10">
        <f>(((J3336 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IF(L3337&gt;0, E3337/L3337, "No Backers")</f>
        <v>79.61904761904762</v>
      </c>
      <c r="Q3337" t="str">
        <f>LEFT(N3337,SEARCH("/",N3337)-1)</f>
        <v>theater</v>
      </c>
      <c r="R3337" t="str">
        <f>RIGHT(N3337,LEN(N3337)-SEARCH("/",N3337))</f>
        <v>plays</v>
      </c>
      <c r="S3337" s="10">
        <f>(((J3337 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IF(L3338&gt;0, E3338/L3338, "No Backers")</f>
        <v>27.777777777777779</v>
      </c>
      <c r="Q3338" t="str">
        <f>LEFT(N3338,SEARCH("/",N3338)-1)</f>
        <v>theater</v>
      </c>
      <c r="R3338" t="str">
        <f>RIGHT(N3338,LEN(N3338)-SEARCH("/",N3338))</f>
        <v>plays</v>
      </c>
      <c r="S3338" s="10">
        <f>(((J3338 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IF(L3339&gt;0, E3339/L3339, "No Backers")</f>
        <v>81.029411764705884</v>
      </c>
      <c r="Q3339" t="str">
        <f>LEFT(N3339,SEARCH("/",N3339)-1)</f>
        <v>theater</v>
      </c>
      <c r="R3339" t="str">
        <f>RIGHT(N3339,LEN(N3339)-SEARCH("/",N3339))</f>
        <v>plays</v>
      </c>
      <c r="S3339" s="10">
        <f>(((J3339 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IF(L3340&gt;0, E3340/L3340, "No Backers")</f>
        <v>136.84821428571428</v>
      </c>
      <c r="Q3340" t="str">
        <f>LEFT(N3340,SEARCH("/",N3340)-1)</f>
        <v>theater</v>
      </c>
      <c r="R3340" t="str">
        <f>RIGHT(N3340,LEN(N3340)-SEARCH("/",N3340))</f>
        <v>plays</v>
      </c>
      <c r="S3340" s="10">
        <f>(((J3340 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IF(L3341&gt;0, E3341/L3341, "No Backers")</f>
        <v>177.61702127659575</v>
      </c>
      <c r="Q3341" t="str">
        <f>LEFT(N3341,SEARCH("/",N3341)-1)</f>
        <v>theater</v>
      </c>
      <c r="R3341" t="str">
        <f>RIGHT(N3341,LEN(N3341)-SEARCH("/",N3341))</f>
        <v>plays</v>
      </c>
      <c r="S3341" s="10">
        <f>(((J3341 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IF(L3342&gt;0, E3342/L3342, "No Backers")</f>
        <v>109.07894736842105</v>
      </c>
      <c r="Q3342" t="str">
        <f>LEFT(N3342,SEARCH("/",N3342)-1)</f>
        <v>theater</v>
      </c>
      <c r="R3342" t="str">
        <f>RIGHT(N3342,LEN(N3342)-SEARCH("/",N3342))</f>
        <v>plays</v>
      </c>
      <c r="S3342" s="10">
        <f>(((J3342 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IF(L3343&gt;0, E3343/L3343, "No Backers")</f>
        <v>119.64285714285714</v>
      </c>
      <c r="Q3343" t="str">
        <f>LEFT(N3343,SEARCH("/",N3343)-1)</f>
        <v>theater</v>
      </c>
      <c r="R3343" t="str">
        <f>RIGHT(N3343,LEN(N3343)-SEARCH("/",N3343))</f>
        <v>plays</v>
      </c>
      <c r="S3343" s="10">
        <f>(((J3343 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IF(L3344&gt;0, E3344/L3344, "No Backers")</f>
        <v>78.205128205128204</v>
      </c>
      <c r="Q3344" t="str">
        <f>LEFT(N3344,SEARCH("/",N3344)-1)</f>
        <v>theater</v>
      </c>
      <c r="R3344" t="str">
        <f>RIGHT(N3344,LEN(N3344)-SEARCH("/",N3344))</f>
        <v>plays</v>
      </c>
      <c r="S3344" s="10">
        <f>(((J3344 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IF(L3345&gt;0, E3345/L3345, "No Backers")</f>
        <v>52.173913043478258</v>
      </c>
      <c r="Q3345" t="str">
        <f>LEFT(N3345,SEARCH("/",N3345)-1)</f>
        <v>theater</v>
      </c>
      <c r="R3345" t="str">
        <f>RIGHT(N3345,LEN(N3345)-SEARCH("/",N3345))</f>
        <v>plays</v>
      </c>
      <c r="S3345" s="10">
        <f>(((J3345 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IF(L3346&gt;0, E3346/L3346, "No Backers")</f>
        <v>114.125</v>
      </c>
      <c r="Q3346" t="str">
        <f>LEFT(N3346,SEARCH("/",N3346)-1)</f>
        <v>theater</v>
      </c>
      <c r="R3346" t="str">
        <f>RIGHT(N3346,LEN(N3346)-SEARCH("/",N3346))</f>
        <v>plays</v>
      </c>
      <c r="S3346" s="10">
        <f>(((J3346 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IF(L3347&gt;0, E3347/L3347, "No Backers")</f>
        <v>50</v>
      </c>
      <c r="Q3347" t="str">
        <f>LEFT(N3347,SEARCH("/",N3347)-1)</f>
        <v>theater</v>
      </c>
      <c r="R3347" t="str">
        <f>RIGHT(N3347,LEN(N3347)-SEARCH("/",N3347))</f>
        <v>plays</v>
      </c>
      <c r="S3347" s="10">
        <f>(((J3347 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IF(L3348&gt;0, E3348/L3348, "No Backers")</f>
        <v>91.666666666666671</v>
      </c>
      <c r="Q3348" t="str">
        <f>LEFT(N3348,SEARCH("/",N3348)-1)</f>
        <v>theater</v>
      </c>
      <c r="R3348" t="str">
        <f>RIGHT(N3348,LEN(N3348)-SEARCH("/",N3348))</f>
        <v>plays</v>
      </c>
      <c r="S3348" s="10">
        <f>(((J3348 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IF(L3349&gt;0, E3349/L3349, "No Backers")</f>
        <v>108.59090909090909</v>
      </c>
      <c r="Q3349" t="str">
        <f>LEFT(N3349,SEARCH("/",N3349)-1)</f>
        <v>theater</v>
      </c>
      <c r="R3349" t="str">
        <f>RIGHT(N3349,LEN(N3349)-SEARCH("/",N3349))</f>
        <v>plays</v>
      </c>
      <c r="S3349" s="10">
        <f>(((J3349 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IF(L3350&gt;0, E3350/L3350, "No Backers")</f>
        <v>69.822784810126578</v>
      </c>
      <c r="Q3350" t="str">
        <f>LEFT(N3350,SEARCH("/",N3350)-1)</f>
        <v>theater</v>
      </c>
      <c r="R3350" t="str">
        <f>RIGHT(N3350,LEN(N3350)-SEARCH("/",N3350))</f>
        <v>plays</v>
      </c>
      <c r="S3350" s="10">
        <f>(((J3350 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IF(L3351&gt;0, E3351/L3351, "No Backers")</f>
        <v>109.57142857142857</v>
      </c>
      <c r="Q3351" t="str">
        <f>LEFT(N3351,SEARCH("/",N3351)-1)</f>
        <v>theater</v>
      </c>
      <c r="R3351" t="str">
        <f>RIGHT(N3351,LEN(N3351)-SEARCH("/",N3351))</f>
        <v>plays</v>
      </c>
      <c r="S3351" s="10">
        <f>(((J3351 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IF(L3352&gt;0, E3352/L3352, "No Backers")</f>
        <v>71.666666666666671</v>
      </c>
      <c r="Q3352" t="str">
        <f>LEFT(N3352,SEARCH("/",N3352)-1)</f>
        <v>theater</v>
      </c>
      <c r="R3352" t="str">
        <f>RIGHT(N3352,LEN(N3352)-SEARCH("/",N3352))</f>
        <v>plays</v>
      </c>
      <c r="S3352" s="10">
        <f>(((J3352 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IF(L3353&gt;0, E3353/L3353, "No Backers")</f>
        <v>93.611111111111114</v>
      </c>
      <c r="Q3353" t="str">
        <f>LEFT(N3353,SEARCH("/",N3353)-1)</f>
        <v>theater</v>
      </c>
      <c r="R3353" t="str">
        <f>RIGHT(N3353,LEN(N3353)-SEARCH("/",N3353))</f>
        <v>plays</v>
      </c>
      <c r="S3353" s="10">
        <f>(((J3353 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IF(L3354&gt;0, E3354/L3354, "No Backers")</f>
        <v>76.8</v>
      </c>
      <c r="Q3354" t="str">
        <f>LEFT(N3354,SEARCH("/",N3354)-1)</f>
        <v>theater</v>
      </c>
      <c r="R3354" t="str">
        <f>RIGHT(N3354,LEN(N3354)-SEARCH("/",N3354))</f>
        <v>plays</v>
      </c>
      <c r="S3354" s="10">
        <f>(((J3354 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IF(L3355&gt;0, E3355/L3355, "No Backers")</f>
        <v>35.795454545454547</v>
      </c>
      <c r="Q3355" t="str">
        <f>LEFT(N3355,SEARCH("/",N3355)-1)</f>
        <v>theater</v>
      </c>
      <c r="R3355" t="str">
        <f>RIGHT(N3355,LEN(N3355)-SEARCH("/",N3355))</f>
        <v>plays</v>
      </c>
      <c r="S3355" s="10">
        <f>(((J3355 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IF(L3356&gt;0, E3356/L3356, "No Backers")</f>
        <v>55.6</v>
      </c>
      <c r="Q3356" t="str">
        <f>LEFT(N3356,SEARCH("/",N3356)-1)</f>
        <v>theater</v>
      </c>
      <c r="R3356" t="str">
        <f>RIGHT(N3356,LEN(N3356)-SEARCH("/",N3356))</f>
        <v>plays</v>
      </c>
      <c r="S3356" s="10">
        <f>(((J3356 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IF(L3357&gt;0, E3357/L3357, "No Backers")</f>
        <v>147.33333333333334</v>
      </c>
      <c r="Q3357" t="str">
        <f>LEFT(N3357,SEARCH("/",N3357)-1)</f>
        <v>theater</v>
      </c>
      <c r="R3357" t="str">
        <f>RIGHT(N3357,LEN(N3357)-SEARCH("/",N3357))</f>
        <v>plays</v>
      </c>
      <c r="S3357" s="10">
        <f>(((J3357 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IF(L3358&gt;0, E3358/L3358, "No Backers")</f>
        <v>56.333333333333336</v>
      </c>
      <c r="Q3358" t="str">
        <f>LEFT(N3358,SEARCH("/",N3358)-1)</f>
        <v>theater</v>
      </c>
      <c r="R3358" t="str">
        <f>RIGHT(N3358,LEN(N3358)-SEARCH("/",N3358))</f>
        <v>plays</v>
      </c>
      <c r="S3358" s="10">
        <f>(((J3358 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IF(L3359&gt;0, E3359/L3359, "No Backers")</f>
        <v>96.19047619047619</v>
      </c>
      <c r="Q3359" t="str">
        <f>LEFT(N3359,SEARCH("/",N3359)-1)</f>
        <v>theater</v>
      </c>
      <c r="R3359" t="str">
        <f>RIGHT(N3359,LEN(N3359)-SEARCH("/",N3359))</f>
        <v>plays</v>
      </c>
      <c r="S3359" s="10">
        <f>(((J3359 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IF(L3360&gt;0, E3360/L3360, "No Backers")</f>
        <v>63.574074074074076</v>
      </c>
      <c r="Q3360" t="str">
        <f>LEFT(N3360,SEARCH("/",N3360)-1)</f>
        <v>theater</v>
      </c>
      <c r="R3360" t="str">
        <f>RIGHT(N3360,LEN(N3360)-SEARCH("/",N3360))</f>
        <v>plays</v>
      </c>
      <c r="S3360" s="10">
        <f>(((J3360 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IF(L3361&gt;0, E3361/L3361, "No Backers")</f>
        <v>184.78260869565219</v>
      </c>
      <c r="Q3361" t="str">
        <f>LEFT(N3361,SEARCH("/",N3361)-1)</f>
        <v>theater</v>
      </c>
      <c r="R3361" t="str">
        <f>RIGHT(N3361,LEN(N3361)-SEARCH("/",N3361))</f>
        <v>plays</v>
      </c>
      <c r="S3361" s="10">
        <f>(((J3361 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IF(L3362&gt;0, E3362/L3362, "No Backers")</f>
        <v>126.72222222222223</v>
      </c>
      <c r="Q3362" t="str">
        <f>LEFT(N3362,SEARCH("/",N3362)-1)</f>
        <v>theater</v>
      </c>
      <c r="R3362" t="str">
        <f>RIGHT(N3362,LEN(N3362)-SEARCH("/",N3362))</f>
        <v>plays</v>
      </c>
      <c r="S3362" s="10">
        <f>(((J3362 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IF(L3363&gt;0, E3363/L3363, "No Backers")</f>
        <v>83.42647058823529</v>
      </c>
      <c r="Q3363" t="str">
        <f>LEFT(N3363,SEARCH("/",N3363)-1)</f>
        <v>theater</v>
      </c>
      <c r="R3363" t="str">
        <f>RIGHT(N3363,LEN(N3363)-SEARCH("/",N3363))</f>
        <v>plays</v>
      </c>
      <c r="S3363" s="10">
        <f>(((J3363 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IF(L3364&gt;0, E3364/L3364, "No Backers")</f>
        <v>54.5</v>
      </c>
      <c r="Q3364" t="str">
        <f>LEFT(N3364,SEARCH("/",N3364)-1)</f>
        <v>theater</v>
      </c>
      <c r="R3364" t="str">
        <f>RIGHT(N3364,LEN(N3364)-SEARCH("/",N3364))</f>
        <v>plays</v>
      </c>
      <c r="S3364" s="10">
        <f>(((J3364 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IF(L3365&gt;0, E3365/L3365, "No Backers")</f>
        <v>302.30769230769232</v>
      </c>
      <c r="Q3365" t="str">
        <f>LEFT(N3365,SEARCH("/",N3365)-1)</f>
        <v>theater</v>
      </c>
      <c r="R3365" t="str">
        <f>RIGHT(N3365,LEN(N3365)-SEARCH("/",N3365))</f>
        <v>plays</v>
      </c>
      <c r="S3365" s="10">
        <f>(((J3365 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IF(L3366&gt;0, E3366/L3366, "No Backers")</f>
        <v>44.138888888888886</v>
      </c>
      <c r="Q3366" t="str">
        <f>LEFT(N3366,SEARCH("/",N3366)-1)</f>
        <v>theater</v>
      </c>
      <c r="R3366" t="str">
        <f>RIGHT(N3366,LEN(N3366)-SEARCH("/",N3366))</f>
        <v>plays</v>
      </c>
      <c r="S3366" s="10">
        <f>(((J3366 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IF(L3367&gt;0, E3367/L3367, "No Backers")</f>
        <v>866.66666666666663</v>
      </c>
      <c r="Q3367" t="str">
        <f>LEFT(N3367,SEARCH("/",N3367)-1)</f>
        <v>theater</v>
      </c>
      <c r="R3367" t="str">
        <f>RIGHT(N3367,LEN(N3367)-SEARCH("/",N3367))</f>
        <v>plays</v>
      </c>
      <c r="S3367" s="10">
        <f>(((J3367 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IF(L3368&gt;0, E3368/L3368, "No Backers")</f>
        <v>61.388888888888886</v>
      </c>
      <c r="Q3368" t="str">
        <f>LEFT(N3368,SEARCH("/",N3368)-1)</f>
        <v>theater</v>
      </c>
      <c r="R3368" t="str">
        <f>RIGHT(N3368,LEN(N3368)-SEARCH("/",N3368))</f>
        <v>plays</v>
      </c>
      <c r="S3368" s="10">
        <f>(((J3368 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IF(L3369&gt;0, E3369/L3369, "No Backers")</f>
        <v>29.666666666666668</v>
      </c>
      <c r="Q3369" t="str">
        <f>LEFT(N3369,SEARCH("/",N3369)-1)</f>
        <v>theater</v>
      </c>
      <c r="R3369" t="str">
        <f>RIGHT(N3369,LEN(N3369)-SEARCH("/",N3369))</f>
        <v>plays</v>
      </c>
      <c r="S3369" s="10">
        <f>(((J3369 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IF(L3370&gt;0, E3370/L3370, "No Backers")</f>
        <v>45.478260869565219</v>
      </c>
      <c r="Q3370" t="str">
        <f>LEFT(N3370,SEARCH("/",N3370)-1)</f>
        <v>theater</v>
      </c>
      <c r="R3370" t="str">
        <f>RIGHT(N3370,LEN(N3370)-SEARCH("/",N3370))</f>
        <v>plays</v>
      </c>
      <c r="S3370" s="10">
        <f>(((J3370 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IF(L3371&gt;0, E3371/L3371, "No Backers")</f>
        <v>96.203703703703709</v>
      </c>
      <c r="Q3371" t="str">
        <f>LEFT(N3371,SEARCH("/",N3371)-1)</f>
        <v>theater</v>
      </c>
      <c r="R3371" t="str">
        <f>RIGHT(N3371,LEN(N3371)-SEARCH("/",N3371))</f>
        <v>plays</v>
      </c>
      <c r="S3371" s="10">
        <f>(((J3371 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IF(L3372&gt;0, E3372/L3372, "No Backers")</f>
        <v>67.92307692307692</v>
      </c>
      <c r="Q3372" t="str">
        <f>LEFT(N3372,SEARCH("/",N3372)-1)</f>
        <v>theater</v>
      </c>
      <c r="R3372" t="str">
        <f>RIGHT(N3372,LEN(N3372)-SEARCH("/",N3372))</f>
        <v>plays</v>
      </c>
      <c r="S3372" s="10">
        <f>(((J3372 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IF(L3373&gt;0, E3373/L3373, "No Backers")</f>
        <v>30.777777777777779</v>
      </c>
      <c r="Q3373" t="str">
        <f>LEFT(N3373,SEARCH("/",N3373)-1)</f>
        <v>theater</v>
      </c>
      <c r="R3373" t="str">
        <f>RIGHT(N3373,LEN(N3373)-SEARCH("/",N3373))</f>
        <v>plays</v>
      </c>
      <c r="S3373" s="10">
        <f>(((J3373 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IF(L3374&gt;0, E3374/L3374, "No Backers")</f>
        <v>38.333333333333336</v>
      </c>
      <c r="Q3374" t="str">
        <f>LEFT(N3374,SEARCH("/",N3374)-1)</f>
        <v>theater</v>
      </c>
      <c r="R3374" t="str">
        <f>RIGHT(N3374,LEN(N3374)-SEARCH("/",N3374))</f>
        <v>plays</v>
      </c>
      <c r="S3374" s="10">
        <f>(((J3374 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IF(L3375&gt;0, E3375/L3375, "No Backers")</f>
        <v>66.833333333333329</v>
      </c>
      <c r="Q3375" t="str">
        <f>LEFT(N3375,SEARCH("/",N3375)-1)</f>
        <v>theater</v>
      </c>
      <c r="R3375" t="str">
        <f>RIGHT(N3375,LEN(N3375)-SEARCH("/",N3375))</f>
        <v>plays</v>
      </c>
      <c r="S3375" s="10">
        <f>(((J3375 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IF(L3376&gt;0, E3376/L3376, "No Backers")</f>
        <v>71.730769230769226</v>
      </c>
      <c r="Q3376" t="str">
        <f>LEFT(N3376,SEARCH("/",N3376)-1)</f>
        <v>theater</v>
      </c>
      <c r="R3376" t="str">
        <f>RIGHT(N3376,LEN(N3376)-SEARCH("/",N3376))</f>
        <v>plays</v>
      </c>
      <c r="S3376" s="10">
        <f>(((J3376 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IF(L3377&gt;0, E3377/L3377, "No Backers")</f>
        <v>176.47058823529412</v>
      </c>
      <c r="Q3377" t="str">
        <f>LEFT(N3377,SEARCH("/",N3377)-1)</f>
        <v>theater</v>
      </c>
      <c r="R3377" t="str">
        <f>RIGHT(N3377,LEN(N3377)-SEARCH("/",N3377))</f>
        <v>plays</v>
      </c>
      <c r="S3377" s="10">
        <f>(((J3377 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IF(L3378&gt;0, E3378/L3378, "No Backers")</f>
        <v>421.10526315789474</v>
      </c>
      <c r="Q3378" t="str">
        <f>LEFT(N3378,SEARCH("/",N3378)-1)</f>
        <v>theater</v>
      </c>
      <c r="R3378" t="str">
        <f>RIGHT(N3378,LEN(N3378)-SEARCH("/",N3378))</f>
        <v>plays</v>
      </c>
      <c r="S3378" s="10">
        <f>(((J3378 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IF(L3379&gt;0, E3379/L3379, "No Backers")</f>
        <v>104.98701298701299</v>
      </c>
      <c r="Q3379" t="str">
        <f>LEFT(N3379,SEARCH("/",N3379)-1)</f>
        <v>theater</v>
      </c>
      <c r="R3379" t="str">
        <f>RIGHT(N3379,LEN(N3379)-SEARCH("/",N3379))</f>
        <v>plays</v>
      </c>
      <c r="S3379" s="10">
        <f>(((J3379 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IF(L3380&gt;0, E3380/L3380, "No Backers")</f>
        <v>28.19047619047619</v>
      </c>
      <c r="Q3380" t="str">
        <f>LEFT(N3380,SEARCH("/",N3380)-1)</f>
        <v>theater</v>
      </c>
      <c r="R3380" t="str">
        <f>RIGHT(N3380,LEN(N3380)-SEARCH("/",N3380))</f>
        <v>plays</v>
      </c>
      <c r="S3380" s="10">
        <f>(((J3380 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IF(L3381&gt;0, E3381/L3381, "No Backers")</f>
        <v>54.55263157894737</v>
      </c>
      <c r="Q3381" t="str">
        <f>LEFT(N3381,SEARCH("/",N3381)-1)</f>
        <v>theater</v>
      </c>
      <c r="R3381" t="str">
        <f>RIGHT(N3381,LEN(N3381)-SEARCH("/",N3381))</f>
        <v>plays</v>
      </c>
      <c r="S3381" s="10">
        <f>(((J3381 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IF(L3382&gt;0, E3382/L3382, "No Backers")</f>
        <v>111.89285714285714</v>
      </c>
      <c r="Q3382" t="str">
        <f>LEFT(N3382,SEARCH("/",N3382)-1)</f>
        <v>theater</v>
      </c>
      <c r="R3382" t="str">
        <f>RIGHT(N3382,LEN(N3382)-SEARCH("/",N3382))</f>
        <v>plays</v>
      </c>
      <c r="S3382" s="10">
        <f>(((J3382 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IF(L3383&gt;0, E3383/L3383, "No Backers")</f>
        <v>85.208333333333329</v>
      </c>
      <c r="Q3383" t="str">
        <f>LEFT(N3383,SEARCH("/",N3383)-1)</f>
        <v>theater</v>
      </c>
      <c r="R3383" t="str">
        <f>RIGHT(N3383,LEN(N3383)-SEARCH("/",N3383))</f>
        <v>plays</v>
      </c>
      <c r="S3383" s="10">
        <f>(((J3383 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IF(L3384&gt;0, E3384/L3384, "No Backers")</f>
        <v>76.652173913043484</v>
      </c>
      <c r="Q3384" t="str">
        <f>LEFT(N3384,SEARCH("/",N3384)-1)</f>
        <v>theater</v>
      </c>
      <c r="R3384" t="str">
        <f>RIGHT(N3384,LEN(N3384)-SEARCH("/",N3384))</f>
        <v>plays</v>
      </c>
      <c r="S3384" s="10">
        <f>(((J3384 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IF(L3385&gt;0, E3385/L3385, "No Backers")</f>
        <v>65.166666666666671</v>
      </c>
      <c r="Q3385" t="str">
        <f>LEFT(N3385,SEARCH("/",N3385)-1)</f>
        <v>theater</v>
      </c>
      <c r="R3385" t="str">
        <f>RIGHT(N3385,LEN(N3385)-SEARCH("/",N3385))</f>
        <v>plays</v>
      </c>
      <c r="S3385" s="10">
        <f>(((J3385 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IF(L3386&gt;0, E3386/L3386, "No Backers")</f>
        <v>93.760312499999998</v>
      </c>
      <c r="Q3386" t="str">
        <f>LEFT(N3386,SEARCH("/",N3386)-1)</f>
        <v>theater</v>
      </c>
      <c r="R3386" t="str">
        <f>RIGHT(N3386,LEN(N3386)-SEARCH("/",N3386))</f>
        <v>plays</v>
      </c>
      <c r="S3386" s="10">
        <f>(((J3386 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IF(L3387&gt;0, E3387/L3387, "No Backers")</f>
        <v>133.33333333333334</v>
      </c>
      <c r="Q3387" t="str">
        <f>LEFT(N3387,SEARCH("/",N3387)-1)</f>
        <v>theater</v>
      </c>
      <c r="R3387" t="str">
        <f>RIGHT(N3387,LEN(N3387)-SEARCH("/",N3387))</f>
        <v>plays</v>
      </c>
      <c r="S3387" s="10">
        <f>(((J3387 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IF(L3388&gt;0, E3388/L3388, "No Backers")</f>
        <v>51.219512195121951</v>
      </c>
      <c r="Q3388" t="str">
        <f>LEFT(N3388,SEARCH("/",N3388)-1)</f>
        <v>theater</v>
      </c>
      <c r="R3388" t="str">
        <f>RIGHT(N3388,LEN(N3388)-SEARCH("/",N3388))</f>
        <v>plays</v>
      </c>
      <c r="S3388" s="10">
        <f>(((J3388 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IF(L3389&gt;0, E3389/L3389, "No Backers")</f>
        <v>100.17142857142858</v>
      </c>
      <c r="Q3389" t="str">
        <f>LEFT(N3389,SEARCH("/",N3389)-1)</f>
        <v>theater</v>
      </c>
      <c r="R3389" t="str">
        <f>RIGHT(N3389,LEN(N3389)-SEARCH("/",N3389))</f>
        <v>plays</v>
      </c>
      <c r="S3389" s="10">
        <f>(((J3389 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IF(L3390&gt;0, E3390/L3390, "No Backers")</f>
        <v>34.6</v>
      </c>
      <c r="Q3390" t="str">
        <f>LEFT(N3390,SEARCH("/",N3390)-1)</f>
        <v>theater</v>
      </c>
      <c r="R3390" t="str">
        <f>RIGHT(N3390,LEN(N3390)-SEARCH("/",N3390))</f>
        <v>plays</v>
      </c>
      <c r="S3390" s="10">
        <f>(((J3390 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IF(L3391&gt;0, E3391/L3391, "No Backers")</f>
        <v>184.67741935483872</v>
      </c>
      <c r="Q3391" t="str">
        <f>LEFT(N3391,SEARCH("/",N3391)-1)</f>
        <v>theater</v>
      </c>
      <c r="R3391" t="str">
        <f>RIGHT(N3391,LEN(N3391)-SEARCH("/",N3391))</f>
        <v>plays</v>
      </c>
      <c r="S3391" s="10">
        <f>(((J3391 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IF(L3392&gt;0, E3392/L3392, "No Backers")</f>
        <v>69.818181818181813</v>
      </c>
      <c r="Q3392" t="str">
        <f>LEFT(N3392,SEARCH("/",N3392)-1)</f>
        <v>theater</v>
      </c>
      <c r="R3392" t="str">
        <f>RIGHT(N3392,LEN(N3392)-SEARCH("/",N3392))</f>
        <v>plays</v>
      </c>
      <c r="S3392" s="10">
        <f>(((J3392 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IF(L3393&gt;0, E3393/L3393, "No Backers")</f>
        <v>61.944444444444443</v>
      </c>
      <c r="Q3393" t="str">
        <f>LEFT(N3393,SEARCH("/",N3393)-1)</f>
        <v>theater</v>
      </c>
      <c r="R3393" t="str">
        <f>RIGHT(N3393,LEN(N3393)-SEARCH("/",N3393))</f>
        <v>plays</v>
      </c>
      <c r="S3393" s="10">
        <f>(((J3393 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IF(L3394&gt;0, E3394/L3394, "No Backers")</f>
        <v>41.666666666666664</v>
      </c>
      <c r="Q3394" t="str">
        <f>LEFT(N3394,SEARCH("/",N3394)-1)</f>
        <v>theater</v>
      </c>
      <c r="R3394" t="str">
        <f>RIGHT(N3394,LEN(N3394)-SEARCH("/",N3394))</f>
        <v>plays</v>
      </c>
      <c r="S3394" s="10">
        <f>(((J3394 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IF(L3395&gt;0, E3395/L3395, "No Backers")</f>
        <v>36.06818181818182</v>
      </c>
      <c r="Q3395" t="str">
        <f>LEFT(N3395,SEARCH("/",N3395)-1)</f>
        <v>theater</v>
      </c>
      <c r="R3395" t="str">
        <f>RIGHT(N3395,LEN(N3395)-SEARCH("/",N3395))</f>
        <v>plays</v>
      </c>
      <c r="S3395" s="10">
        <f>(((J3395 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IF(L3396&gt;0, E3396/L3396, "No Backers")</f>
        <v>29</v>
      </c>
      <c r="Q3396" t="str">
        <f>LEFT(N3396,SEARCH("/",N3396)-1)</f>
        <v>theater</v>
      </c>
      <c r="R3396" t="str">
        <f>RIGHT(N3396,LEN(N3396)-SEARCH("/",N3396))</f>
        <v>plays</v>
      </c>
      <c r="S3396" s="10">
        <f>(((J3396 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IF(L3397&gt;0, E3397/L3397, "No Backers")</f>
        <v>24.210526315789473</v>
      </c>
      <c r="Q3397" t="str">
        <f>LEFT(N3397,SEARCH("/",N3397)-1)</f>
        <v>theater</v>
      </c>
      <c r="R3397" t="str">
        <f>RIGHT(N3397,LEN(N3397)-SEARCH("/",N3397))</f>
        <v>plays</v>
      </c>
      <c r="S3397" s="10">
        <f>(((J3397 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IF(L3398&gt;0, E3398/L3398, "No Backers")</f>
        <v>55.892857142857146</v>
      </c>
      <c r="Q3398" t="str">
        <f>LEFT(N3398,SEARCH("/",N3398)-1)</f>
        <v>theater</v>
      </c>
      <c r="R3398" t="str">
        <f>RIGHT(N3398,LEN(N3398)-SEARCH("/",N3398))</f>
        <v>plays</v>
      </c>
      <c r="S3398" s="10">
        <f>(((J3398 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IF(L3399&gt;0, E3399/L3399, "No Backers")</f>
        <v>11.666666666666666</v>
      </c>
      <c r="Q3399" t="str">
        <f>LEFT(N3399,SEARCH("/",N3399)-1)</f>
        <v>theater</v>
      </c>
      <c r="R3399" t="str">
        <f>RIGHT(N3399,LEN(N3399)-SEARCH("/",N3399))</f>
        <v>plays</v>
      </c>
      <c r="S3399" s="10">
        <f>(((J3399 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IF(L3400&gt;0, E3400/L3400, "No Backers")</f>
        <v>68.353846153846149</v>
      </c>
      <c r="Q3400" t="str">
        <f>LEFT(N3400,SEARCH("/",N3400)-1)</f>
        <v>theater</v>
      </c>
      <c r="R3400" t="str">
        <f>RIGHT(N3400,LEN(N3400)-SEARCH("/",N3400))</f>
        <v>plays</v>
      </c>
      <c r="S3400" s="10">
        <f>(((J3400 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IF(L3401&gt;0, E3401/L3401, "No Backers")</f>
        <v>27.065217391304348</v>
      </c>
      <c r="Q3401" t="str">
        <f>LEFT(N3401,SEARCH("/",N3401)-1)</f>
        <v>theater</v>
      </c>
      <c r="R3401" t="str">
        <f>RIGHT(N3401,LEN(N3401)-SEARCH("/",N3401))</f>
        <v>plays</v>
      </c>
      <c r="S3401" s="10">
        <f>(((J3401 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IF(L3402&gt;0, E3402/L3402, "No Backers")</f>
        <v>118.12941176470588</v>
      </c>
      <c r="Q3402" t="str">
        <f>LEFT(N3402,SEARCH("/",N3402)-1)</f>
        <v>theater</v>
      </c>
      <c r="R3402" t="str">
        <f>RIGHT(N3402,LEN(N3402)-SEARCH("/",N3402))</f>
        <v>plays</v>
      </c>
      <c r="S3402" s="10">
        <f>(((J3402 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IF(L3403&gt;0, E3403/L3403, "No Backers")</f>
        <v>44.757575757575758</v>
      </c>
      <c r="Q3403" t="str">
        <f>LEFT(N3403,SEARCH("/",N3403)-1)</f>
        <v>theater</v>
      </c>
      <c r="R3403" t="str">
        <f>RIGHT(N3403,LEN(N3403)-SEARCH("/",N3403))</f>
        <v>plays</v>
      </c>
      <c r="S3403" s="10">
        <f>(((J3403 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IF(L3404&gt;0, E3404/L3404, "No Backers")</f>
        <v>99.787878787878782</v>
      </c>
      <c r="Q3404" t="str">
        <f>LEFT(N3404,SEARCH("/",N3404)-1)</f>
        <v>theater</v>
      </c>
      <c r="R3404" t="str">
        <f>RIGHT(N3404,LEN(N3404)-SEARCH("/",N3404))</f>
        <v>plays</v>
      </c>
      <c r="S3404" s="10">
        <f>(((J3404 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IF(L3405&gt;0, E3405/L3405, "No Backers")</f>
        <v>117.64705882352941</v>
      </c>
      <c r="Q3405" t="str">
        <f>LEFT(N3405,SEARCH("/",N3405)-1)</f>
        <v>theater</v>
      </c>
      <c r="R3405" t="str">
        <f>RIGHT(N3405,LEN(N3405)-SEARCH("/",N3405))</f>
        <v>plays</v>
      </c>
      <c r="S3405" s="10">
        <f>(((J3405 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IF(L3406&gt;0, E3406/L3406, "No Backers")</f>
        <v>203.33333333333334</v>
      </c>
      <c r="Q3406" t="str">
        <f>LEFT(N3406,SEARCH("/",N3406)-1)</f>
        <v>theater</v>
      </c>
      <c r="R3406" t="str">
        <f>RIGHT(N3406,LEN(N3406)-SEARCH("/",N3406))</f>
        <v>plays</v>
      </c>
      <c r="S3406" s="10">
        <f>(((J3406 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IF(L3407&gt;0, E3407/L3407, "No Backers")</f>
        <v>28.323529411764707</v>
      </c>
      <c r="Q3407" t="str">
        <f>LEFT(N3407,SEARCH("/",N3407)-1)</f>
        <v>theater</v>
      </c>
      <c r="R3407" t="str">
        <f>RIGHT(N3407,LEN(N3407)-SEARCH("/",N3407))</f>
        <v>plays</v>
      </c>
      <c r="S3407" s="10">
        <f>(((J3407 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IF(L3408&gt;0, E3408/L3408, "No Backers")</f>
        <v>110.23076923076923</v>
      </c>
      <c r="Q3408" t="str">
        <f>LEFT(N3408,SEARCH("/",N3408)-1)</f>
        <v>theater</v>
      </c>
      <c r="R3408" t="str">
        <f>RIGHT(N3408,LEN(N3408)-SEARCH("/",N3408))</f>
        <v>plays</v>
      </c>
      <c r="S3408" s="10">
        <f>(((J3408 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IF(L3409&gt;0, E3409/L3409, "No Backers")</f>
        <v>31.970149253731343</v>
      </c>
      <c r="Q3409" t="str">
        <f>LEFT(N3409,SEARCH("/",N3409)-1)</f>
        <v>theater</v>
      </c>
      <c r="R3409" t="str">
        <f>RIGHT(N3409,LEN(N3409)-SEARCH("/",N3409))</f>
        <v>plays</v>
      </c>
      <c r="S3409" s="10">
        <f>(((J3409 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IF(L3410&gt;0, E3410/L3410, "No Backers")</f>
        <v>58.611111111111114</v>
      </c>
      <c r="Q3410" t="str">
        <f>LEFT(N3410,SEARCH("/",N3410)-1)</f>
        <v>theater</v>
      </c>
      <c r="R3410" t="str">
        <f>RIGHT(N3410,LEN(N3410)-SEARCH("/",N3410))</f>
        <v>plays</v>
      </c>
      <c r="S3410" s="10">
        <f>(((J3410 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IF(L3411&gt;0, E3411/L3411, "No Backers")</f>
        <v>29.428571428571427</v>
      </c>
      <c r="Q3411" t="str">
        <f>LEFT(N3411,SEARCH("/",N3411)-1)</f>
        <v>theater</v>
      </c>
      <c r="R3411" t="str">
        <f>RIGHT(N3411,LEN(N3411)-SEARCH("/",N3411))</f>
        <v>plays</v>
      </c>
      <c r="S3411" s="10">
        <f>(((J3411 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IF(L3412&gt;0, E3412/L3412, "No Backers")</f>
        <v>81.375</v>
      </c>
      <c r="Q3412" t="str">
        <f>LEFT(N3412,SEARCH("/",N3412)-1)</f>
        <v>theater</v>
      </c>
      <c r="R3412" t="str">
        <f>RIGHT(N3412,LEN(N3412)-SEARCH("/",N3412))</f>
        <v>plays</v>
      </c>
      <c r="S3412" s="10">
        <f>(((J3412 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IF(L3413&gt;0, E3413/L3413, "No Backers")</f>
        <v>199.16666666666666</v>
      </c>
      <c r="Q3413" t="str">
        <f>LEFT(N3413,SEARCH("/",N3413)-1)</f>
        <v>theater</v>
      </c>
      <c r="R3413" t="str">
        <f>RIGHT(N3413,LEN(N3413)-SEARCH("/",N3413))</f>
        <v>plays</v>
      </c>
      <c r="S3413" s="10">
        <f>(((J3413 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IF(L3414&gt;0, E3414/L3414, "No Backers")</f>
        <v>115.38461538461539</v>
      </c>
      <c r="Q3414" t="str">
        <f>LEFT(N3414,SEARCH("/",N3414)-1)</f>
        <v>theater</v>
      </c>
      <c r="R3414" t="str">
        <f>RIGHT(N3414,LEN(N3414)-SEARCH("/",N3414))</f>
        <v>plays</v>
      </c>
      <c r="S3414" s="10">
        <f>(((J3414 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IF(L3415&gt;0, E3415/L3415, "No Backers")</f>
        <v>46.428571428571431</v>
      </c>
      <c r="Q3415" t="str">
        <f>LEFT(N3415,SEARCH("/",N3415)-1)</f>
        <v>theater</v>
      </c>
      <c r="R3415" t="str">
        <f>RIGHT(N3415,LEN(N3415)-SEARCH("/",N3415))</f>
        <v>plays</v>
      </c>
      <c r="S3415" s="10">
        <f>(((J3415 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IF(L3416&gt;0, E3416/L3416, "No Backers")</f>
        <v>70.568181818181813</v>
      </c>
      <c r="Q3416" t="str">
        <f>LEFT(N3416,SEARCH("/",N3416)-1)</f>
        <v>theater</v>
      </c>
      <c r="R3416" t="str">
        <f>RIGHT(N3416,LEN(N3416)-SEARCH("/",N3416))</f>
        <v>plays</v>
      </c>
      <c r="S3416" s="10">
        <f>(((J3416 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IF(L3417&gt;0, E3417/L3417, "No Backers")</f>
        <v>22.222222222222221</v>
      </c>
      <c r="Q3417" t="str">
        <f>LEFT(N3417,SEARCH("/",N3417)-1)</f>
        <v>theater</v>
      </c>
      <c r="R3417" t="str">
        <f>RIGHT(N3417,LEN(N3417)-SEARCH("/",N3417))</f>
        <v>plays</v>
      </c>
      <c r="S3417" s="10">
        <f>(((J3417 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IF(L3418&gt;0, E3418/L3418, "No Backers")</f>
        <v>159.46666666666667</v>
      </c>
      <c r="Q3418" t="str">
        <f>LEFT(N3418,SEARCH("/",N3418)-1)</f>
        <v>theater</v>
      </c>
      <c r="R3418" t="str">
        <f>RIGHT(N3418,LEN(N3418)-SEARCH("/",N3418))</f>
        <v>plays</v>
      </c>
      <c r="S3418" s="10">
        <f>(((J3418 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IF(L3419&gt;0, E3419/L3419, "No Backers")</f>
        <v>37.777999999999999</v>
      </c>
      <c r="Q3419" t="str">
        <f>LEFT(N3419,SEARCH("/",N3419)-1)</f>
        <v>theater</v>
      </c>
      <c r="R3419" t="str">
        <f>RIGHT(N3419,LEN(N3419)-SEARCH("/",N3419))</f>
        <v>plays</v>
      </c>
      <c r="S3419" s="10">
        <f>(((J3419 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IF(L3420&gt;0, E3420/L3420, "No Backers")</f>
        <v>72.053571428571431</v>
      </c>
      <c r="Q3420" t="str">
        <f>LEFT(N3420,SEARCH("/",N3420)-1)</f>
        <v>theater</v>
      </c>
      <c r="R3420" t="str">
        <f>RIGHT(N3420,LEN(N3420)-SEARCH("/",N3420))</f>
        <v>plays</v>
      </c>
      <c r="S3420" s="10">
        <f>(((J3420 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IF(L3421&gt;0, E3421/L3421, "No Backers")</f>
        <v>63.695652173913047</v>
      </c>
      <c r="Q3421" t="str">
        <f>LEFT(N3421,SEARCH("/",N3421)-1)</f>
        <v>theater</v>
      </c>
      <c r="R3421" t="str">
        <f>RIGHT(N3421,LEN(N3421)-SEARCH("/",N3421))</f>
        <v>plays</v>
      </c>
      <c r="S3421" s="10">
        <f>(((J3421 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IF(L3422&gt;0, E3422/L3422, "No Backers")</f>
        <v>28.411764705882351</v>
      </c>
      <c r="Q3422" t="str">
        <f>LEFT(N3422,SEARCH("/",N3422)-1)</f>
        <v>theater</v>
      </c>
      <c r="R3422" t="str">
        <f>RIGHT(N3422,LEN(N3422)-SEARCH("/",N3422))</f>
        <v>plays</v>
      </c>
      <c r="S3422" s="10">
        <f>(((J3422 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IF(L3423&gt;0, E3423/L3423, "No Backers")</f>
        <v>103.21428571428571</v>
      </c>
      <c r="Q3423" t="str">
        <f>LEFT(N3423,SEARCH("/",N3423)-1)</f>
        <v>theater</v>
      </c>
      <c r="R3423" t="str">
        <f>RIGHT(N3423,LEN(N3423)-SEARCH("/",N3423))</f>
        <v>plays</v>
      </c>
      <c r="S3423" s="10">
        <f>(((J3423 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IF(L3424&gt;0, E3424/L3424, "No Backers")</f>
        <v>71.152173913043484</v>
      </c>
      <c r="Q3424" t="str">
        <f>LEFT(N3424,SEARCH("/",N3424)-1)</f>
        <v>theater</v>
      </c>
      <c r="R3424" t="str">
        <f>RIGHT(N3424,LEN(N3424)-SEARCH("/",N3424))</f>
        <v>plays</v>
      </c>
      <c r="S3424" s="10">
        <f>(((J3424 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IF(L3425&gt;0, E3425/L3425, "No Backers")</f>
        <v>35</v>
      </c>
      <c r="Q3425" t="str">
        <f>LEFT(N3425,SEARCH("/",N3425)-1)</f>
        <v>theater</v>
      </c>
      <c r="R3425" t="str">
        <f>RIGHT(N3425,LEN(N3425)-SEARCH("/",N3425))</f>
        <v>plays</v>
      </c>
      <c r="S3425" s="10">
        <f>(((J3425 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IF(L3426&gt;0, E3426/L3426, "No Backers")</f>
        <v>81.776315789473685</v>
      </c>
      <c r="Q3426" t="str">
        <f>LEFT(N3426,SEARCH("/",N3426)-1)</f>
        <v>theater</v>
      </c>
      <c r="R3426" t="str">
        <f>RIGHT(N3426,LEN(N3426)-SEARCH("/",N3426))</f>
        <v>plays</v>
      </c>
      <c r="S3426" s="10">
        <f>(((J3426 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IF(L3427&gt;0, E3427/L3427, "No Backers")</f>
        <v>297.02980769230766</v>
      </c>
      <c r="Q3427" t="str">
        <f>LEFT(N3427,SEARCH("/",N3427)-1)</f>
        <v>theater</v>
      </c>
      <c r="R3427" t="str">
        <f>RIGHT(N3427,LEN(N3427)-SEARCH("/",N3427))</f>
        <v>plays</v>
      </c>
      <c r="S3427" s="10">
        <f>(((J3427 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IF(L3428&gt;0, E3428/L3428, "No Backers")</f>
        <v>46.609195402298852</v>
      </c>
      <c r="Q3428" t="str">
        <f>LEFT(N3428,SEARCH("/",N3428)-1)</f>
        <v>theater</v>
      </c>
      <c r="R3428" t="str">
        <f>RIGHT(N3428,LEN(N3428)-SEARCH("/",N3428))</f>
        <v>plays</v>
      </c>
      <c r="S3428" s="10">
        <f>(((J3428 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IF(L3429&gt;0, E3429/L3429, "No Backers")</f>
        <v>51.724137931034484</v>
      </c>
      <c r="Q3429" t="str">
        <f>LEFT(N3429,SEARCH("/",N3429)-1)</f>
        <v>theater</v>
      </c>
      <c r="R3429" t="str">
        <f>RIGHT(N3429,LEN(N3429)-SEARCH("/",N3429))</f>
        <v>plays</v>
      </c>
      <c r="S3429" s="10">
        <f>(((J3429 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IF(L3430&gt;0, E3430/L3430, "No Backers")</f>
        <v>40.294117647058826</v>
      </c>
      <c r="Q3430" t="str">
        <f>LEFT(N3430,SEARCH("/",N3430)-1)</f>
        <v>theater</v>
      </c>
      <c r="R3430" t="str">
        <f>RIGHT(N3430,LEN(N3430)-SEARCH("/",N3430))</f>
        <v>plays</v>
      </c>
      <c r="S3430" s="10">
        <f>(((J3430 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IF(L3431&gt;0, E3431/L3431, "No Backers")</f>
        <v>16.25</v>
      </c>
      <c r="Q3431" t="str">
        <f>LEFT(N3431,SEARCH("/",N3431)-1)</f>
        <v>theater</v>
      </c>
      <c r="R3431" t="str">
        <f>RIGHT(N3431,LEN(N3431)-SEARCH("/",N3431))</f>
        <v>plays</v>
      </c>
      <c r="S3431" s="10">
        <f>(((J3431 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IF(L3432&gt;0, E3432/L3432, "No Backers")</f>
        <v>30.152638888888887</v>
      </c>
      <c r="Q3432" t="str">
        <f>LEFT(N3432,SEARCH("/",N3432)-1)</f>
        <v>theater</v>
      </c>
      <c r="R3432" t="str">
        <f>RIGHT(N3432,LEN(N3432)-SEARCH("/",N3432))</f>
        <v>plays</v>
      </c>
      <c r="S3432" s="10">
        <f>(((J3432 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IF(L3433&gt;0, E3433/L3433, "No Backers")</f>
        <v>95.238095238095241</v>
      </c>
      <c r="Q3433" t="str">
        <f>LEFT(N3433,SEARCH("/",N3433)-1)</f>
        <v>theater</v>
      </c>
      <c r="R3433" t="str">
        <f>RIGHT(N3433,LEN(N3433)-SEARCH("/",N3433))</f>
        <v>plays</v>
      </c>
      <c r="S3433" s="10">
        <f>(((J3433 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IF(L3434&gt;0, E3434/L3434, "No Backers")</f>
        <v>52.214285714285715</v>
      </c>
      <c r="Q3434" t="str">
        <f>LEFT(N3434,SEARCH("/",N3434)-1)</f>
        <v>theater</v>
      </c>
      <c r="R3434" t="str">
        <f>RIGHT(N3434,LEN(N3434)-SEARCH("/",N3434))</f>
        <v>plays</v>
      </c>
      <c r="S3434" s="10">
        <f>(((J3434 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IF(L3435&gt;0, E3435/L3435, "No Backers")</f>
        <v>134.1549295774648</v>
      </c>
      <c r="Q3435" t="str">
        <f>LEFT(N3435,SEARCH("/",N3435)-1)</f>
        <v>theater</v>
      </c>
      <c r="R3435" t="str">
        <f>RIGHT(N3435,LEN(N3435)-SEARCH("/",N3435))</f>
        <v>plays</v>
      </c>
      <c r="S3435" s="10">
        <f>(((J3435 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IF(L3436&gt;0, E3436/L3436, "No Backers")</f>
        <v>62.827380952380949</v>
      </c>
      <c r="Q3436" t="str">
        <f>LEFT(N3436,SEARCH("/",N3436)-1)</f>
        <v>theater</v>
      </c>
      <c r="R3436" t="str">
        <f>RIGHT(N3436,LEN(N3436)-SEARCH("/",N3436))</f>
        <v>plays</v>
      </c>
      <c r="S3436" s="10">
        <f>(((J3436 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IF(L3437&gt;0, E3437/L3437, "No Backers")</f>
        <v>58.94736842105263</v>
      </c>
      <c r="Q3437" t="str">
        <f>LEFT(N3437,SEARCH("/",N3437)-1)</f>
        <v>theater</v>
      </c>
      <c r="R3437" t="str">
        <f>RIGHT(N3437,LEN(N3437)-SEARCH("/",N3437))</f>
        <v>plays</v>
      </c>
      <c r="S3437" s="10">
        <f>(((J3437 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IF(L3438&gt;0, E3438/L3438, "No Backers")</f>
        <v>143.1081081081081</v>
      </c>
      <c r="Q3438" t="str">
        <f>LEFT(N3438,SEARCH("/",N3438)-1)</f>
        <v>theater</v>
      </c>
      <c r="R3438" t="str">
        <f>RIGHT(N3438,LEN(N3438)-SEARCH("/",N3438))</f>
        <v>plays</v>
      </c>
      <c r="S3438" s="10">
        <f>(((J3438 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IF(L3439&gt;0, E3439/L3439, "No Backers")</f>
        <v>84.166666666666671</v>
      </c>
      <c r="Q3439" t="str">
        <f>LEFT(N3439,SEARCH("/",N3439)-1)</f>
        <v>theater</v>
      </c>
      <c r="R3439" t="str">
        <f>RIGHT(N3439,LEN(N3439)-SEARCH("/",N3439))</f>
        <v>plays</v>
      </c>
      <c r="S3439" s="10">
        <f>(((J3439 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IF(L3440&gt;0, E3440/L3440, "No Backers")</f>
        <v>186.07142857142858</v>
      </c>
      <c r="Q3440" t="str">
        <f>LEFT(N3440,SEARCH("/",N3440)-1)</f>
        <v>theater</v>
      </c>
      <c r="R3440" t="str">
        <f>RIGHT(N3440,LEN(N3440)-SEARCH("/",N3440))</f>
        <v>plays</v>
      </c>
      <c r="S3440" s="10">
        <f>(((J3440 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IF(L3441&gt;0, E3441/L3441, "No Backers")</f>
        <v>89.785555555555561</v>
      </c>
      <c r="Q3441" t="str">
        <f>LEFT(N3441,SEARCH("/",N3441)-1)</f>
        <v>theater</v>
      </c>
      <c r="R3441" t="str">
        <f>RIGHT(N3441,LEN(N3441)-SEARCH("/",N3441))</f>
        <v>plays</v>
      </c>
      <c r="S3441" s="10">
        <f>(((J3441 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IF(L3442&gt;0, E3442/L3442, "No Backers")</f>
        <v>64.157560975609755</v>
      </c>
      <c r="Q3442" t="str">
        <f>LEFT(N3442,SEARCH("/",N3442)-1)</f>
        <v>theater</v>
      </c>
      <c r="R3442" t="str">
        <f>RIGHT(N3442,LEN(N3442)-SEARCH("/",N3442))</f>
        <v>plays</v>
      </c>
      <c r="S3442" s="10">
        <f>(((J3442 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IF(L3443&gt;0, E3443/L3443, "No Backers")</f>
        <v>59.651162790697676</v>
      </c>
      <c r="Q3443" t="str">
        <f>LEFT(N3443,SEARCH("/",N3443)-1)</f>
        <v>theater</v>
      </c>
      <c r="R3443" t="str">
        <f>RIGHT(N3443,LEN(N3443)-SEARCH("/",N3443))</f>
        <v>plays</v>
      </c>
      <c r="S3443" s="10">
        <f>(((J3443 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IF(L3444&gt;0, E3444/L3444, "No Backers")</f>
        <v>31.25</v>
      </c>
      <c r="Q3444" t="str">
        <f>LEFT(N3444,SEARCH("/",N3444)-1)</f>
        <v>theater</v>
      </c>
      <c r="R3444" t="str">
        <f>RIGHT(N3444,LEN(N3444)-SEARCH("/",N3444))</f>
        <v>plays</v>
      </c>
      <c r="S3444" s="10">
        <f>(((J3444 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IF(L3445&gt;0, E3445/L3445, "No Backers")</f>
        <v>41.222222222222221</v>
      </c>
      <c r="Q3445" t="str">
        <f>LEFT(N3445,SEARCH("/",N3445)-1)</f>
        <v>theater</v>
      </c>
      <c r="R3445" t="str">
        <f>RIGHT(N3445,LEN(N3445)-SEARCH("/",N3445))</f>
        <v>plays</v>
      </c>
      <c r="S3445" s="10">
        <f>(((J3445 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IF(L3446&gt;0, E3446/L3446, "No Backers")</f>
        <v>43.35</v>
      </c>
      <c r="Q3446" t="str">
        <f>LEFT(N3446,SEARCH("/",N3446)-1)</f>
        <v>theater</v>
      </c>
      <c r="R3446" t="str">
        <f>RIGHT(N3446,LEN(N3446)-SEARCH("/",N3446))</f>
        <v>plays</v>
      </c>
      <c r="S3446" s="10">
        <f>(((J3446 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IF(L3447&gt;0, E3447/L3447, "No Backers")</f>
        <v>64.516129032258064</v>
      </c>
      <c r="Q3447" t="str">
        <f>LEFT(N3447,SEARCH("/",N3447)-1)</f>
        <v>theater</v>
      </c>
      <c r="R3447" t="str">
        <f>RIGHT(N3447,LEN(N3447)-SEARCH("/",N3447))</f>
        <v>plays</v>
      </c>
      <c r="S3447" s="10">
        <f>(((J3447 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IF(L3448&gt;0, E3448/L3448, "No Backers")</f>
        <v>43.28</v>
      </c>
      <c r="Q3448" t="str">
        <f>LEFT(N3448,SEARCH("/",N3448)-1)</f>
        <v>theater</v>
      </c>
      <c r="R3448" t="str">
        <f>RIGHT(N3448,LEN(N3448)-SEARCH("/",N3448))</f>
        <v>plays</v>
      </c>
      <c r="S3448" s="10">
        <f>(((J3448 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IF(L3449&gt;0, E3449/L3449, "No Backers")</f>
        <v>77</v>
      </c>
      <c r="Q3449" t="str">
        <f>LEFT(N3449,SEARCH("/",N3449)-1)</f>
        <v>theater</v>
      </c>
      <c r="R3449" t="str">
        <f>RIGHT(N3449,LEN(N3449)-SEARCH("/",N3449))</f>
        <v>plays</v>
      </c>
      <c r="S3449" s="10">
        <f>(((J3449 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IF(L3450&gt;0, E3450/L3450, "No Backers")</f>
        <v>51.222222222222221</v>
      </c>
      <c r="Q3450" t="str">
        <f>LEFT(N3450,SEARCH("/",N3450)-1)</f>
        <v>theater</v>
      </c>
      <c r="R3450" t="str">
        <f>RIGHT(N3450,LEN(N3450)-SEARCH("/",N3450))</f>
        <v>plays</v>
      </c>
      <c r="S3450" s="10">
        <f>(((J3450 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IF(L3451&gt;0, E3451/L3451, "No Backers")</f>
        <v>68.25</v>
      </c>
      <c r="Q3451" t="str">
        <f>LEFT(N3451,SEARCH("/",N3451)-1)</f>
        <v>theater</v>
      </c>
      <c r="R3451" t="str">
        <f>RIGHT(N3451,LEN(N3451)-SEARCH("/",N3451))</f>
        <v>plays</v>
      </c>
      <c r="S3451" s="10">
        <f>(((J3451 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IF(L3452&gt;0, E3452/L3452, "No Backers")</f>
        <v>19.487179487179485</v>
      </c>
      <c r="Q3452" t="str">
        <f>LEFT(N3452,SEARCH("/",N3452)-1)</f>
        <v>theater</v>
      </c>
      <c r="R3452" t="str">
        <f>RIGHT(N3452,LEN(N3452)-SEARCH("/",N3452))</f>
        <v>plays</v>
      </c>
      <c r="S3452" s="10">
        <f>(((J3452 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IF(L3453&gt;0, E3453/L3453, "No Backers")</f>
        <v>41.125</v>
      </c>
      <c r="Q3453" t="str">
        <f>LEFT(N3453,SEARCH("/",N3453)-1)</f>
        <v>theater</v>
      </c>
      <c r="R3453" t="str">
        <f>RIGHT(N3453,LEN(N3453)-SEARCH("/",N3453))</f>
        <v>plays</v>
      </c>
      <c r="S3453" s="10">
        <f>(((J3453 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IF(L3454&gt;0, E3454/L3454, "No Backers")</f>
        <v>41.405405405405403</v>
      </c>
      <c r="Q3454" t="str">
        <f>LEFT(N3454,SEARCH("/",N3454)-1)</f>
        <v>theater</v>
      </c>
      <c r="R3454" t="str">
        <f>RIGHT(N3454,LEN(N3454)-SEARCH("/",N3454))</f>
        <v>plays</v>
      </c>
      <c r="S3454" s="10">
        <f>(((J3454 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IF(L3455&gt;0, E3455/L3455, "No Backers")</f>
        <v>27.5</v>
      </c>
      <c r="Q3455" t="str">
        <f>LEFT(N3455,SEARCH("/",N3455)-1)</f>
        <v>theater</v>
      </c>
      <c r="R3455" t="str">
        <f>RIGHT(N3455,LEN(N3455)-SEARCH("/",N3455))</f>
        <v>plays</v>
      </c>
      <c r="S3455" s="10">
        <f>(((J3455 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IF(L3456&gt;0, E3456/L3456, "No Backers")</f>
        <v>33.571428571428569</v>
      </c>
      <c r="Q3456" t="str">
        <f>LEFT(N3456,SEARCH("/",N3456)-1)</f>
        <v>theater</v>
      </c>
      <c r="R3456" t="str">
        <f>RIGHT(N3456,LEN(N3456)-SEARCH("/",N3456))</f>
        <v>plays</v>
      </c>
      <c r="S3456" s="10">
        <f>(((J3456 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IF(L3457&gt;0, E3457/L3457, "No Backers")</f>
        <v>145.86956521739131</v>
      </c>
      <c r="Q3457" t="str">
        <f>LEFT(N3457,SEARCH("/",N3457)-1)</f>
        <v>theater</v>
      </c>
      <c r="R3457" t="str">
        <f>RIGHT(N3457,LEN(N3457)-SEARCH("/",N3457))</f>
        <v>plays</v>
      </c>
      <c r="S3457" s="10">
        <f>(((J3457 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IF(L3458&gt;0, E3458/L3458, "No Backers")</f>
        <v>358.6875</v>
      </c>
      <c r="Q3458" t="str">
        <f>LEFT(N3458,SEARCH("/",N3458)-1)</f>
        <v>theater</v>
      </c>
      <c r="R3458" t="str">
        <f>RIGHT(N3458,LEN(N3458)-SEARCH("/",N3458))</f>
        <v>plays</v>
      </c>
      <c r="S3458" s="10">
        <f>(((J3458 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IF(L3459&gt;0, E3459/L3459, "No Backers")</f>
        <v>50.981818181818184</v>
      </c>
      <c r="Q3459" t="str">
        <f>LEFT(N3459,SEARCH("/",N3459)-1)</f>
        <v>theater</v>
      </c>
      <c r="R3459" t="str">
        <f>RIGHT(N3459,LEN(N3459)-SEARCH("/",N3459))</f>
        <v>plays</v>
      </c>
      <c r="S3459" s="10">
        <f>(((J3459 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IF(L3460&gt;0, E3460/L3460, "No Backers")</f>
        <v>45.037037037037038</v>
      </c>
      <c r="Q3460" t="str">
        <f>LEFT(N3460,SEARCH("/",N3460)-1)</f>
        <v>theater</v>
      </c>
      <c r="R3460" t="str">
        <f>RIGHT(N3460,LEN(N3460)-SEARCH("/",N3460))</f>
        <v>plays</v>
      </c>
      <c r="S3460" s="10">
        <f>(((J3460 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IF(L3461&gt;0, E3461/L3461, "No Backers")</f>
        <v>17.527777777777779</v>
      </c>
      <c r="Q3461" t="str">
        <f>LEFT(N3461,SEARCH("/",N3461)-1)</f>
        <v>theater</v>
      </c>
      <c r="R3461" t="str">
        <f>RIGHT(N3461,LEN(N3461)-SEARCH("/",N3461))</f>
        <v>plays</v>
      </c>
      <c r="S3461" s="10">
        <f>(((J3461 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IF(L3462&gt;0, E3462/L3462, "No Backers")</f>
        <v>50</v>
      </c>
      <c r="Q3462" t="str">
        <f>LEFT(N3462,SEARCH("/",N3462)-1)</f>
        <v>theater</v>
      </c>
      <c r="R3462" t="str">
        <f>RIGHT(N3462,LEN(N3462)-SEARCH("/",N3462))</f>
        <v>plays</v>
      </c>
      <c r="S3462" s="10">
        <f>(((J3462 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IF(L3463&gt;0, E3463/L3463, "No Backers")</f>
        <v>57.916666666666664</v>
      </c>
      <c r="Q3463" t="str">
        <f>LEFT(N3463,SEARCH("/",N3463)-1)</f>
        <v>theater</v>
      </c>
      <c r="R3463" t="str">
        <f>RIGHT(N3463,LEN(N3463)-SEARCH("/",N3463))</f>
        <v>plays</v>
      </c>
      <c r="S3463" s="10">
        <f>(((J3463 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IF(L3464&gt;0, E3464/L3464, "No Backers")</f>
        <v>29.705882352941178</v>
      </c>
      <c r="Q3464" t="str">
        <f>LEFT(N3464,SEARCH("/",N3464)-1)</f>
        <v>theater</v>
      </c>
      <c r="R3464" t="str">
        <f>RIGHT(N3464,LEN(N3464)-SEARCH("/",N3464))</f>
        <v>plays</v>
      </c>
      <c r="S3464" s="10">
        <f>(((J3464 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IF(L3465&gt;0, E3465/L3465, "No Backers")</f>
        <v>90.684210526315795</v>
      </c>
      <c r="Q3465" t="str">
        <f>LEFT(N3465,SEARCH("/",N3465)-1)</f>
        <v>theater</v>
      </c>
      <c r="R3465" t="str">
        <f>RIGHT(N3465,LEN(N3465)-SEARCH("/",N3465))</f>
        <v>plays</v>
      </c>
      <c r="S3465" s="10">
        <f>(((J3465 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IF(L3466&gt;0, E3466/L3466, "No Backers")</f>
        <v>55.012688172043013</v>
      </c>
      <c r="Q3466" t="str">
        <f>LEFT(N3466,SEARCH("/",N3466)-1)</f>
        <v>theater</v>
      </c>
      <c r="R3466" t="str">
        <f>RIGHT(N3466,LEN(N3466)-SEARCH("/",N3466))</f>
        <v>plays</v>
      </c>
      <c r="S3466" s="10">
        <f>(((J3466 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IF(L3467&gt;0, E3467/L3467, "No Backers")</f>
        <v>57.222222222222221</v>
      </c>
      <c r="Q3467" t="str">
        <f>LEFT(N3467,SEARCH("/",N3467)-1)</f>
        <v>theater</v>
      </c>
      <c r="R3467" t="str">
        <f>RIGHT(N3467,LEN(N3467)-SEARCH("/",N3467))</f>
        <v>plays</v>
      </c>
      <c r="S3467" s="10">
        <f>(((J3467 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IF(L3468&gt;0, E3468/L3468, "No Backers")</f>
        <v>72.950819672131146</v>
      </c>
      <c r="Q3468" t="str">
        <f>LEFT(N3468,SEARCH("/",N3468)-1)</f>
        <v>theater</v>
      </c>
      <c r="R3468" t="str">
        <f>RIGHT(N3468,LEN(N3468)-SEARCH("/",N3468))</f>
        <v>plays</v>
      </c>
      <c r="S3468" s="10">
        <f>(((J3468 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IF(L3469&gt;0, E3469/L3469, "No Backers")</f>
        <v>64.468085106382972</v>
      </c>
      <c r="Q3469" t="str">
        <f>LEFT(N3469,SEARCH("/",N3469)-1)</f>
        <v>theater</v>
      </c>
      <c r="R3469" t="str">
        <f>RIGHT(N3469,LEN(N3469)-SEARCH("/",N3469))</f>
        <v>plays</v>
      </c>
      <c r="S3469" s="10">
        <f>(((J3469 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IF(L3470&gt;0, E3470/L3470, "No Backers")</f>
        <v>716.35294117647061</v>
      </c>
      <c r="Q3470" t="str">
        <f>LEFT(N3470,SEARCH("/",N3470)-1)</f>
        <v>theater</v>
      </c>
      <c r="R3470" t="str">
        <f>RIGHT(N3470,LEN(N3470)-SEARCH("/",N3470))</f>
        <v>plays</v>
      </c>
      <c r="S3470" s="10">
        <f>(((J3470 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IF(L3471&gt;0, E3471/L3471, "No Backers")</f>
        <v>50.396825396825399</v>
      </c>
      <c r="Q3471" t="str">
        <f>LEFT(N3471,SEARCH("/",N3471)-1)</f>
        <v>theater</v>
      </c>
      <c r="R3471" t="str">
        <f>RIGHT(N3471,LEN(N3471)-SEARCH("/",N3471))</f>
        <v>plays</v>
      </c>
      <c r="S3471" s="10">
        <f>(((J3471 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IF(L3472&gt;0, E3472/L3472, "No Backers")</f>
        <v>41.666666666666664</v>
      </c>
      <c r="Q3472" t="str">
        <f>LEFT(N3472,SEARCH("/",N3472)-1)</f>
        <v>theater</v>
      </c>
      <c r="R3472" t="str">
        <f>RIGHT(N3472,LEN(N3472)-SEARCH("/",N3472))</f>
        <v>plays</v>
      </c>
      <c r="S3472" s="10">
        <f>(((J3472 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IF(L3473&gt;0, E3473/L3473, "No Backers")</f>
        <v>35.766666666666666</v>
      </c>
      <c r="Q3473" t="str">
        <f>LEFT(N3473,SEARCH("/",N3473)-1)</f>
        <v>theater</v>
      </c>
      <c r="R3473" t="str">
        <f>RIGHT(N3473,LEN(N3473)-SEARCH("/",N3473))</f>
        <v>plays</v>
      </c>
      <c r="S3473" s="10">
        <f>(((J3473 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IF(L3474&gt;0, E3474/L3474, "No Backers")</f>
        <v>88.739130434782609</v>
      </c>
      <c r="Q3474" t="str">
        <f>LEFT(N3474,SEARCH("/",N3474)-1)</f>
        <v>theater</v>
      </c>
      <c r="R3474" t="str">
        <f>RIGHT(N3474,LEN(N3474)-SEARCH("/",N3474))</f>
        <v>plays</v>
      </c>
      <c r="S3474" s="10">
        <f>(((J3474 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IF(L3475&gt;0, E3475/L3475, "No Backers")</f>
        <v>148.4848484848485</v>
      </c>
      <c r="Q3475" t="str">
        <f>LEFT(N3475,SEARCH("/",N3475)-1)</f>
        <v>theater</v>
      </c>
      <c r="R3475" t="str">
        <f>RIGHT(N3475,LEN(N3475)-SEARCH("/",N3475))</f>
        <v>plays</v>
      </c>
      <c r="S3475" s="10">
        <f>(((J3475 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IF(L3476&gt;0, E3476/L3476, "No Backers")</f>
        <v>51.794871794871796</v>
      </c>
      <c r="Q3476" t="str">
        <f>LEFT(N3476,SEARCH("/",N3476)-1)</f>
        <v>theater</v>
      </c>
      <c r="R3476" t="str">
        <f>RIGHT(N3476,LEN(N3476)-SEARCH("/",N3476))</f>
        <v>plays</v>
      </c>
      <c r="S3476" s="10">
        <f>(((J3476 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IF(L3477&gt;0, E3477/L3477, "No Backers")</f>
        <v>20</v>
      </c>
      <c r="Q3477" t="str">
        <f>LEFT(N3477,SEARCH("/",N3477)-1)</f>
        <v>theater</v>
      </c>
      <c r="R3477" t="str">
        <f>RIGHT(N3477,LEN(N3477)-SEARCH("/",N3477))</f>
        <v>plays</v>
      </c>
      <c r="S3477" s="10">
        <f>(((J3477 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IF(L3478&gt;0, E3478/L3478, "No Backers")</f>
        <v>52</v>
      </c>
      <c r="Q3478" t="str">
        <f>LEFT(N3478,SEARCH("/",N3478)-1)</f>
        <v>theater</v>
      </c>
      <c r="R3478" t="str">
        <f>RIGHT(N3478,LEN(N3478)-SEARCH("/",N3478))</f>
        <v>plays</v>
      </c>
      <c r="S3478" s="10">
        <f>(((J3478 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IF(L3479&gt;0, E3479/L3479, "No Backers")</f>
        <v>53.230769230769234</v>
      </c>
      <c r="Q3479" t="str">
        <f>LEFT(N3479,SEARCH("/",N3479)-1)</f>
        <v>theater</v>
      </c>
      <c r="R3479" t="str">
        <f>RIGHT(N3479,LEN(N3479)-SEARCH("/",N3479))</f>
        <v>plays</v>
      </c>
      <c r="S3479" s="10">
        <f>(((J3479 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IF(L3480&gt;0, E3480/L3480, "No Backers")</f>
        <v>39.596491228070178</v>
      </c>
      <c r="Q3480" t="str">
        <f>LEFT(N3480,SEARCH("/",N3480)-1)</f>
        <v>theater</v>
      </c>
      <c r="R3480" t="str">
        <f>RIGHT(N3480,LEN(N3480)-SEARCH("/",N3480))</f>
        <v>plays</v>
      </c>
      <c r="S3480" s="10">
        <f>(((J3480 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IF(L3481&gt;0, E3481/L3481, "No Backers")</f>
        <v>34.25</v>
      </c>
      <c r="Q3481" t="str">
        <f>LEFT(N3481,SEARCH("/",N3481)-1)</f>
        <v>theater</v>
      </c>
      <c r="R3481" t="str">
        <f>RIGHT(N3481,LEN(N3481)-SEARCH("/",N3481))</f>
        <v>plays</v>
      </c>
      <c r="S3481" s="10">
        <f>(((J3481 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IF(L3482&gt;0, E3482/L3482, "No Backers")</f>
        <v>164.61538461538461</v>
      </c>
      <c r="Q3482" t="str">
        <f>LEFT(N3482,SEARCH("/",N3482)-1)</f>
        <v>theater</v>
      </c>
      <c r="R3482" t="str">
        <f>RIGHT(N3482,LEN(N3482)-SEARCH("/",N3482))</f>
        <v>plays</v>
      </c>
      <c r="S3482" s="10">
        <f>(((J3482 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IF(L3483&gt;0, E3483/L3483, "No Backers")</f>
        <v>125.05263157894737</v>
      </c>
      <c r="Q3483" t="str">
        <f>LEFT(N3483,SEARCH("/",N3483)-1)</f>
        <v>theater</v>
      </c>
      <c r="R3483" t="str">
        <f>RIGHT(N3483,LEN(N3483)-SEARCH("/",N3483))</f>
        <v>plays</v>
      </c>
      <c r="S3483" s="10">
        <f>(((J3483 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IF(L3484&gt;0, E3484/L3484, "No Backers")</f>
        <v>51.875</v>
      </c>
      <c r="Q3484" t="str">
        <f>LEFT(N3484,SEARCH("/",N3484)-1)</f>
        <v>theater</v>
      </c>
      <c r="R3484" t="str">
        <f>RIGHT(N3484,LEN(N3484)-SEARCH("/",N3484))</f>
        <v>plays</v>
      </c>
      <c r="S3484" s="10">
        <f>(((J3484 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IF(L3485&gt;0, E3485/L3485, "No Backers")</f>
        <v>40.285714285714285</v>
      </c>
      <c r="Q3485" t="str">
        <f>LEFT(N3485,SEARCH("/",N3485)-1)</f>
        <v>theater</v>
      </c>
      <c r="R3485" t="str">
        <f>RIGHT(N3485,LEN(N3485)-SEARCH("/",N3485))</f>
        <v>plays</v>
      </c>
      <c r="S3485" s="10">
        <f>(((J3485 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IF(L3486&gt;0, E3486/L3486, "No Backers")</f>
        <v>64.909090909090907</v>
      </c>
      <c r="Q3486" t="str">
        <f>LEFT(N3486,SEARCH("/",N3486)-1)</f>
        <v>theater</v>
      </c>
      <c r="R3486" t="str">
        <f>RIGHT(N3486,LEN(N3486)-SEARCH("/",N3486))</f>
        <v>plays</v>
      </c>
      <c r="S3486" s="10">
        <f>(((J3486 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IF(L3487&gt;0, E3487/L3487, "No Backers")</f>
        <v>55.333333333333336</v>
      </c>
      <c r="Q3487" t="str">
        <f>LEFT(N3487,SEARCH("/",N3487)-1)</f>
        <v>theater</v>
      </c>
      <c r="R3487" t="str">
        <f>RIGHT(N3487,LEN(N3487)-SEARCH("/",N3487))</f>
        <v>plays</v>
      </c>
      <c r="S3487" s="10">
        <f>(((J3487 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IF(L3488&gt;0, E3488/L3488, "No Backers")</f>
        <v>83.142857142857139</v>
      </c>
      <c r="Q3488" t="str">
        <f>LEFT(N3488,SEARCH("/",N3488)-1)</f>
        <v>theater</v>
      </c>
      <c r="R3488" t="str">
        <f>RIGHT(N3488,LEN(N3488)-SEARCH("/",N3488))</f>
        <v>plays</v>
      </c>
      <c r="S3488" s="10">
        <f>(((J3488 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IF(L3489&gt;0, E3489/L3489, "No Backers")</f>
        <v>38.712121212121211</v>
      </c>
      <c r="Q3489" t="str">
        <f>LEFT(N3489,SEARCH("/",N3489)-1)</f>
        <v>theater</v>
      </c>
      <c r="R3489" t="str">
        <f>RIGHT(N3489,LEN(N3489)-SEARCH("/",N3489))</f>
        <v>plays</v>
      </c>
      <c r="S3489" s="10">
        <f>(((J3489 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IF(L3490&gt;0, E3490/L3490, "No Backers")</f>
        <v>125.37931034482759</v>
      </c>
      <c r="Q3490" t="str">
        <f>LEFT(N3490,SEARCH("/",N3490)-1)</f>
        <v>theater</v>
      </c>
      <c r="R3490" t="str">
        <f>RIGHT(N3490,LEN(N3490)-SEARCH("/",N3490))</f>
        <v>plays</v>
      </c>
      <c r="S3490" s="10">
        <f>(((J3490 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IF(L3491&gt;0, E3491/L3491, "No Backers")</f>
        <v>78.263888888888886</v>
      </c>
      <c r="Q3491" t="str">
        <f>LEFT(N3491,SEARCH("/",N3491)-1)</f>
        <v>theater</v>
      </c>
      <c r="R3491" t="str">
        <f>RIGHT(N3491,LEN(N3491)-SEARCH("/",N3491))</f>
        <v>plays</v>
      </c>
      <c r="S3491" s="10">
        <f>(((J3491 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IF(L3492&gt;0, E3492/L3492, "No Backers")</f>
        <v>47.222222222222221</v>
      </c>
      <c r="Q3492" t="str">
        <f>LEFT(N3492,SEARCH("/",N3492)-1)</f>
        <v>theater</v>
      </c>
      <c r="R3492" t="str">
        <f>RIGHT(N3492,LEN(N3492)-SEARCH("/",N3492))</f>
        <v>plays</v>
      </c>
      <c r="S3492" s="10">
        <f>(((J3492 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IF(L3493&gt;0, E3493/L3493, "No Backers")</f>
        <v>79.099999999999994</v>
      </c>
      <c r="Q3493" t="str">
        <f>LEFT(N3493,SEARCH("/",N3493)-1)</f>
        <v>theater</v>
      </c>
      <c r="R3493" t="str">
        <f>RIGHT(N3493,LEN(N3493)-SEARCH("/",N3493))</f>
        <v>plays</v>
      </c>
      <c r="S3493" s="10">
        <f>(((J3493 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IF(L3494&gt;0, E3494/L3494, "No Backers")</f>
        <v>114.29199999999999</v>
      </c>
      <c r="Q3494" t="str">
        <f>LEFT(N3494,SEARCH("/",N3494)-1)</f>
        <v>theater</v>
      </c>
      <c r="R3494" t="str">
        <f>RIGHT(N3494,LEN(N3494)-SEARCH("/",N3494))</f>
        <v>plays</v>
      </c>
      <c r="S3494" s="10">
        <f>(((J3494 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IF(L3495&gt;0, E3495/L3495, "No Backers")</f>
        <v>51.724137931034484</v>
      </c>
      <c r="Q3495" t="str">
        <f>LEFT(N3495,SEARCH("/",N3495)-1)</f>
        <v>theater</v>
      </c>
      <c r="R3495" t="str">
        <f>RIGHT(N3495,LEN(N3495)-SEARCH("/",N3495))</f>
        <v>plays</v>
      </c>
      <c r="S3495" s="10">
        <f>(((J3495 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IF(L3496&gt;0, E3496/L3496, "No Backers")</f>
        <v>30.76923076923077</v>
      </c>
      <c r="Q3496" t="str">
        <f>LEFT(N3496,SEARCH("/",N3496)-1)</f>
        <v>theater</v>
      </c>
      <c r="R3496" t="str">
        <f>RIGHT(N3496,LEN(N3496)-SEARCH("/",N3496))</f>
        <v>plays</v>
      </c>
      <c r="S3496" s="10">
        <f>(((J3496 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IF(L3497&gt;0, E3497/L3497, "No Backers")</f>
        <v>74.208333333333329</v>
      </c>
      <c r="Q3497" t="str">
        <f>LEFT(N3497,SEARCH("/",N3497)-1)</f>
        <v>theater</v>
      </c>
      <c r="R3497" t="str">
        <f>RIGHT(N3497,LEN(N3497)-SEARCH("/",N3497))</f>
        <v>plays</v>
      </c>
      <c r="S3497" s="10">
        <f>(((J3497 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IF(L3498&gt;0, E3498/L3498, "No Backers")</f>
        <v>47.846153846153847</v>
      </c>
      <c r="Q3498" t="str">
        <f>LEFT(N3498,SEARCH("/",N3498)-1)</f>
        <v>theater</v>
      </c>
      <c r="R3498" t="str">
        <f>RIGHT(N3498,LEN(N3498)-SEARCH("/",N3498))</f>
        <v>plays</v>
      </c>
      <c r="S3498" s="10">
        <f>(((J3498 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IF(L3499&gt;0, E3499/L3499, "No Backers")</f>
        <v>34.408163265306122</v>
      </c>
      <c r="Q3499" t="str">
        <f>LEFT(N3499,SEARCH("/",N3499)-1)</f>
        <v>theater</v>
      </c>
      <c r="R3499" t="str">
        <f>RIGHT(N3499,LEN(N3499)-SEARCH("/",N3499))</f>
        <v>plays</v>
      </c>
      <c r="S3499" s="10">
        <f>(((J3499 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IF(L3500&gt;0, E3500/L3500, "No Backers")</f>
        <v>40.238095238095241</v>
      </c>
      <c r="Q3500" t="str">
        <f>LEFT(N3500,SEARCH("/",N3500)-1)</f>
        <v>theater</v>
      </c>
      <c r="R3500" t="str">
        <f>RIGHT(N3500,LEN(N3500)-SEARCH("/",N3500))</f>
        <v>plays</v>
      </c>
      <c r="S3500" s="10">
        <f>(((J3500 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IF(L3501&gt;0, E3501/L3501, "No Backers")</f>
        <v>60.285714285714285</v>
      </c>
      <c r="Q3501" t="str">
        <f>LEFT(N3501,SEARCH("/",N3501)-1)</f>
        <v>theater</v>
      </c>
      <c r="R3501" t="str">
        <f>RIGHT(N3501,LEN(N3501)-SEARCH("/",N3501))</f>
        <v>plays</v>
      </c>
      <c r="S3501" s="10">
        <f>(((J3501 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IF(L3502&gt;0, E3502/L3502, "No Backers")</f>
        <v>25.30952380952381</v>
      </c>
      <c r="Q3502" t="str">
        <f>LEFT(N3502,SEARCH("/",N3502)-1)</f>
        <v>theater</v>
      </c>
      <c r="R3502" t="str">
        <f>RIGHT(N3502,LEN(N3502)-SEARCH("/",N3502))</f>
        <v>plays</v>
      </c>
      <c r="S3502" s="10">
        <f>(((J3502 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IF(L3503&gt;0, E3503/L3503, "No Backers")</f>
        <v>35.952380952380949</v>
      </c>
      <c r="Q3503" t="str">
        <f>LEFT(N3503,SEARCH("/",N3503)-1)</f>
        <v>theater</v>
      </c>
      <c r="R3503" t="str">
        <f>RIGHT(N3503,LEN(N3503)-SEARCH("/",N3503))</f>
        <v>plays</v>
      </c>
      <c r="S3503" s="10">
        <f>(((J3503 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IF(L3504&gt;0, E3504/L3504, "No Backers")</f>
        <v>136</v>
      </c>
      <c r="Q3504" t="str">
        <f>LEFT(N3504,SEARCH("/",N3504)-1)</f>
        <v>theater</v>
      </c>
      <c r="R3504" t="str">
        <f>RIGHT(N3504,LEN(N3504)-SEARCH("/",N3504))</f>
        <v>plays</v>
      </c>
      <c r="S3504" s="10">
        <f>(((J3504 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IF(L3505&gt;0, E3505/L3505, "No Backers")</f>
        <v>70.763157894736835</v>
      </c>
      <c r="Q3505" t="str">
        <f>LEFT(N3505,SEARCH("/",N3505)-1)</f>
        <v>theater</v>
      </c>
      <c r="R3505" t="str">
        <f>RIGHT(N3505,LEN(N3505)-SEARCH("/",N3505))</f>
        <v>plays</v>
      </c>
      <c r="S3505" s="10">
        <f>(((J3505 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IF(L3506&gt;0, E3506/L3506, "No Backers")</f>
        <v>125</v>
      </c>
      <c r="Q3506" t="str">
        <f>LEFT(N3506,SEARCH("/",N3506)-1)</f>
        <v>theater</v>
      </c>
      <c r="R3506" t="str">
        <f>RIGHT(N3506,LEN(N3506)-SEARCH("/",N3506))</f>
        <v>plays</v>
      </c>
      <c r="S3506" s="10">
        <f>(((J3506 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IF(L3507&gt;0, E3507/L3507, "No Backers")</f>
        <v>66.512820512820511</v>
      </c>
      <c r="Q3507" t="str">
        <f>LEFT(N3507,SEARCH("/",N3507)-1)</f>
        <v>theater</v>
      </c>
      <c r="R3507" t="str">
        <f>RIGHT(N3507,LEN(N3507)-SEARCH("/",N3507))</f>
        <v>plays</v>
      </c>
      <c r="S3507" s="10">
        <f>(((J3507 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IF(L3508&gt;0, E3508/L3508, "No Backers")</f>
        <v>105</v>
      </c>
      <c r="Q3508" t="str">
        <f>LEFT(N3508,SEARCH("/",N3508)-1)</f>
        <v>theater</v>
      </c>
      <c r="R3508" t="str">
        <f>RIGHT(N3508,LEN(N3508)-SEARCH("/",N3508))</f>
        <v>plays</v>
      </c>
      <c r="S3508" s="10">
        <f>(((J3508 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IF(L3509&gt;0, E3509/L3509, "No Backers")</f>
        <v>145</v>
      </c>
      <c r="Q3509" t="str">
        <f>LEFT(N3509,SEARCH("/",N3509)-1)</f>
        <v>theater</v>
      </c>
      <c r="R3509" t="str">
        <f>RIGHT(N3509,LEN(N3509)-SEARCH("/",N3509))</f>
        <v>plays</v>
      </c>
      <c r="S3509" s="10">
        <f>(((J3509 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IF(L3510&gt;0, E3510/L3510, "No Backers")</f>
        <v>12</v>
      </c>
      <c r="Q3510" t="str">
        <f>LEFT(N3510,SEARCH("/",N3510)-1)</f>
        <v>theater</v>
      </c>
      <c r="R3510" t="str">
        <f>RIGHT(N3510,LEN(N3510)-SEARCH("/",N3510))</f>
        <v>plays</v>
      </c>
      <c r="S3510" s="10">
        <f>(((J3510 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IF(L3511&gt;0, E3511/L3511, "No Backers")</f>
        <v>96.666666666666671</v>
      </c>
      <c r="Q3511" t="str">
        <f>LEFT(N3511,SEARCH("/",N3511)-1)</f>
        <v>theater</v>
      </c>
      <c r="R3511" t="str">
        <f>RIGHT(N3511,LEN(N3511)-SEARCH("/",N3511))</f>
        <v>plays</v>
      </c>
      <c r="S3511" s="10">
        <f>(((J3511 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IF(L3512&gt;0, E3512/L3512, "No Backers")</f>
        <v>60.333333333333336</v>
      </c>
      <c r="Q3512" t="str">
        <f>LEFT(N3512,SEARCH("/",N3512)-1)</f>
        <v>theater</v>
      </c>
      <c r="R3512" t="str">
        <f>RIGHT(N3512,LEN(N3512)-SEARCH("/",N3512))</f>
        <v>plays</v>
      </c>
      <c r="S3512" s="10">
        <f>(((J3512 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IF(L3513&gt;0, E3513/L3513, "No Backers")</f>
        <v>79.89473684210526</v>
      </c>
      <c r="Q3513" t="str">
        <f>LEFT(N3513,SEARCH("/",N3513)-1)</f>
        <v>theater</v>
      </c>
      <c r="R3513" t="str">
        <f>RIGHT(N3513,LEN(N3513)-SEARCH("/",N3513))</f>
        <v>plays</v>
      </c>
      <c r="S3513" s="10">
        <f>(((J3513 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IF(L3514&gt;0, E3514/L3514, "No Backers")</f>
        <v>58.823529411764703</v>
      </c>
      <c r="Q3514" t="str">
        <f>LEFT(N3514,SEARCH("/",N3514)-1)</f>
        <v>theater</v>
      </c>
      <c r="R3514" t="str">
        <f>RIGHT(N3514,LEN(N3514)-SEARCH("/",N3514))</f>
        <v>plays</v>
      </c>
      <c r="S3514" s="10">
        <f>(((J3514 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IF(L3515&gt;0, E3515/L3515, "No Backers")</f>
        <v>75.340909090909093</v>
      </c>
      <c r="Q3515" t="str">
        <f>LEFT(N3515,SEARCH("/",N3515)-1)</f>
        <v>theater</v>
      </c>
      <c r="R3515" t="str">
        <f>RIGHT(N3515,LEN(N3515)-SEARCH("/",N3515))</f>
        <v>plays</v>
      </c>
      <c r="S3515" s="10">
        <f>(((J3515 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IF(L3516&gt;0, E3516/L3516, "No Backers")</f>
        <v>55</v>
      </c>
      <c r="Q3516" t="str">
        <f>LEFT(N3516,SEARCH("/",N3516)-1)</f>
        <v>theater</v>
      </c>
      <c r="R3516" t="str">
        <f>RIGHT(N3516,LEN(N3516)-SEARCH("/",N3516))</f>
        <v>plays</v>
      </c>
      <c r="S3516" s="10">
        <f>(((J3516 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IF(L3517&gt;0, E3517/L3517, "No Backers")</f>
        <v>66.956521739130437</v>
      </c>
      <c r="Q3517" t="str">
        <f>LEFT(N3517,SEARCH("/",N3517)-1)</f>
        <v>theater</v>
      </c>
      <c r="R3517" t="str">
        <f>RIGHT(N3517,LEN(N3517)-SEARCH("/",N3517))</f>
        <v>plays</v>
      </c>
      <c r="S3517" s="10">
        <f>(((J3517 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IF(L3518&gt;0, E3518/L3518, "No Backers")</f>
        <v>227.27272727272728</v>
      </c>
      <c r="Q3518" t="str">
        <f>LEFT(N3518,SEARCH("/",N3518)-1)</f>
        <v>theater</v>
      </c>
      <c r="R3518" t="str">
        <f>RIGHT(N3518,LEN(N3518)-SEARCH("/",N3518))</f>
        <v>plays</v>
      </c>
      <c r="S3518" s="10">
        <f>(((J3518 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IF(L3519&gt;0, E3519/L3519, "No Backers")</f>
        <v>307.69230769230768</v>
      </c>
      <c r="Q3519" t="str">
        <f>LEFT(N3519,SEARCH("/",N3519)-1)</f>
        <v>theater</v>
      </c>
      <c r="R3519" t="str">
        <f>RIGHT(N3519,LEN(N3519)-SEARCH("/",N3519))</f>
        <v>plays</v>
      </c>
      <c r="S3519" s="10">
        <f>(((J3519 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IF(L3520&gt;0, E3520/L3520, "No Backers")</f>
        <v>50.020909090909093</v>
      </c>
      <c r="Q3520" t="str">
        <f>LEFT(N3520,SEARCH("/",N3520)-1)</f>
        <v>theater</v>
      </c>
      <c r="R3520" t="str">
        <f>RIGHT(N3520,LEN(N3520)-SEARCH("/",N3520))</f>
        <v>plays</v>
      </c>
      <c r="S3520" s="10">
        <f>(((J3520 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IF(L3521&gt;0, E3521/L3521, "No Backers")</f>
        <v>72.392857142857139</v>
      </c>
      <c r="Q3521" t="str">
        <f>LEFT(N3521,SEARCH("/",N3521)-1)</f>
        <v>theater</v>
      </c>
      <c r="R3521" t="str">
        <f>RIGHT(N3521,LEN(N3521)-SEARCH("/",N3521))</f>
        <v>plays</v>
      </c>
      <c r="S3521" s="10">
        <f>(((J3521 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IF(L3522&gt;0, E3522/L3522, "No Backers")</f>
        <v>95.952380952380949</v>
      </c>
      <c r="Q3522" t="str">
        <f>LEFT(N3522,SEARCH("/",N3522)-1)</f>
        <v>theater</v>
      </c>
      <c r="R3522" t="str">
        <f>RIGHT(N3522,LEN(N3522)-SEARCH("/",N3522))</f>
        <v>plays</v>
      </c>
      <c r="S3522" s="10">
        <f>(((J3522 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IF(L3523&gt;0, E3523/L3523, "No Backers")</f>
        <v>45.615384615384613</v>
      </c>
      <c r="Q3523" t="str">
        <f>LEFT(N3523,SEARCH("/",N3523)-1)</f>
        <v>theater</v>
      </c>
      <c r="R3523" t="str">
        <f>RIGHT(N3523,LEN(N3523)-SEARCH("/",N3523))</f>
        <v>plays</v>
      </c>
      <c r="S3523" s="10">
        <f>(((J3523 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IF(L3524&gt;0, E3524/L3524, "No Backers")</f>
        <v>41.029411764705884</v>
      </c>
      <c r="Q3524" t="str">
        <f>LEFT(N3524,SEARCH("/",N3524)-1)</f>
        <v>theater</v>
      </c>
      <c r="R3524" t="str">
        <f>RIGHT(N3524,LEN(N3524)-SEARCH("/",N3524))</f>
        <v>plays</v>
      </c>
      <c r="S3524" s="10">
        <f>(((J3524 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IF(L3525&gt;0, E3525/L3525, "No Backers")</f>
        <v>56.825000000000003</v>
      </c>
      <c r="Q3525" t="str">
        <f>LEFT(N3525,SEARCH("/",N3525)-1)</f>
        <v>theater</v>
      </c>
      <c r="R3525" t="str">
        <f>RIGHT(N3525,LEN(N3525)-SEARCH("/",N3525))</f>
        <v>plays</v>
      </c>
      <c r="S3525" s="10">
        <f>(((J3525 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IF(L3526&gt;0, E3526/L3526, "No Backers")</f>
        <v>137.24324324324326</v>
      </c>
      <c r="Q3526" t="str">
        <f>LEFT(N3526,SEARCH("/",N3526)-1)</f>
        <v>theater</v>
      </c>
      <c r="R3526" t="str">
        <f>RIGHT(N3526,LEN(N3526)-SEARCH("/",N3526))</f>
        <v>plays</v>
      </c>
      <c r="S3526" s="10">
        <f>(((J3526 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IF(L3527&gt;0, E3527/L3527, "No Backers")</f>
        <v>75.714285714285708</v>
      </c>
      <c r="Q3527" t="str">
        <f>LEFT(N3527,SEARCH("/",N3527)-1)</f>
        <v>theater</v>
      </c>
      <c r="R3527" t="str">
        <f>RIGHT(N3527,LEN(N3527)-SEARCH("/",N3527))</f>
        <v>plays</v>
      </c>
      <c r="S3527" s="10">
        <f>(((J3527 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IF(L3528&gt;0, E3528/L3528, "No Backers")</f>
        <v>99</v>
      </c>
      <c r="Q3528" t="str">
        <f>LEFT(N3528,SEARCH("/",N3528)-1)</f>
        <v>theater</v>
      </c>
      <c r="R3528" t="str">
        <f>RIGHT(N3528,LEN(N3528)-SEARCH("/",N3528))</f>
        <v>plays</v>
      </c>
      <c r="S3528" s="10">
        <f>(((J3528 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IF(L3529&gt;0, E3529/L3529, "No Backers")</f>
        <v>81.569767441860463</v>
      </c>
      <c r="Q3529" t="str">
        <f>LEFT(N3529,SEARCH("/",N3529)-1)</f>
        <v>theater</v>
      </c>
      <c r="R3529" t="str">
        <f>RIGHT(N3529,LEN(N3529)-SEARCH("/",N3529))</f>
        <v>plays</v>
      </c>
      <c r="S3529" s="10">
        <f>(((J3529 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IF(L3530&gt;0, E3530/L3530, "No Backers")</f>
        <v>45.108108108108105</v>
      </c>
      <c r="Q3530" t="str">
        <f>LEFT(N3530,SEARCH("/",N3530)-1)</f>
        <v>theater</v>
      </c>
      <c r="R3530" t="str">
        <f>RIGHT(N3530,LEN(N3530)-SEARCH("/",N3530))</f>
        <v>plays</v>
      </c>
      <c r="S3530" s="10">
        <f>(((J3530 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IF(L3531&gt;0, E3531/L3531, "No Backers")</f>
        <v>36.666666666666664</v>
      </c>
      <c r="Q3531" t="str">
        <f>LEFT(N3531,SEARCH("/",N3531)-1)</f>
        <v>theater</v>
      </c>
      <c r="R3531" t="str">
        <f>RIGHT(N3531,LEN(N3531)-SEARCH("/",N3531))</f>
        <v>plays</v>
      </c>
      <c r="S3531" s="10">
        <f>(((J3531 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IF(L3532&gt;0, E3532/L3532, "No Backers")</f>
        <v>125</v>
      </c>
      <c r="Q3532" t="str">
        <f>LEFT(N3532,SEARCH("/",N3532)-1)</f>
        <v>theater</v>
      </c>
      <c r="R3532" t="str">
        <f>RIGHT(N3532,LEN(N3532)-SEARCH("/",N3532))</f>
        <v>plays</v>
      </c>
      <c r="S3532" s="10">
        <f>(((J3532 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IF(L3533&gt;0, E3533/L3533, "No Backers")</f>
        <v>49.230769230769234</v>
      </c>
      <c r="Q3533" t="str">
        <f>LEFT(N3533,SEARCH("/",N3533)-1)</f>
        <v>theater</v>
      </c>
      <c r="R3533" t="str">
        <f>RIGHT(N3533,LEN(N3533)-SEARCH("/",N3533))</f>
        <v>plays</v>
      </c>
      <c r="S3533" s="10">
        <f>(((J3533 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IF(L3534&gt;0, E3534/L3534, "No Backers")</f>
        <v>42.296296296296298</v>
      </c>
      <c r="Q3534" t="str">
        <f>LEFT(N3534,SEARCH("/",N3534)-1)</f>
        <v>theater</v>
      </c>
      <c r="R3534" t="str">
        <f>RIGHT(N3534,LEN(N3534)-SEARCH("/",N3534))</f>
        <v>plays</v>
      </c>
      <c r="S3534" s="10">
        <f>(((J3534 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IF(L3535&gt;0, E3535/L3535, "No Backers")</f>
        <v>78.875</v>
      </c>
      <c r="Q3535" t="str">
        <f>LEFT(N3535,SEARCH("/",N3535)-1)</f>
        <v>theater</v>
      </c>
      <c r="R3535" t="str">
        <f>RIGHT(N3535,LEN(N3535)-SEARCH("/",N3535))</f>
        <v>plays</v>
      </c>
      <c r="S3535" s="10">
        <f>(((J3535 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IF(L3536&gt;0, E3536/L3536, "No Backers")</f>
        <v>38.284313725490193</v>
      </c>
      <c r="Q3536" t="str">
        <f>LEFT(N3536,SEARCH("/",N3536)-1)</f>
        <v>theater</v>
      </c>
      <c r="R3536" t="str">
        <f>RIGHT(N3536,LEN(N3536)-SEARCH("/",N3536))</f>
        <v>plays</v>
      </c>
      <c r="S3536" s="10">
        <f>(((J3536 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IF(L3537&gt;0, E3537/L3537, "No Backers")</f>
        <v>44.847826086956523</v>
      </c>
      <c r="Q3537" t="str">
        <f>LEFT(N3537,SEARCH("/",N3537)-1)</f>
        <v>theater</v>
      </c>
      <c r="R3537" t="str">
        <f>RIGHT(N3537,LEN(N3537)-SEARCH("/",N3537))</f>
        <v>plays</v>
      </c>
      <c r="S3537" s="10">
        <f>(((J3537 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IF(L3538&gt;0, E3538/L3538, "No Backers")</f>
        <v>13.529411764705882</v>
      </c>
      <c r="Q3538" t="str">
        <f>LEFT(N3538,SEARCH("/",N3538)-1)</f>
        <v>theater</v>
      </c>
      <c r="R3538" t="str">
        <f>RIGHT(N3538,LEN(N3538)-SEARCH("/",N3538))</f>
        <v>plays</v>
      </c>
      <c r="S3538" s="10">
        <f>(((J3538 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IF(L3539&gt;0, E3539/L3539, "No Backers")</f>
        <v>43.5</v>
      </c>
      <c r="Q3539" t="str">
        <f>LEFT(N3539,SEARCH("/",N3539)-1)</f>
        <v>theater</v>
      </c>
      <c r="R3539" t="str">
        <f>RIGHT(N3539,LEN(N3539)-SEARCH("/",N3539))</f>
        <v>plays</v>
      </c>
      <c r="S3539" s="10">
        <f>(((J3539 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IF(L3540&gt;0, E3540/L3540, "No Backers")</f>
        <v>30.951807228915662</v>
      </c>
      <c r="Q3540" t="str">
        <f>LEFT(N3540,SEARCH("/",N3540)-1)</f>
        <v>theater</v>
      </c>
      <c r="R3540" t="str">
        <f>RIGHT(N3540,LEN(N3540)-SEARCH("/",N3540))</f>
        <v>plays</v>
      </c>
      <c r="S3540" s="10">
        <f>(((J3540 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IF(L3541&gt;0, E3541/L3541, "No Backers")</f>
        <v>55.230769230769234</v>
      </c>
      <c r="Q3541" t="str">
        <f>LEFT(N3541,SEARCH("/",N3541)-1)</f>
        <v>theater</v>
      </c>
      <c r="R3541" t="str">
        <f>RIGHT(N3541,LEN(N3541)-SEARCH("/",N3541))</f>
        <v>plays</v>
      </c>
      <c r="S3541" s="10">
        <f>(((J3541 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IF(L3542&gt;0, E3542/L3542, "No Backers")</f>
        <v>46.125</v>
      </c>
      <c r="Q3542" t="str">
        <f>LEFT(N3542,SEARCH("/",N3542)-1)</f>
        <v>theater</v>
      </c>
      <c r="R3542" t="str">
        <f>RIGHT(N3542,LEN(N3542)-SEARCH("/",N3542))</f>
        <v>plays</v>
      </c>
      <c r="S3542" s="10">
        <f>(((J3542 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IF(L3543&gt;0, E3543/L3543, "No Backers")</f>
        <v>39.375</v>
      </c>
      <c r="Q3543" t="str">
        <f>LEFT(N3543,SEARCH("/",N3543)-1)</f>
        <v>theater</v>
      </c>
      <c r="R3543" t="str">
        <f>RIGHT(N3543,LEN(N3543)-SEARCH("/",N3543))</f>
        <v>plays</v>
      </c>
      <c r="S3543" s="10">
        <f>(((J3543 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IF(L3544&gt;0, E3544/L3544, "No Backers")</f>
        <v>66.152941176470591</v>
      </c>
      <c r="Q3544" t="str">
        <f>LEFT(N3544,SEARCH("/",N3544)-1)</f>
        <v>theater</v>
      </c>
      <c r="R3544" t="str">
        <f>RIGHT(N3544,LEN(N3544)-SEARCH("/",N3544))</f>
        <v>plays</v>
      </c>
      <c r="S3544" s="10">
        <f>(((J3544 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IF(L3545&gt;0, E3545/L3545, "No Backers")</f>
        <v>54.137931034482762</v>
      </c>
      <c r="Q3545" t="str">
        <f>LEFT(N3545,SEARCH("/",N3545)-1)</f>
        <v>theater</v>
      </c>
      <c r="R3545" t="str">
        <f>RIGHT(N3545,LEN(N3545)-SEARCH("/",N3545))</f>
        <v>plays</v>
      </c>
      <c r="S3545" s="10">
        <f>(((J3545 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IF(L3546&gt;0, E3546/L3546, "No Backers")</f>
        <v>104.16666666666667</v>
      </c>
      <c r="Q3546" t="str">
        <f>LEFT(N3546,SEARCH("/",N3546)-1)</f>
        <v>theater</v>
      </c>
      <c r="R3546" t="str">
        <f>RIGHT(N3546,LEN(N3546)-SEARCH("/",N3546))</f>
        <v>plays</v>
      </c>
      <c r="S3546" s="10">
        <f>(((J3546 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IF(L3547&gt;0, E3547/L3547, "No Backers")</f>
        <v>31.375</v>
      </c>
      <c r="Q3547" t="str">
        <f>LEFT(N3547,SEARCH("/",N3547)-1)</f>
        <v>theater</v>
      </c>
      <c r="R3547" t="str">
        <f>RIGHT(N3547,LEN(N3547)-SEARCH("/",N3547))</f>
        <v>plays</v>
      </c>
      <c r="S3547" s="10">
        <f>(((J3547 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IF(L3548&gt;0, E3548/L3548, "No Backers")</f>
        <v>59.210526315789473</v>
      </c>
      <c r="Q3548" t="str">
        <f>LEFT(N3548,SEARCH("/",N3548)-1)</f>
        <v>theater</v>
      </c>
      <c r="R3548" t="str">
        <f>RIGHT(N3548,LEN(N3548)-SEARCH("/",N3548))</f>
        <v>plays</v>
      </c>
      <c r="S3548" s="10">
        <f>(((J3548 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IF(L3549&gt;0, E3549/L3549, "No Backers")</f>
        <v>119.17633928571429</v>
      </c>
      <c r="Q3549" t="str">
        <f>LEFT(N3549,SEARCH("/",N3549)-1)</f>
        <v>theater</v>
      </c>
      <c r="R3549" t="str">
        <f>RIGHT(N3549,LEN(N3549)-SEARCH("/",N3549))</f>
        <v>plays</v>
      </c>
      <c r="S3549" s="10">
        <f>(((J3549 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IF(L3550&gt;0, E3550/L3550, "No Backers")</f>
        <v>164.61538461538461</v>
      </c>
      <c r="Q3550" t="str">
        <f>LEFT(N3550,SEARCH("/",N3550)-1)</f>
        <v>theater</v>
      </c>
      <c r="R3550" t="str">
        <f>RIGHT(N3550,LEN(N3550)-SEARCH("/",N3550))</f>
        <v>plays</v>
      </c>
      <c r="S3550" s="10">
        <f>(((J3550 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IF(L3551&gt;0, E3551/L3551, "No Backers")</f>
        <v>24.285714285714285</v>
      </c>
      <c r="Q3551" t="str">
        <f>LEFT(N3551,SEARCH("/",N3551)-1)</f>
        <v>theater</v>
      </c>
      <c r="R3551" t="str">
        <f>RIGHT(N3551,LEN(N3551)-SEARCH("/",N3551))</f>
        <v>plays</v>
      </c>
      <c r="S3551" s="10">
        <f>(((J3551 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IF(L3552&gt;0, E3552/L3552, "No Backers")</f>
        <v>40.9375</v>
      </c>
      <c r="Q3552" t="str">
        <f>LEFT(N3552,SEARCH("/",N3552)-1)</f>
        <v>theater</v>
      </c>
      <c r="R3552" t="str">
        <f>RIGHT(N3552,LEN(N3552)-SEARCH("/",N3552))</f>
        <v>plays</v>
      </c>
      <c r="S3552" s="10">
        <f>(((J3552 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IF(L3553&gt;0, E3553/L3553, "No Backers")</f>
        <v>61.1</v>
      </c>
      <c r="Q3553" t="str">
        <f>LEFT(N3553,SEARCH("/",N3553)-1)</f>
        <v>theater</v>
      </c>
      <c r="R3553" t="str">
        <f>RIGHT(N3553,LEN(N3553)-SEARCH("/",N3553))</f>
        <v>plays</v>
      </c>
      <c r="S3553" s="10">
        <f>(((J3553 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IF(L3554&gt;0, E3554/L3554, "No Backers")</f>
        <v>38.65</v>
      </c>
      <c r="Q3554" t="str">
        <f>LEFT(N3554,SEARCH("/",N3554)-1)</f>
        <v>theater</v>
      </c>
      <c r="R3554" t="str">
        <f>RIGHT(N3554,LEN(N3554)-SEARCH("/",N3554))</f>
        <v>plays</v>
      </c>
      <c r="S3554" s="10">
        <f>(((J3554 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IF(L3555&gt;0, E3555/L3555, "No Backers")</f>
        <v>56.20192307692308</v>
      </c>
      <c r="Q3555" t="str">
        <f>LEFT(N3555,SEARCH("/",N3555)-1)</f>
        <v>theater</v>
      </c>
      <c r="R3555" t="str">
        <f>RIGHT(N3555,LEN(N3555)-SEARCH("/",N3555))</f>
        <v>plays</v>
      </c>
      <c r="S3555" s="10">
        <f>(((J3555 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IF(L3556&gt;0, E3556/L3556, "No Backers")</f>
        <v>107.00207547169811</v>
      </c>
      <c r="Q3556" t="str">
        <f>LEFT(N3556,SEARCH("/",N3556)-1)</f>
        <v>theater</v>
      </c>
      <c r="R3556" t="str">
        <f>RIGHT(N3556,LEN(N3556)-SEARCH("/",N3556))</f>
        <v>plays</v>
      </c>
      <c r="S3556" s="10">
        <f>(((J3556 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IF(L3557&gt;0, E3557/L3557, "No Backers")</f>
        <v>171.42857142857142</v>
      </c>
      <c r="Q3557" t="str">
        <f>LEFT(N3557,SEARCH("/",N3557)-1)</f>
        <v>theater</v>
      </c>
      <c r="R3557" t="str">
        <f>RIGHT(N3557,LEN(N3557)-SEARCH("/",N3557))</f>
        <v>plays</v>
      </c>
      <c r="S3557" s="10">
        <f>(((J3557 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IF(L3558&gt;0, E3558/L3558, "No Backers")</f>
        <v>110.5</v>
      </c>
      <c r="Q3558" t="str">
        <f>LEFT(N3558,SEARCH("/",N3558)-1)</f>
        <v>theater</v>
      </c>
      <c r="R3558" t="str">
        <f>RIGHT(N3558,LEN(N3558)-SEARCH("/",N3558))</f>
        <v>plays</v>
      </c>
      <c r="S3558" s="10">
        <f>(((J3558 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IF(L3559&gt;0, E3559/L3559, "No Backers")</f>
        <v>179.27598566308242</v>
      </c>
      <c r="Q3559" t="str">
        <f>LEFT(N3559,SEARCH("/",N3559)-1)</f>
        <v>theater</v>
      </c>
      <c r="R3559" t="str">
        <f>RIGHT(N3559,LEN(N3559)-SEARCH("/",N3559))</f>
        <v>plays</v>
      </c>
      <c r="S3559" s="10">
        <f>(((J3559 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IF(L3560&gt;0, E3560/L3560, "No Backers")</f>
        <v>22.90909090909091</v>
      </c>
      <c r="Q3560" t="str">
        <f>LEFT(N3560,SEARCH("/",N3560)-1)</f>
        <v>theater</v>
      </c>
      <c r="R3560" t="str">
        <f>RIGHT(N3560,LEN(N3560)-SEARCH("/",N3560))</f>
        <v>plays</v>
      </c>
      <c r="S3560" s="10">
        <f>(((J3560 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IF(L3561&gt;0, E3561/L3561, "No Backers")</f>
        <v>43.125</v>
      </c>
      <c r="Q3561" t="str">
        <f>LEFT(N3561,SEARCH("/",N3561)-1)</f>
        <v>theater</v>
      </c>
      <c r="R3561" t="str">
        <f>RIGHT(N3561,LEN(N3561)-SEARCH("/",N3561))</f>
        <v>plays</v>
      </c>
      <c r="S3561" s="10">
        <f>(((J3561 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IF(L3562&gt;0, E3562/L3562, "No Backers")</f>
        <v>46.891891891891895</v>
      </c>
      <c r="Q3562" t="str">
        <f>LEFT(N3562,SEARCH("/",N3562)-1)</f>
        <v>theater</v>
      </c>
      <c r="R3562" t="str">
        <f>RIGHT(N3562,LEN(N3562)-SEARCH("/",N3562))</f>
        <v>plays</v>
      </c>
      <c r="S3562" s="10">
        <f>(((J3562 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IF(L3563&gt;0, E3563/L3563, "No Backers")</f>
        <v>47.407407407407405</v>
      </c>
      <c r="Q3563" t="str">
        <f>LEFT(N3563,SEARCH("/",N3563)-1)</f>
        <v>theater</v>
      </c>
      <c r="R3563" t="str">
        <f>RIGHT(N3563,LEN(N3563)-SEARCH("/",N3563))</f>
        <v>plays</v>
      </c>
      <c r="S3563" s="10">
        <f>(((J3563 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IF(L3564&gt;0, E3564/L3564, "No Backers")</f>
        <v>15.129032258064516</v>
      </c>
      <c r="Q3564" t="str">
        <f>LEFT(N3564,SEARCH("/",N3564)-1)</f>
        <v>theater</v>
      </c>
      <c r="R3564" t="str">
        <f>RIGHT(N3564,LEN(N3564)-SEARCH("/",N3564))</f>
        <v>plays</v>
      </c>
      <c r="S3564" s="10">
        <f>(((J3564 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IF(L3565&gt;0, E3565/L3565, "No Backers")</f>
        <v>21.098000000000003</v>
      </c>
      <c r="Q3565" t="str">
        <f>LEFT(N3565,SEARCH("/",N3565)-1)</f>
        <v>theater</v>
      </c>
      <c r="R3565" t="str">
        <f>RIGHT(N3565,LEN(N3565)-SEARCH("/",N3565))</f>
        <v>plays</v>
      </c>
      <c r="S3565" s="10">
        <f>(((J3565 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IF(L3566&gt;0, E3566/L3566, "No Backers")</f>
        <v>59.117647058823529</v>
      </c>
      <c r="Q3566" t="str">
        <f>LEFT(N3566,SEARCH("/",N3566)-1)</f>
        <v>theater</v>
      </c>
      <c r="R3566" t="str">
        <f>RIGHT(N3566,LEN(N3566)-SEARCH("/",N3566))</f>
        <v>plays</v>
      </c>
      <c r="S3566" s="10">
        <f>(((J3566 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IF(L3567&gt;0, E3567/L3567, "No Backers")</f>
        <v>97.916666666666671</v>
      </c>
      <c r="Q3567" t="str">
        <f>LEFT(N3567,SEARCH("/",N3567)-1)</f>
        <v>theater</v>
      </c>
      <c r="R3567" t="str">
        <f>RIGHT(N3567,LEN(N3567)-SEARCH("/",N3567))</f>
        <v>plays</v>
      </c>
      <c r="S3567" s="10">
        <f>(((J3567 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IF(L3568&gt;0, E3568/L3568, "No Backers")</f>
        <v>55.131578947368418</v>
      </c>
      <c r="Q3568" t="str">
        <f>LEFT(N3568,SEARCH("/",N3568)-1)</f>
        <v>theater</v>
      </c>
      <c r="R3568" t="str">
        <f>RIGHT(N3568,LEN(N3568)-SEARCH("/",N3568))</f>
        <v>plays</v>
      </c>
      <c r="S3568" s="10">
        <f>(((J3568 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IF(L3569&gt;0, E3569/L3569, "No Backers")</f>
        <v>26.536585365853657</v>
      </c>
      <c r="Q3569" t="str">
        <f>LEFT(N3569,SEARCH("/",N3569)-1)</f>
        <v>theater</v>
      </c>
      <c r="R3569" t="str">
        <f>RIGHT(N3569,LEN(N3569)-SEARCH("/",N3569))</f>
        <v>plays</v>
      </c>
      <c r="S3569" s="10">
        <f>(((J3569 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IF(L3570&gt;0, E3570/L3570, "No Backers")</f>
        <v>58.421052631578945</v>
      </c>
      <c r="Q3570" t="str">
        <f>LEFT(N3570,SEARCH("/",N3570)-1)</f>
        <v>theater</v>
      </c>
      <c r="R3570" t="str">
        <f>RIGHT(N3570,LEN(N3570)-SEARCH("/",N3570))</f>
        <v>plays</v>
      </c>
      <c r="S3570" s="10">
        <f>(((J3570 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IF(L3571&gt;0, E3571/L3571, "No Backers")</f>
        <v>122.53658536585365</v>
      </c>
      <c r="Q3571" t="str">
        <f>LEFT(N3571,SEARCH("/",N3571)-1)</f>
        <v>theater</v>
      </c>
      <c r="R3571" t="str">
        <f>RIGHT(N3571,LEN(N3571)-SEARCH("/",N3571))</f>
        <v>plays</v>
      </c>
      <c r="S3571" s="10">
        <f>(((J3571 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IF(L3572&gt;0, E3572/L3572, "No Backers")</f>
        <v>87.961538461538467</v>
      </c>
      <c r="Q3572" t="str">
        <f>LEFT(N3572,SEARCH("/",N3572)-1)</f>
        <v>theater</v>
      </c>
      <c r="R3572" t="str">
        <f>RIGHT(N3572,LEN(N3572)-SEARCH("/",N3572))</f>
        <v>plays</v>
      </c>
      <c r="S3572" s="10">
        <f>(((J3572 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IF(L3573&gt;0, E3573/L3573, "No Backers")</f>
        <v>73.239999999999995</v>
      </c>
      <c r="Q3573" t="str">
        <f>LEFT(N3573,SEARCH("/",N3573)-1)</f>
        <v>theater</v>
      </c>
      <c r="R3573" t="str">
        <f>RIGHT(N3573,LEN(N3573)-SEARCH("/",N3573))</f>
        <v>plays</v>
      </c>
      <c r="S3573" s="10">
        <f>(((J3573 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IF(L3574&gt;0, E3574/L3574, "No Backers")</f>
        <v>55.555555555555557</v>
      </c>
      <c r="Q3574" t="str">
        <f>LEFT(N3574,SEARCH("/",N3574)-1)</f>
        <v>theater</v>
      </c>
      <c r="R3574" t="str">
        <f>RIGHT(N3574,LEN(N3574)-SEARCH("/",N3574))</f>
        <v>plays</v>
      </c>
      <c r="S3574" s="10">
        <f>(((J3574 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IF(L3575&gt;0, E3575/L3575, "No Backers")</f>
        <v>39.53846153846154</v>
      </c>
      <c r="Q3575" t="str">
        <f>LEFT(N3575,SEARCH("/",N3575)-1)</f>
        <v>theater</v>
      </c>
      <c r="R3575" t="str">
        <f>RIGHT(N3575,LEN(N3575)-SEARCH("/",N3575))</f>
        <v>plays</v>
      </c>
      <c r="S3575" s="10">
        <f>(((J3575 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IF(L3576&gt;0, E3576/L3576, "No Backers")</f>
        <v>136.77777777777777</v>
      </c>
      <c r="Q3576" t="str">
        <f>LEFT(N3576,SEARCH("/",N3576)-1)</f>
        <v>theater</v>
      </c>
      <c r="R3576" t="str">
        <f>RIGHT(N3576,LEN(N3576)-SEARCH("/",N3576))</f>
        <v>plays</v>
      </c>
      <c r="S3576" s="10">
        <f>(((J3576 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IF(L3577&gt;0, E3577/L3577, "No Backers")</f>
        <v>99.343137254901961</v>
      </c>
      <c r="Q3577" t="str">
        <f>LEFT(N3577,SEARCH("/",N3577)-1)</f>
        <v>theater</v>
      </c>
      <c r="R3577" t="str">
        <f>RIGHT(N3577,LEN(N3577)-SEARCH("/",N3577))</f>
        <v>plays</v>
      </c>
      <c r="S3577" s="10">
        <f>(((J3577 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IF(L3578&gt;0, E3578/L3578, "No Backers")</f>
        <v>20</v>
      </c>
      <c r="Q3578" t="str">
        <f>LEFT(N3578,SEARCH("/",N3578)-1)</f>
        <v>theater</v>
      </c>
      <c r="R3578" t="str">
        <f>RIGHT(N3578,LEN(N3578)-SEARCH("/",N3578))</f>
        <v>plays</v>
      </c>
      <c r="S3578" s="10">
        <f>(((J3578 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IF(L3579&gt;0, E3579/L3579, "No Backers")</f>
        <v>28.888888888888889</v>
      </c>
      <c r="Q3579" t="str">
        <f>LEFT(N3579,SEARCH("/",N3579)-1)</f>
        <v>theater</v>
      </c>
      <c r="R3579" t="str">
        <f>RIGHT(N3579,LEN(N3579)-SEARCH("/",N3579))</f>
        <v>plays</v>
      </c>
      <c r="S3579" s="10">
        <f>(((J3579 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IF(L3580&gt;0, E3580/L3580, "No Backers")</f>
        <v>40.545945945945945</v>
      </c>
      <c r="Q3580" t="str">
        <f>LEFT(N3580,SEARCH("/",N3580)-1)</f>
        <v>theater</v>
      </c>
      <c r="R3580" t="str">
        <f>RIGHT(N3580,LEN(N3580)-SEARCH("/",N3580))</f>
        <v>plays</v>
      </c>
      <c r="S3580" s="10">
        <f>(((J3580 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IF(L3581&gt;0, E3581/L3581, "No Backers")</f>
        <v>35.714285714285715</v>
      </c>
      <c r="Q3581" t="str">
        <f>LEFT(N3581,SEARCH("/",N3581)-1)</f>
        <v>theater</v>
      </c>
      <c r="R3581" t="str">
        <f>RIGHT(N3581,LEN(N3581)-SEARCH("/",N3581))</f>
        <v>plays</v>
      </c>
      <c r="S3581" s="10">
        <f>(((J3581 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IF(L3582&gt;0, E3582/L3582, "No Backers")</f>
        <v>37.962962962962962</v>
      </c>
      <c r="Q3582" t="str">
        <f>LEFT(N3582,SEARCH("/",N3582)-1)</f>
        <v>theater</v>
      </c>
      <c r="R3582" t="str">
        <f>RIGHT(N3582,LEN(N3582)-SEARCH("/",N3582))</f>
        <v>plays</v>
      </c>
      <c r="S3582" s="10">
        <f>(((J3582 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IF(L3583&gt;0, E3583/L3583, "No Backers")</f>
        <v>33.333333333333336</v>
      </c>
      <c r="Q3583" t="str">
        <f>LEFT(N3583,SEARCH("/",N3583)-1)</f>
        <v>theater</v>
      </c>
      <c r="R3583" t="str">
        <f>RIGHT(N3583,LEN(N3583)-SEARCH("/",N3583))</f>
        <v>plays</v>
      </c>
      <c r="S3583" s="10">
        <f>(((J3583 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IF(L3584&gt;0, E3584/L3584, "No Backers")</f>
        <v>58.571428571428569</v>
      </c>
      <c r="Q3584" t="str">
        <f>LEFT(N3584,SEARCH("/",N3584)-1)</f>
        <v>theater</v>
      </c>
      <c r="R3584" t="str">
        <f>RIGHT(N3584,LEN(N3584)-SEARCH("/",N3584))</f>
        <v>plays</v>
      </c>
      <c r="S3584" s="10">
        <f>(((J3584 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IF(L3585&gt;0, E3585/L3585, "No Backers")</f>
        <v>135.625</v>
      </c>
      <c r="Q3585" t="str">
        <f>LEFT(N3585,SEARCH("/",N3585)-1)</f>
        <v>theater</v>
      </c>
      <c r="R3585" t="str">
        <f>RIGHT(N3585,LEN(N3585)-SEARCH("/",N3585))</f>
        <v>plays</v>
      </c>
      <c r="S3585" s="10">
        <f>(((J3585 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IF(L3586&gt;0, E3586/L3586, "No Backers")</f>
        <v>30.9375</v>
      </c>
      <c r="Q3586" t="str">
        <f>LEFT(N3586,SEARCH("/",N3586)-1)</f>
        <v>theater</v>
      </c>
      <c r="R3586" t="str">
        <f>RIGHT(N3586,LEN(N3586)-SEARCH("/",N3586))</f>
        <v>plays</v>
      </c>
      <c r="S3586" s="10">
        <f>(((J3586 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IF(L3587&gt;0, E3587/L3587, "No Backers")</f>
        <v>176.08695652173913</v>
      </c>
      <c r="Q3587" t="str">
        <f>LEFT(N3587,SEARCH("/",N3587)-1)</f>
        <v>theater</v>
      </c>
      <c r="R3587" t="str">
        <f>RIGHT(N3587,LEN(N3587)-SEARCH("/",N3587))</f>
        <v>plays</v>
      </c>
      <c r="S3587" s="10">
        <f>(((J3587 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IF(L3588&gt;0, E3588/L3588, "No Backers")</f>
        <v>151.9814814814815</v>
      </c>
      <c r="Q3588" t="str">
        <f>LEFT(N3588,SEARCH("/",N3588)-1)</f>
        <v>theater</v>
      </c>
      <c r="R3588" t="str">
        <f>RIGHT(N3588,LEN(N3588)-SEARCH("/",N3588))</f>
        <v>plays</v>
      </c>
      <c r="S3588" s="10">
        <f>(((J3588 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IF(L3589&gt;0, E3589/L3589, "No Backers")</f>
        <v>22.607142857142858</v>
      </c>
      <c r="Q3589" t="str">
        <f>LEFT(N3589,SEARCH("/",N3589)-1)</f>
        <v>theater</v>
      </c>
      <c r="R3589" t="str">
        <f>RIGHT(N3589,LEN(N3589)-SEARCH("/",N3589))</f>
        <v>plays</v>
      </c>
      <c r="S3589" s="10">
        <f>(((J3589 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IF(L3590&gt;0, E3590/L3590, "No Backers")</f>
        <v>18.272727272727273</v>
      </c>
      <c r="Q3590" t="str">
        <f>LEFT(N3590,SEARCH("/",N3590)-1)</f>
        <v>theater</v>
      </c>
      <c r="R3590" t="str">
        <f>RIGHT(N3590,LEN(N3590)-SEARCH("/",N3590))</f>
        <v>plays</v>
      </c>
      <c r="S3590" s="10">
        <f>(((J3590 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IF(L3591&gt;0, E3591/L3591, "No Backers")</f>
        <v>82.258064516129039</v>
      </c>
      <c r="Q3591" t="str">
        <f>LEFT(N3591,SEARCH("/",N3591)-1)</f>
        <v>theater</v>
      </c>
      <c r="R3591" t="str">
        <f>RIGHT(N3591,LEN(N3591)-SEARCH("/",N3591))</f>
        <v>plays</v>
      </c>
      <c r="S3591" s="10">
        <f>(((J3591 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IF(L3592&gt;0, E3592/L3592, "No Backers")</f>
        <v>68.534246575342465</v>
      </c>
      <c r="Q3592" t="str">
        <f>LEFT(N3592,SEARCH("/",N3592)-1)</f>
        <v>theater</v>
      </c>
      <c r="R3592" t="str">
        <f>RIGHT(N3592,LEN(N3592)-SEARCH("/",N3592))</f>
        <v>plays</v>
      </c>
      <c r="S3592" s="10">
        <f>(((J3592 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IF(L3593&gt;0, E3593/L3593, "No Backers")</f>
        <v>68.055555555555557</v>
      </c>
      <c r="Q3593" t="str">
        <f>LEFT(N3593,SEARCH("/",N3593)-1)</f>
        <v>theater</v>
      </c>
      <c r="R3593" t="str">
        <f>RIGHT(N3593,LEN(N3593)-SEARCH("/",N3593))</f>
        <v>plays</v>
      </c>
      <c r="S3593" s="10">
        <f>(((J3593 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IF(L3594&gt;0, E3594/L3594, "No Backers")</f>
        <v>72.714285714285708</v>
      </c>
      <c r="Q3594" t="str">
        <f>LEFT(N3594,SEARCH("/",N3594)-1)</f>
        <v>theater</v>
      </c>
      <c r="R3594" t="str">
        <f>RIGHT(N3594,LEN(N3594)-SEARCH("/",N3594))</f>
        <v>plays</v>
      </c>
      <c r="S3594" s="10">
        <f>(((J3594 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IF(L3595&gt;0, E3595/L3595, "No Backers")</f>
        <v>77.186046511627907</v>
      </c>
      <c r="Q3595" t="str">
        <f>LEFT(N3595,SEARCH("/",N3595)-1)</f>
        <v>theater</v>
      </c>
      <c r="R3595" t="str">
        <f>RIGHT(N3595,LEN(N3595)-SEARCH("/",N3595))</f>
        <v>plays</v>
      </c>
      <c r="S3595" s="10">
        <f>(((J3595 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IF(L3596&gt;0, E3596/L3596, "No Backers")</f>
        <v>55.972222222222221</v>
      </c>
      <c r="Q3596" t="str">
        <f>LEFT(N3596,SEARCH("/",N3596)-1)</f>
        <v>theater</v>
      </c>
      <c r="R3596" t="str">
        <f>RIGHT(N3596,LEN(N3596)-SEARCH("/",N3596))</f>
        <v>plays</v>
      </c>
      <c r="S3596" s="10">
        <f>(((J3596 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IF(L3597&gt;0, E3597/L3597, "No Backers")</f>
        <v>49.693548387096776</v>
      </c>
      <c r="Q3597" t="str">
        <f>LEFT(N3597,SEARCH("/",N3597)-1)</f>
        <v>theater</v>
      </c>
      <c r="R3597" t="str">
        <f>RIGHT(N3597,LEN(N3597)-SEARCH("/",N3597))</f>
        <v>plays</v>
      </c>
      <c r="S3597" s="10">
        <f>(((J3597 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IF(L3598&gt;0, E3598/L3598, "No Backers")</f>
        <v>79</v>
      </c>
      <c r="Q3598" t="str">
        <f>LEFT(N3598,SEARCH("/",N3598)-1)</f>
        <v>theater</v>
      </c>
      <c r="R3598" t="str">
        <f>RIGHT(N3598,LEN(N3598)-SEARCH("/",N3598))</f>
        <v>plays</v>
      </c>
      <c r="S3598" s="10">
        <f>(((J3598 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IF(L3599&gt;0, E3599/L3599, "No Backers")</f>
        <v>77.727272727272734</v>
      </c>
      <c r="Q3599" t="str">
        <f>LEFT(N3599,SEARCH("/",N3599)-1)</f>
        <v>theater</v>
      </c>
      <c r="R3599" t="str">
        <f>RIGHT(N3599,LEN(N3599)-SEARCH("/",N3599))</f>
        <v>plays</v>
      </c>
      <c r="S3599" s="10">
        <f>(((J3599 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IF(L3600&gt;0, E3600/L3600, "No Backers")</f>
        <v>40.777777777777779</v>
      </c>
      <c r="Q3600" t="str">
        <f>LEFT(N3600,SEARCH("/",N3600)-1)</f>
        <v>theater</v>
      </c>
      <c r="R3600" t="str">
        <f>RIGHT(N3600,LEN(N3600)-SEARCH("/",N3600))</f>
        <v>plays</v>
      </c>
      <c r="S3600" s="10">
        <f>(((J3600 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IF(L3601&gt;0, E3601/L3601, "No Backers")</f>
        <v>59.411764705882355</v>
      </c>
      <c r="Q3601" t="str">
        <f>LEFT(N3601,SEARCH("/",N3601)-1)</f>
        <v>theater</v>
      </c>
      <c r="R3601" t="str">
        <f>RIGHT(N3601,LEN(N3601)-SEARCH("/",N3601))</f>
        <v>plays</v>
      </c>
      <c r="S3601" s="10">
        <f>(((J3601 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IF(L3602&gt;0, E3602/L3602, "No Backers")</f>
        <v>3.25</v>
      </c>
      <c r="Q3602" t="str">
        <f>LEFT(N3602,SEARCH("/",N3602)-1)</f>
        <v>theater</v>
      </c>
      <c r="R3602" t="str">
        <f>RIGHT(N3602,LEN(N3602)-SEARCH("/",N3602))</f>
        <v>plays</v>
      </c>
      <c r="S3602" s="10">
        <f>(((J3602 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IF(L3603&gt;0, E3603/L3603, "No Backers")</f>
        <v>39.377358490566039</v>
      </c>
      <c r="Q3603" t="str">
        <f>LEFT(N3603,SEARCH("/",N3603)-1)</f>
        <v>theater</v>
      </c>
      <c r="R3603" t="str">
        <f>RIGHT(N3603,LEN(N3603)-SEARCH("/",N3603))</f>
        <v>plays</v>
      </c>
      <c r="S3603" s="10">
        <f>(((J3603 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IF(L3604&gt;0, E3604/L3604, "No Backers")</f>
        <v>81.673469387755105</v>
      </c>
      <c r="Q3604" t="str">
        <f>LEFT(N3604,SEARCH("/",N3604)-1)</f>
        <v>theater</v>
      </c>
      <c r="R3604" t="str">
        <f>RIGHT(N3604,LEN(N3604)-SEARCH("/",N3604))</f>
        <v>plays</v>
      </c>
      <c r="S3604" s="10">
        <f>(((J3604 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IF(L3605&gt;0, E3605/L3605, "No Backers")</f>
        <v>44.912280701754383</v>
      </c>
      <c r="Q3605" t="str">
        <f>LEFT(N3605,SEARCH("/",N3605)-1)</f>
        <v>theater</v>
      </c>
      <c r="R3605" t="str">
        <f>RIGHT(N3605,LEN(N3605)-SEARCH("/",N3605))</f>
        <v>plays</v>
      </c>
      <c r="S3605" s="10">
        <f>(((J3605 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IF(L3606&gt;0, E3606/L3606, "No Backers")</f>
        <v>49.05797101449275</v>
      </c>
      <c r="Q3606" t="str">
        <f>LEFT(N3606,SEARCH("/",N3606)-1)</f>
        <v>theater</v>
      </c>
      <c r="R3606" t="str">
        <f>RIGHT(N3606,LEN(N3606)-SEARCH("/",N3606))</f>
        <v>plays</v>
      </c>
      <c r="S3606" s="10">
        <f>(((J3606 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IF(L3607&gt;0, E3607/L3607, "No Backers")</f>
        <v>30.666666666666668</v>
      </c>
      <c r="Q3607" t="str">
        <f>LEFT(N3607,SEARCH("/",N3607)-1)</f>
        <v>theater</v>
      </c>
      <c r="R3607" t="str">
        <f>RIGHT(N3607,LEN(N3607)-SEARCH("/",N3607))</f>
        <v>plays</v>
      </c>
      <c r="S3607" s="10">
        <f>(((J3607 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IF(L3608&gt;0, E3608/L3608, "No Backers")</f>
        <v>61.0625</v>
      </c>
      <c r="Q3608" t="str">
        <f>LEFT(N3608,SEARCH("/",N3608)-1)</f>
        <v>theater</v>
      </c>
      <c r="R3608" t="str">
        <f>RIGHT(N3608,LEN(N3608)-SEARCH("/",N3608))</f>
        <v>plays</v>
      </c>
      <c r="S3608" s="10">
        <f>(((J3608 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IF(L3609&gt;0, E3609/L3609, "No Backers")</f>
        <v>29</v>
      </c>
      <c r="Q3609" t="str">
        <f>LEFT(N3609,SEARCH("/",N3609)-1)</f>
        <v>theater</v>
      </c>
      <c r="R3609" t="str">
        <f>RIGHT(N3609,LEN(N3609)-SEARCH("/",N3609))</f>
        <v>plays</v>
      </c>
      <c r="S3609" s="10">
        <f>(((J3609 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IF(L3610&gt;0, E3610/L3610, "No Backers")</f>
        <v>29.62962962962963</v>
      </c>
      <c r="Q3610" t="str">
        <f>LEFT(N3610,SEARCH("/",N3610)-1)</f>
        <v>theater</v>
      </c>
      <c r="R3610" t="str">
        <f>RIGHT(N3610,LEN(N3610)-SEARCH("/",N3610))</f>
        <v>plays</v>
      </c>
      <c r="S3610" s="10">
        <f>(((J3610 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IF(L3611&gt;0, E3611/L3611, "No Backers")</f>
        <v>143.0952380952381</v>
      </c>
      <c r="Q3611" t="str">
        <f>LEFT(N3611,SEARCH("/",N3611)-1)</f>
        <v>theater</v>
      </c>
      <c r="R3611" t="str">
        <f>RIGHT(N3611,LEN(N3611)-SEARCH("/",N3611))</f>
        <v>plays</v>
      </c>
      <c r="S3611" s="10">
        <f>(((J3611 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IF(L3612&gt;0, E3612/L3612, "No Backers")</f>
        <v>52.354838709677416</v>
      </c>
      <c r="Q3612" t="str">
        <f>LEFT(N3612,SEARCH("/",N3612)-1)</f>
        <v>theater</v>
      </c>
      <c r="R3612" t="str">
        <f>RIGHT(N3612,LEN(N3612)-SEARCH("/",N3612))</f>
        <v>plays</v>
      </c>
      <c r="S3612" s="10">
        <f>(((J3612 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IF(L3613&gt;0, E3613/L3613, "No Backers")</f>
        <v>66.666666666666671</v>
      </c>
      <c r="Q3613" t="str">
        <f>LEFT(N3613,SEARCH("/",N3613)-1)</f>
        <v>theater</v>
      </c>
      <c r="R3613" t="str">
        <f>RIGHT(N3613,LEN(N3613)-SEARCH("/",N3613))</f>
        <v>plays</v>
      </c>
      <c r="S3613" s="10">
        <f>(((J3613 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IF(L3614&gt;0, E3614/L3614, "No Backers")</f>
        <v>126.66666666666667</v>
      </c>
      <c r="Q3614" t="str">
        <f>LEFT(N3614,SEARCH("/",N3614)-1)</f>
        <v>theater</v>
      </c>
      <c r="R3614" t="str">
        <f>RIGHT(N3614,LEN(N3614)-SEARCH("/",N3614))</f>
        <v>plays</v>
      </c>
      <c r="S3614" s="10">
        <f>(((J3614 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IF(L3615&gt;0, E3615/L3615, "No Backers")</f>
        <v>62.5</v>
      </c>
      <c r="Q3615" t="str">
        <f>LEFT(N3615,SEARCH("/",N3615)-1)</f>
        <v>theater</v>
      </c>
      <c r="R3615" t="str">
        <f>RIGHT(N3615,LEN(N3615)-SEARCH("/",N3615))</f>
        <v>plays</v>
      </c>
      <c r="S3615" s="10">
        <f>(((J3615 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IF(L3616&gt;0, E3616/L3616, "No Backers")</f>
        <v>35.492957746478872</v>
      </c>
      <c r="Q3616" t="str">
        <f>LEFT(N3616,SEARCH("/",N3616)-1)</f>
        <v>theater</v>
      </c>
      <c r="R3616" t="str">
        <f>RIGHT(N3616,LEN(N3616)-SEARCH("/",N3616))</f>
        <v>plays</v>
      </c>
      <c r="S3616" s="10">
        <f>(((J3616 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IF(L3617&gt;0, E3617/L3617, "No Backers")</f>
        <v>37.083333333333336</v>
      </c>
      <c r="Q3617" t="str">
        <f>LEFT(N3617,SEARCH("/",N3617)-1)</f>
        <v>theater</v>
      </c>
      <c r="R3617" t="str">
        <f>RIGHT(N3617,LEN(N3617)-SEARCH("/",N3617))</f>
        <v>plays</v>
      </c>
      <c r="S3617" s="10">
        <f>(((J3617 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IF(L3618&gt;0, E3618/L3618, "No Backers")</f>
        <v>69.333333333333329</v>
      </c>
      <c r="Q3618" t="str">
        <f>LEFT(N3618,SEARCH("/",N3618)-1)</f>
        <v>theater</v>
      </c>
      <c r="R3618" t="str">
        <f>RIGHT(N3618,LEN(N3618)-SEARCH("/",N3618))</f>
        <v>plays</v>
      </c>
      <c r="S3618" s="10">
        <f>(((J3618 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IF(L3619&gt;0, E3619/L3619, "No Backers")</f>
        <v>17.254901960784313</v>
      </c>
      <c r="Q3619" t="str">
        <f>LEFT(N3619,SEARCH("/",N3619)-1)</f>
        <v>theater</v>
      </c>
      <c r="R3619" t="str">
        <f>RIGHT(N3619,LEN(N3619)-SEARCH("/",N3619))</f>
        <v>plays</v>
      </c>
      <c r="S3619" s="10">
        <f>(((J3619 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IF(L3620&gt;0, E3620/L3620, "No Backers")</f>
        <v>36.071428571428569</v>
      </c>
      <c r="Q3620" t="str">
        <f>LEFT(N3620,SEARCH("/",N3620)-1)</f>
        <v>theater</v>
      </c>
      <c r="R3620" t="str">
        <f>RIGHT(N3620,LEN(N3620)-SEARCH("/",N3620))</f>
        <v>plays</v>
      </c>
      <c r="S3620" s="10">
        <f>(((J3620 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IF(L3621&gt;0, E3621/L3621, "No Backers")</f>
        <v>66.470588235294116</v>
      </c>
      <c r="Q3621" t="str">
        <f>LEFT(N3621,SEARCH("/",N3621)-1)</f>
        <v>theater</v>
      </c>
      <c r="R3621" t="str">
        <f>RIGHT(N3621,LEN(N3621)-SEARCH("/",N3621))</f>
        <v>plays</v>
      </c>
      <c r="S3621" s="10">
        <f>(((J3621 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IF(L3622&gt;0, E3622/L3622, "No Backers")</f>
        <v>56.065989847715734</v>
      </c>
      <c r="Q3622" t="str">
        <f>LEFT(N3622,SEARCH("/",N3622)-1)</f>
        <v>theater</v>
      </c>
      <c r="R3622" t="str">
        <f>RIGHT(N3622,LEN(N3622)-SEARCH("/",N3622))</f>
        <v>plays</v>
      </c>
      <c r="S3622" s="10">
        <f>(((J3622 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IF(L3623&gt;0, E3623/L3623, "No Backers")</f>
        <v>47.028571428571432</v>
      </c>
      <c r="Q3623" t="str">
        <f>LEFT(N3623,SEARCH("/",N3623)-1)</f>
        <v>theater</v>
      </c>
      <c r="R3623" t="str">
        <f>RIGHT(N3623,LEN(N3623)-SEARCH("/",N3623))</f>
        <v>plays</v>
      </c>
      <c r="S3623" s="10">
        <f>(((J3623 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IF(L3624&gt;0, E3624/L3624, "No Backers")</f>
        <v>47.666190476190479</v>
      </c>
      <c r="Q3624" t="str">
        <f>LEFT(N3624,SEARCH("/",N3624)-1)</f>
        <v>theater</v>
      </c>
      <c r="R3624" t="str">
        <f>RIGHT(N3624,LEN(N3624)-SEARCH("/",N3624))</f>
        <v>plays</v>
      </c>
      <c r="S3624" s="10">
        <f>(((J3624 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IF(L3625&gt;0, E3625/L3625, "No Backers")</f>
        <v>88.235294117647058</v>
      </c>
      <c r="Q3625" t="str">
        <f>LEFT(N3625,SEARCH("/",N3625)-1)</f>
        <v>theater</v>
      </c>
      <c r="R3625" t="str">
        <f>RIGHT(N3625,LEN(N3625)-SEARCH("/",N3625))</f>
        <v>plays</v>
      </c>
      <c r="S3625" s="10">
        <f>(((J3625 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IF(L3626&gt;0, E3626/L3626, "No Backers")</f>
        <v>80.717948717948715</v>
      </c>
      <c r="Q3626" t="str">
        <f>LEFT(N3626,SEARCH("/",N3626)-1)</f>
        <v>theater</v>
      </c>
      <c r="R3626" t="str">
        <f>RIGHT(N3626,LEN(N3626)-SEARCH("/",N3626))</f>
        <v>plays</v>
      </c>
      <c r="S3626" s="10">
        <f>(((J3626 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IF(L3627&gt;0, E3627/L3627, "No Backers")</f>
        <v>39.487179487179489</v>
      </c>
      <c r="Q3627" t="str">
        <f>LEFT(N3627,SEARCH("/",N3627)-1)</f>
        <v>theater</v>
      </c>
      <c r="R3627" t="str">
        <f>RIGHT(N3627,LEN(N3627)-SEARCH("/",N3627))</f>
        <v>plays</v>
      </c>
      <c r="S3627" s="10">
        <f>(((J3627 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IF(L3628&gt;0, E3628/L3628, "No Backers")</f>
        <v>84.854166666666671</v>
      </c>
      <c r="Q3628" t="str">
        <f>LEFT(N3628,SEARCH("/",N3628)-1)</f>
        <v>theater</v>
      </c>
      <c r="R3628" t="str">
        <f>RIGHT(N3628,LEN(N3628)-SEARCH("/",N3628))</f>
        <v>plays</v>
      </c>
      <c r="S3628" s="10">
        <f>(((J3628 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IF(L3629&gt;0, E3629/L3629, "No Backers")</f>
        <v>68.965517241379317</v>
      </c>
      <c r="Q3629" t="str">
        <f>LEFT(N3629,SEARCH("/",N3629)-1)</f>
        <v>theater</v>
      </c>
      <c r="R3629" t="str">
        <f>RIGHT(N3629,LEN(N3629)-SEARCH("/",N3629))</f>
        <v>plays</v>
      </c>
      <c r="S3629" s="10">
        <f>(((J3629 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str">
        <f>IF(L3630&gt;0, E3630/L3630, "No Backers")</f>
        <v>No Backers</v>
      </c>
      <c r="Q3630" t="str">
        <f>LEFT(N3630,SEARCH("/",N3630)-1)</f>
        <v>theater</v>
      </c>
      <c r="R3630" t="str">
        <f>RIGHT(N3630,LEN(N3630)-SEARCH("/",N3630))</f>
        <v>musical</v>
      </c>
      <c r="S3630" s="10">
        <f>(((J3630 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IF(L3631&gt;0, E3631/L3631, "No Backers")</f>
        <v>1</v>
      </c>
      <c r="Q3631" t="str">
        <f>LEFT(N3631,SEARCH("/",N3631)-1)</f>
        <v>theater</v>
      </c>
      <c r="R3631" t="str">
        <f>RIGHT(N3631,LEN(N3631)-SEARCH("/",N3631))</f>
        <v>musical</v>
      </c>
      <c r="S3631" s="10">
        <f>(((J3631 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IF(L3632&gt;0, E3632/L3632, "No Backers")</f>
        <v>1</v>
      </c>
      <c r="Q3632" t="str">
        <f>LEFT(N3632,SEARCH("/",N3632)-1)</f>
        <v>theater</v>
      </c>
      <c r="R3632" t="str">
        <f>RIGHT(N3632,LEN(N3632)-SEARCH("/",N3632))</f>
        <v>musical</v>
      </c>
      <c r="S3632" s="10">
        <f>(((J3632 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IF(L3633&gt;0, E3633/L3633, "No Backers")</f>
        <v>147.88135593220338</v>
      </c>
      <c r="Q3633" t="str">
        <f>LEFT(N3633,SEARCH("/",N3633)-1)</f>
        <v>theater</v>
      </c>
      <c r="R3633" t="str">
        <f>RIGHT(N3633,LEN(N3633)-SEARCH("/",N3633))</f>
        <v>musical</v>
      </c>
      <c r="S3633" s="10">
        <f>(((J3633 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IF(L3634&gt;0, E3634/L3634, "No Backers")</f>
        <v>100</v>
      </c>
      <c r="Q3634" t="str">
        <f>LEFT(N3634,SEARCH("/",N3634)-1)</f>
        <v>theater</v>
      </c>
      <c r="R3634" t="str">
        <f>RIGHT(N3634,LEN(N3634)-SEARCH("/",N3634))</f>
        <v>musical</v>
      </c>
      <c r="S3634" s="10">
        <f>(((J3634 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IF(L3635&gt;0, E3635/L3635, "No Backers")</f>
        <v>56.838709677419352</v>
      </c>
      <c r="Q3635" t="str">
        <f>LEFT(N3635,SEARCH("/",N3635)-1)</f>
        <v>theater</v>
      </c>
      <c r="R3635" t="str">
        <f>RIGHT(N3635,LEN(N3635)-SEARCH("/",N3635))</f>
        <v>musical</v>
      </c>
      <c r="S3635" s="10">
        <f>(((J3635 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IF(L3636&gt;0, E3636/L3636, "No Backers")</f>
        <v>176.94444444444446</v>
      </c>
      <c r="Q3636" t="str">
        <f>LEFT(N3636,SEARCH("/",N3636)-1)</f>
        <v>theater</v>
      </c>
      <c r="R3636" t="str">
        <f>RIGHT(N3636,LEN(N3636)-SEARCH("/",N3636))</f>
        <v>musical</v>
      </c>
      <c r="S3636" s="10">
        <f>(((J3636 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IF(L3637&gt;0, E3637/L3637, "No Backers")</f>
        <v>127.6</v>
      </c>
      <c r="Q3637" t="str">
        <f>LEFT(N3637,SEARCH("/",N3637)-1)</f>
        <v>theater</v>
      </c>
      <c r="R3637" t="str">
        <f>RIGHT(N3637,LEN(N3637)-SEARCH("/",N3637))</f>
        <v>musical</v>
      </c>
      <c r="S3637" s="10">
        <f>(((J3637 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str">
        <f>IF(L3638&gt;0, E3638/L3638, "No Backers")</f>
        <v>No Backers</v>
      </c>
      <c r="Q3638" t="str">
        <f>LEFT(N3638,SEARCH("/",N3638)-1)</f>
        <v>theater</v>
      </c>
      <c r="R3638" t="str">
        <f>RIGHT(N3638,LEN(N3638)-SEARCH("/",N3638))</f>
        <v>musical</v>
      </c>
      <c r="S3638" s="10">
        <f>(((J3638 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IF(L3639&gt;0, E3639/L3639, "No Backers")</f>
        <v>66.142857142857139</v>
      </c>
      <c r="Q3639" t="str">
        <f>LEFT(N3639,SEARCH("/",N3639)-1)</f>
        <v>theater</v>
      </c>
      <c r="R3639" t="str">
        <f>RIGHT(N3639,LEN(N3639)-SEARCH("/",N3639))</f>
        <v>musical</v>
      </c>
      <c r="S3639" s="10">
        <f>(((J3639 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IF(L3640&gt;0, E3640/L3640, "No Backers")</f>
        <v>108</v>
      </c>
      <c r="Q3640" t="str">
        <f>LEFT(N3640,SEARCH("/",N3640)-1)</f>
        <v>theater</v>
      </c>
      <c r="R3640" t="str">
        <f>RIGHT(N3640,LEN(N3640)-SEARCH("/",N3640))</f>
        <v>musical</v>
      </c>
      <c r="S3640" s="10">
        <f>(((J3640 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IF(L3641&gt;0, E3641/L3641, "No Backers")</f>
        <v>1</v>
      </c>
      <c r="Q3641" t="str">
        <f>LEFT(N3641,SEARCH("/",N3641)-1)</f>
        <v>theater</v>
      </c>
      <c r="R3641" t="str">
        <f>RIGHT(N3641,LEN(N3641)-SEARCH("/",N3641))</f>
        <v>musical</v>
      </c>
      <c r="S3641" s="10">
        <f>(((J3641 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IF(L3642&gt;0, E3642/L3642, "No Backers")</f>
        <v>18.333333333333332</v>
      </c>
      <c r="Q3642" t="str">
        <f>LEFT(N3642,SEARCH("/",N3642)-1)</f>
        <v>theater</v>
      </c>
      <c r="R3642" t="str">
        <f>RIGHT(N3642,LEN(N3642)-SEARCH("/",N3642))</f>
        <v>musical</v>
      </c>
      <c r="S3642" s="10">
        <f>(((J3642 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str">
        <f>IF(L3643&gt;0, E3643/L3643, "No Backers")</f>
        <v>No Backers</v>
      </c>
      <c r="Q3643" t="str">
        <f>LEFT(N3643,SEARCH("/",N3643)-1)</f>
        <v>theater</v>
      </c>
      <c r="R3643" t="str">
        <f>RIGHT(N3643,LEN(N3643)-SEARCH("/",N3643))</f>
        <v>musical</v>
      </c>
      <c r="S3643" s="10">
        <f>(((J3643 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IF(L3644&gt;0, E3644/L3644, "No Backers")</f>
        <v>7.5</v>
      </c>
      <c r="Q3644" t="str">
        <f>LEFT(N3644,SEARCH("/",N3644)-1)</f>
        <v>theater</v>
      </c>
      <c r="R3644" t="str">
        <f>RIGHT(N3644,LEN(N3644)-SEARCH("/",N3644))</f>
        <v>musical</v>
      </c>
      <c r="S3644" s="10">
        <f>(((J3644 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str">
        <f>IF(L3645&gt;0, E3645/L3645, "No Backers")</f>
        <v>No Backers</v>
      </c>
      <c r="Q3645" t="str">
        <f>LEFT(N3645,SEARCH("/",N3645)-1)</f>
        <v>theater</v>
      </c>
      <c r="R3645" t="str">
        <f>RIGHT(N3645,LEN(N3645)-SEARCH("/",N3645))</f>
        <v>musical</v>
      </c>
      <c r="S3645" s="10">
        <f>(((J3645 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IF(L3646&gt;0, E3646/L3646, "No Backers")</f>
        <v>68.416666666666671</v>
      </c>
      <c r="Q3646" t="str">
        <f>LEFT(N3646,SEARCH("/",N3646)-1)</f>
        <v>theater</v>
      </c>
      <c r="R3646" t="str">
        <f>RIGHT(N3646,LEN(N3646)-SEARCH("/",N3646))</f>
        <v>musical</v>
      </c>
      <c r="S3646" s="10">
        <f>(((J3646 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IF(L3647&gt;0, E3647/L3647, "No Backers")</f>
        <v>1</v>
      </c>
      <c r="Q3647" t="str">
        <f>LEFT(N3647,SEARCH("/",N3647)-1)</f>
        <v>theater</v>
      </c>
      <c r="R3647" t="str">
        <f>RIGHT(N3647,LEN(N3647)-SEARCH("/",N3647))</f>
        <v>musical</v>
      </c>
      <c r="S3647" s="10">
        <f>(((J3647 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IF(L3648&gt;0, E3648/L3648, "No Backers")</f>
        <v>60.125</v>
      </c>
      <c r="Q3648" t="str">
        <f>LEFT(N3648,SEARCH("/",N3648)-1)</f>
        <v>theater</v>
      </c>
      <c r="R3648" t="str">
        <f>RIGHT(N3648,LEN(N3648)-SEARCH("/",N3648))</f>
        <v>musical</v>
      </c>
      <c r="S3648" s="10">
        <f>(((J3648 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IF(L3649&gt;0, E3649/L3649, "No Backers")</f>
        <v>15</v>
      </c>
      <c r="Q3649" t="str">
        <f>LEFT(N3649,SEARCH("/",N3649)-1)</f>
        <v>theater</v>
      </c>
      <c r="R3649" t="str">
        <f>RIGHT(N3649,LEN(N3649)-SEARCH("/",N3649))</f>
        <v>musical</v>
      </c>
      <c r="S3649" s="10">
        <f>(((J3649 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IF(L3650&gt;0, E3650/L3650, "No Backers")</f>
        <v>550.04109589041093</v>
      </c>
      <c r="Q3650" t="str">
        <f>LEFT(N3650,SEARCH("/",N3650)-1)</f>
        <v>theater</v>
      </c>
      <c r="R3650" t="str">
        <f>RIGHT(N3650,LEN(N3650)-SEARCH("/",N3650))</f>
        <v>plays</v>
      </c>
      <c r="S3650" s="10">
        <f>(((J3650 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IF(L3651&gt;0, E3651/L3651, "No Backers")</f>
        <v>97.5</v>
      </c>
      <c r="Q3651" t="str">
        <f>LEFT(N3651,SEARCH("/",N3651)-1)</f>
        <v>theater</v>
      </c>
      <c r="R3651" t="str">
        <f>RIGHT(N3651,LEN(N3651)-SEARCH("/",N3651))</f>
        <v>plays</v>
      </c>
      <c r="S3651" s="10">
        <f>(((J3651 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IF(L3652&gt;0, E3652/L3652, "No Backers")</f>
        <v>29.411764705882351</v>
      </c>
      <c r="Q3652" t="str">
        <f>LEFT(N3652,SEARCH("/",N3652)-1)</f>
        <v>theater</v>
      </c>
      <c r="R3652" t="str">
        <f>RIGHT(N3652,LEN(N3652)-SEARCH("/",N3652))</f>
        <v>plays</v>
      </c>
      <c r="S3652" s="10">
        <f>(((J3652 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IF(L3653&gt;0, E3653/L3653, "No Backers")</f>
        <v>57.777777777777779</v>
      </c>
      <c r="Q3653" t="str">
        <f>LEFT(N3653,SEARCH("/",N3653)-1)</f>
        <v>theater</v>
      </c>
      <c r="R3653" t="str">
        <f>RIGHT(N3653,LEN(N3653)-SEARCH("/",N3653))</f>
        <v>plays</v>
      </c>
      <c r="S3653" s="10">
        <f>(((J3653 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IF(L3654&gt;0, E3654/L3654, "No Backers")</f>
        <v>44.235294117647058</v>
      </c>
      <c r="Q3654" t="str">
        <f>LEFT(N3654,SEARCH("/",N3654)-1)</f>
        <v>theater</v>
      </c>
      <c r="R3654" t="str">
        <f>RIGHT(N3654,LEN(N3654)-SEARCH("/",N3654))</f>
        <v>plays</v>
      </c>
      <c r="S3654" s="10">
        <f>(((J3654 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IF(L3655&gt;0, E3655/L3655, "No Backers")</f>
        <v>60.909090909090907</v>
      </c>
      <c r="Q3655" t="str">
        <f>LEFT(N3655,SEARCH("/",N3655)-1)</f>
        <v>theater</v>
      </c>
      <c r="R3655" t="str">
        <f>RIGHT(N3655,LEN(N3655)-SEARCH("/",N3655))</f>
        <v>plays</v>
      </c>
      <c r="S3655" s="10">
        <f>(((J3655 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IF(L3656&gt;0, E3656/L3656, "No Backers")</f>
        <v>68.84210526315789</v>
      </c>
      <c r="Q3656" t="str">
        <f>LEFT(N3656,SEARCH("/",N3656)-1)</f>
        <v>theater</v>
      </c>
      <c r="R3656" t="str">
        <f>RIGHT(N3656,LEN(N3656)-SEARCH("/",N3656))</f>
        <v>plays</v>
      </c>
      <c r="S3656" s="10">
        <f>(((J3656 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IF(L3657&gt;0, E3657/L3657, "No Backers")</f>
        <v>73.582278481012665</v>
      </c>
      <c r="Q3657" t="str">
        <f>LEFT(N3657,SEARCH("/",N3657)-1)</f>
        <v>theater</v>
      </c>
      <c r="R3657" t="str">
        <f>RIGHT(N3657,LEN(N3657)-SEARCH("/",N3657))</f>
        <v>plays</v>
      </c>
      <c r="S3657" s="10">
        <f>(((J3657 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IF(L3658&gt;0, E3658/L3658, "No Backers")</f>
        <v>115.02173913043478</v>
      </c>
      <c r="Q3658" t="str">
        <f>LEFT(N3658,SEARCH("/",N3658)-1)</f>
        <v>theater</v>
      </c>
      <c r="R3658" t="str">
        <f>RIGHT(N3658,LEN(N3658)-SEARCH("/",N3658))</f>
        <v>plays</v>
      </c>
      <c r="S3658" s="10">
        <f>(((J3658 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IF(L3659&gt;0, E3659/L3659, "No Backers")</f>
        <v>110.75</v>
      </c>
      <c r="Q3659" t="str">
        <f>LEFT(N3659,SEARCH("/",N3659)-1)</f>
        <v>theater</v>
      </c>
      <c r="R3659" t="str">
        <f>RIGHT(N3659,LEN(N3659)-SEARCH("/",N3659))</f>
        <v>plays</v>
      </c>
      <c r="S3659" s="10">
        <f>(((J3659 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IF(L3660&gt;0, E3660/L3660, "No Backers")</f>
        <v>75.5</v>
      </c>
      <c r="Q3660" t="str">
        <f>LEFT(N3660,SEARCH("/",N3660)-1)</f>
        <v>theater</v>
      </c>
      <c r="R3660" t="str">
        <f>RIGHT(N3660,LEN(N3660)-SEARCH("/",N3660))</f>
        <v>plays</v>
      </c>
      <c r="S3660" s="10">
        <f>(((J3660 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IF(L3661&gt;0, E3661/L3661, "No Backers")</f>
        <v>235.46153846153845</v>
      </c>
      <c r="Q3661" t="str">
        <f>LEFT(N3661,SEARCH("/",N3661)-1)</f>
        <v>theater</v>
      </c>
      <c r="R3661" t="str">
        <f>RIGHT(N3661,LEN(N3661)-SEARCH("/",N3661))</f>
        <v>plays</v>
      </c>
      <c r="S3661" s="10">
        <f>(((J3661 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IF(L3662&gt;0, E3662/L3662, "No Backers")</f>
        <v>11.363636363636363</v>
      </c>
      <c r="Q3662" t="str">
        <f>LEFT(N3662,SEARCH("/",N3662)-1)</f>
        <v>theater</v>
      </c>
      <c r="R3662" t="str">
        <f>RIGHT(N3662,LEN(N3662)-SEARCH("/",N3662))</f>
        <v>plays</v>
      </c>
      <c r="S3662" s="10">
        <f>(((J3662 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IF(L3663&gt;0, E3663/L3663, "No Backers")</f>
        <v>92.5</v>
      </c>
      <c r="Q3663" t="str">
        <f>LEFT(N3663,SEARCH("/",N3663)-1)</f>
        <v>theater</v>
      </c>
      <c r="R3663" t="str">
        <f>RIGHT(N3663,LEN(N3663)-SEARCH("/",N3663))</f>
        <v>plays</v>
      </c>
      <c r="S3663" s="10">
        <f>(((J3663 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IF(L3664&gt;0, E3664/L3664, "No Backers")</f>
        <v>202.85</v>
      </c>
      <c r="Q3664" t="str">
        <f>LEFT(N3664,SEARCH("/",N3664)-1)</f>
        <v>theater</v>
      </c>
      <c r="R3664" t="str">
        <f>RIGHT(N3664,LEN(N3664)-SEARCH("/",N3664))</f>
        <v>plays</v>
      </c>
      <c r="S3664" s="10">
        <f>(((J3664 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IF(L3665&gt;0, E3665/L3665, "No Backers")</f>
        <v>26</v>
      </c>
      <c r="Q3665" t="str">
        <f>LEFT(N3665,SEARCH("/",N3665)-1)</f>
        <v>theater</v>
      </c>
      <c r="R3665" t="str">
        <f>RIGHT(N3665,LEN(N3665)-SEARCH("/",N3665))</f>
        <v>plays</v>
      </c>
      <c r="S3665" s="10">
        <f>(((J3665 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IF(L3666&gt;0, E3666/L3666, "No Backers")</f>
        <v>46.05263157894737</v>
      </c>
      <c r="Q3666" t="str">
        <f>LEFT(N3666,SEARCH("/",N3666)-1)</f>
        <v>theater</v>
      </c>
      <c r="R3666" t="str">
        <f>RIGHT(N3666,LEN(N3666)-SEARCH("/",N3666))</f>
        <v>plays</v>
      </c>
      <c r="S3666" s="10">
        <f>(((J3666 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IF(L3667&gt;0, E3667/L3667, "No Backers")</f>
        <v>51</v>
      </c>
      <c r="Q3667" t="str">
        <f>LEFT(N3667,SEARCH("/",N3667)-1)</f>
        <v>theater</v>
      </c>
      <c r="R3667" t="str">
        <f>RIGHT(N3667,LEN(N3667)-SEARCH("/",N3667))</f>
        <v>plays</v>
      </c>
      <c r="S3667" s="10">
        <f>(((J3667 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IF(L3668&gt;0, E3668/L3668, "No Backers")</f>
        <v>31.578947368421051</v>
      </c>
      <c r="Q3668" t="str">
        <f>LEFT(N3668,SEARCH("/",N3668)-1)</f>
        <v>theater</v>
      </c>
      <c r="R3668" t="str">
        <f>RIGHT(N3668,LEN(N3668)-SEARCH("/",N3668))</f>
        <v>plays</v>
      </c>
      <c r="S3668" s="10">
        <f>(((J3668 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IF(L3669&gt;0, E3669/L3669, "No Backers")</f>
        <v>53.363965517241382</v>
      </c>
      <c r="Q3669" t="str">
        <f>LEFT(N3669,SEARCH("/",N3669)-1)</f>
        <v>theater</v>
      </c>
      <c r="R3669" t="str">
        <f>RIGHT(N3669,LEN(N3669)-SEARCH("/",N3669))</f>
        <v>plays</v>
      </c>
      <c r="S3669" s="10">
        <f>(((J3669 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IF(L3670&gt;0, E3670/L3670, "No Backers")</f>
        <v>36.964285714285715</v>
      </c>
      <c r="Q3670" t="str">
        <f>LEFT(N3670,SEARCH("/",N3670)-1)</f>
        <v>theater</v>
      </c>
      <c r="R3670" t="str">
        <f>RIGHT(N3670,LEN(N3670)-SEARCH("/",N3670))</f>
        <v>plays</v>
      </c>
      <c r="S3670" s="10">
        <f>(((J3670 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IF(L3671&gt;0, E3671/L3671, "No Backers")</f>
        <v>81.294117647058826</v>
      </c>
      <c r="Q3671" t="str">
        <f>LEFT(N3671,SEARCH("/",N3671)-1)</f>
        <v>theater</v>
      </c>
      <c r="R3671" t="str">
        <f>RIGHT(N3671,LEN(N3671)-SEARCH("/",N3671))</f>
        <v>plays</v>
      </c>
      <c r="S3671" s="10">
        <f>(((J3671 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IF(L3672&gt;0, E3672/L3672, "No Backers")</f>
        <v>20.083333333333332</v>
      </c>
      <c r="Q3672" t="str">
        <f>LEFT(N3672,SEARCH("/",N3672)-1)</f>
        <v>theater</v>
      </c>
      <c r="R3672" t="str">
        <f>RIGHT(N3672,LEN(N3672)-SEARCH("/",N3672))</f>
        <v>plays</v>
      </c>
      <c r="S3672" s="10">
        <f>(((J3672 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IF(L3673&gt;0, E3673/L3673, "No Backers")</f>
        <v>88.25</v>
      </c>
      <c r="Q3673" t="str">
        <f>LEFT(N3673,SEARCH("/",N3673)-1)</f>
        <v>theater</v>
      </c>
      <c r="R3673" t="str">
        <f>RIGHT(N3673,LEN(N3673)-SEARCH("/",N3673))</f>
        <v>plays</v>
      </c>
      <c r="S3673" s="10">
        <f>(((J3673 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IF(L3674&gt;0, E3674/L3674, "No Backers")</f>
        <v>53.438596491228068</v>
      </c>
      <c r="Q3674" t="str">
        <f>LEFT(N3674,SEARCH("/",N3674)-1)</f>
        <v>theater</v>
      </c>
      <c r="R3674" t="str">
        <f>RIGHT(N3674,LEN(N3674)-SEARCH("/",N3674))</f>
        <v>plays</v>
      </c>
      <c r="S3674" s="10">
        <f>(((J3674 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IF(L3675&gt;0, E3675/L3675, "No Backers")</f>
        <v>39.868421052631582</v>
      </c>
      <c r="Q3675" t="str">
        <f>LEFT(N3675,SEARCH("/",N3675)-1)</f>
        <v>theater</v>
      </c>
      <c r="R3675" t="str">
        <f>RIGHT(N3675,LEN(N3675)-SEARCH("/",N3675))</f>
        <v>plays</v>
      </c>
      <c r="S3675" s="10">
        <f>(((J3675 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IF(L3676&gt;0, E3676/L3676, "No Backers")</f>
        <v>145.16129032258064</v>
      </c>
      <c r="Q3676" t="str">
        <f>LEFT(N3676,SEARCH("/",N3676)-1)</f>
        <v>theater</v>
      </c>
      <c r="R3676" t="str">
        <f>RIGHT(N3676,LEN(N3676)-SEARCH("/",N3676))</f>
        <v>plays</v>
      </c>
      <c r="S3676" s="10">
        <f>(((J3676 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IF(L3677&gt;0, E3677/L3677, "No Backers")</f>
        <v>23.333333333333332</v>
      </c>
      <c r="Q3677" t="str">
        <f>LEFT(N3677,SEARCH("/",N3677)-1)</f>
        <v>theater</v>
      </c>
      <c r="R3677" t="str">
        <f>RIGHT(N3677,LEN(N3677)-SEARCH("/",N3677))</f>
        <v>plays</v>
      </c>
      <c r="S3677" s="10">
        <f>(((J3677 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IF(L3678&gt;0, E3678/L3678, "No Backers")</f>
        <v>64.375</v>
      </c>
      <c r="Q3678" t="str">
        <f>LEFT(N3678,SEARCH("/",N3678)-1)</f>
        <v>theater</v>
      </c>
      <c r="R3678" t="str">
        <f>RIGHT(N3678,LEN(N3678)-SEARCH("/",N3678))</f>
        <v>plays</v>
      </c>
      <c r="S3678" s="10">
        <f>(((J3678 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IF(L3679&gt;0, E3679/L3679, "No Backers")</f>
        <v>62.052763819095475</v>
      </c>
      <c r="Q3679" t="str">
        <f>LEFT(N3679,SEARCH("/",N3679)-1)</f>
        <v>theater</v>
      </c>
      <c r="R3679" t="str">
        <f>RIGHT(N3679,LEN(N3679)-SEARCH("/",N3679))</f>
        <v>plays</v>
      </c>
      <c r="S3679" s="10">
        <f>(((J3679 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IF(L3680&gt;0, E3680/L3680, "No Backers")</f>
        <v>66.129032258064512</v>
      </c>
      <c r="Q3680" t="str">
        <f>LEFT(N3680,SEARCH("/",N3680)-1)</f>
        <v>theater</v>
      </c>
      <c r="R3680" t="str">
        <f>RIGHT(N3680,LEN(N3680)-SEARCH("/",N3680))</f>
        <v>plays</v>
      </c>
      <c r="S3680" s="10">
        <f>(((J3680 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IF(L3681&gt;0, E3681/L3681, "No Backers")</f>
        <v>73.400000000000006</v>
      </c>
      <c r="Q3681" t="str">
        <f>LEFT(N3681,SEARCH("/",N3681)-1)</f>
        <v>theater</v>
      </c>
      <c r="R3681" t="str">
        <f>RIGHT(N3681,LEN(N3681)-SEARCH("/",N3681))</f>
        <v>plays</v>
      </c>
      <c r="S3681" s="10">
        <f>(((J3681 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IF(L3682&gt;0, E3682/L3682, "No Backers")</f>
        <v>99.5</v>
      </c>
      <c r="Q3682" t="str">
        <f>LEFT(N3682,SEARCH("/",N3682)-1)</f>
        <v>theater</v>
      </c>
      <c r="R3682" t="str">
        <f>RIGHT(N3682,LEN(N3682)-SEARCH("/",N3682))</f>
        <v>plays</v>
      </c>
      <c r="S3682" s="10">
        <f>(((J3682 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IF(L3683&gt;0, E3683/L3683, "No Backers")</f>
        <v>62.166666666666664</v>
      </c>
      <c r="Q3683" t="str">
        <f>LEFT(N3683,SEARCH("/",N3683)-1)</f>
        <v>theater</v>
      </c>
      <c r="R3683" t="str">
        <f>RIGHT(N3683,LEN(N3683)-SEARCH("/",N3683))</f>
        <v>plays</v>
      </c>
      <c r="S3683" s="10">
        <f>(((J3683 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IF(L3684&gt;0, E3684/L3684, "No Backers")</f>
        <v>62.328358208955223</v>
      </c>
      <c r="Q3684" t="str">
        <f>LEFT(N3684,SEARCH("/",N3684)-1)</f>
        <v>theater</v>
      </c>
      <c r="R3684" t="str">
        <f>RIGHT(N3684,LEN(N3684)-SEARCH("/",N3684))</f>
        <v>plays</v>
      </c>
      <c r="S3684" s="10">
        <f>(((J3684 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IF(L3685&gt;0, E3685/L3685, "No Backers")</f>
        <v>58.787878787878789</v>
      </c>
      <c r="Q3685" t="str">
        <f>LEFT(N3685,SEARCH("/",N3685)-1)</f>
        <v>theater</v>
      </c>
      <c r="R3685" t="str">
        <f>RIGHT(N3685,LEN(N3685)-SEARCH("/",N3685))</f>
        <v>plays</v>
      </c>
      <c r="S3685" s="10">
        <f>(((J3685 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IF(L3686&gt;0, E3686/L3686, "No Backers")</f>
        <v>45.347826086956523</v>
      </c>
      <c r="Q3686" t="str">
        <f>LEFT(N3686,SEARCH("/",N3686)-1)</f>
        <v>theater</v>
      </c>
      <c r="R3686" t="str">
        <f>RIGHT(N3686,LEN(N3686)-SEARCH("/",N3686))</f>
        <v>plays</v>
      </c>
      <c r="S3686" s="10">
        <f>(((J3686 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IF(L3687&gt;0, E3687/L3687, "No Backers")</f>
        <v>41.944444444444443</v>
      </c>
      <c r="Q3687" t="str">
        <f>LEFT(N3687,SEARCH("/",N3687)-1)</f>
        <v>theater</v>
      </c>
      <c r="R3687" t="str">
        <f>RIGHT(N3687,LEN(N3687)-SEARCH("/",N3687))</f>
        <v>plays</v>
      </c>
      <c r="S3687" s="10">
        <f>(((J3687 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IF(L3688&gt;0, E3688/L3688, "No Backers")</f>
        <v>59.166666666666664</v>
      </c>
      <c r="Q3688" t="str">
        <f>LEFT(N3688,SEARCH("/",N3688)-1)</f>
        <v>theater</v>
      </c>
      <c r="R3688" t="str">
        <f>RIGHT(N3688,LEN(N3688)-SEARCH("/",N3688))</f>
        <v>plays</v>
      </c>
      <c r="S3688" s="10">
        <f>(((J3688 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IF(L3689&gt;0, E3689/L3689, "No Backers")</f>
        <v>200.49</v>
      </c>
      <c r="Q3689" t="str">
        <f>LEFT(N3689,SEARCH("/",N3689)-1)</f>
        <v>theater</v>
      </c>
      <c r="R3689" t="str">
        <f>RIGHT(N3689,LEN(N3689)-SEARCH("/",N3689))</f>
        <v>plays</v>
      </c>
      <c r="S3689" s="10">
        <f>(((J3689 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IF(L3690&gt;0, E3690/L3690, "No Backers")</f>
        <v>83.974358974358978</v>
      </c>
      <c r="Q3690" t="str">
        <f>LEFT(N3690,SEARCH("/",N3690)-1)</f>
        <v>theater</v>
      </c>
      <c r="R3690" t="str">
        <f>RIGHT(N3690,LEN(N3690)-SEARCH("/",N3690))</f>
        <v>plays</v>
      </c>
      <c r="S3690" s="10">
        <f>(((J3690 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IF(L3691&gt;0, E3691/L3691, "No Backers")</f>
        <v>57.258064516129032</v>
      </c>
      <c r="Q3691" t="str">
        <f>LEFT(N3691,SEARCH("/",N3691)-1)</f>
        <v>theater</v>
      </c>
      <c r="R3691" t="str">
        <f>RIGHT(N3691,LEN(N3691)-SEARCH("/",N3691))</f>
        <v>plays</v>
      </c>
      <c r="S3691" s="10">
        <f>(((J3691 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IF(L3692&gt;0, E3692/L3692, "No Backers")</f>
        <v>58.064516129032256</v>
      </c>
      <c r="Q3692" t="str">
        <f>LEFT(N3692,SEARCH("/",N3692)-1)</f>
        <v>theater</v>
      </c>
      <c r="R3692" t="str">
        <f>RIGHT(N3692,LEN(N3692)-SEARCH("/",N3692))</f>
        <v>plays</v>
      </c>
      <c r="S3692" s="10">
        <f>(((J3692 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IF(L3693&gt;0, E3693/L3693, "No Backers")</f>
        <v>186.80291970802921</v>
      </c>
      <c r="Q3693" t="str">
        <f>LEFT(N3693,SEARCH("/",N3693)-1)</f>
        <v>theater</v>
      </c>
      <c r="R3693" t="str">
        <f>RIGHT(N3693,LEN(N3693)-SEARCH("/",N3693))</f>
        <v>plays</v>
      </c>
      <c r="S3693" s="10">
        <f>(((J3693 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IF(L3694&gt;0, E3694/L3694, "No Backers")</f>
        <v>74.117647058823536</v>
      </c>
      <c r="Q3694" t="str">
        <f>LEFT(N3694,SEARCH("/",N3694)-1)</f>
        <v>theater</v>
      </c>
      <c r="R3694" t="str">
        <f>RIGHT(N3694,LEN(N3694)-SEARCH("/",N3694))</f>
        <v>plays</v>
      </c>
      <c r="S3694" s="10">
        <f>(((J3694 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IF(L3695&gt;0, E3695/L3695, "No Backers")</f>
        <v>30.714285714285715</v>
      </c>
      <c r="Q3695" t="str">
        <f>LEFT(N3695,SEARCH("/",N3695)-1)</f>
        <v>theater</v>
      </c>
      <c r="R3695" t="str">
        <f>RIGHT(N3695,LEN(N3695)-SEARCH("/",N3695))</f>
        <v>plays</v>
      </c>
      <c r="S3695" s="10">
        <f>(((J3695 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IF(L3696&gt;0, E3696/L3696, "No Backers")</f>
        <v>62.666666666666664</v>
      </c>
      <c r="Q3696" t="str">
        <f>LEFT(N3696,SEARCH("/",N3696)-1)</f>
        <v>theater</v>
      </c>
      <c r="R3696" t="str">
        <f>RIGHT(N3696,LEN(N3696)-SEARCH("/",N3696))</f>
        <v>plays</v>
      </c>
      <c r="S3696" s="10">
        <f>(((J3696 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IF(L3697&gt;0, E3697/L3697, "No Backers")</f>
        <v>121.36363636363636</v>
      </c>
      <c r="Q3697" t="str">
        <f>LEFT(N3697,SEARCH("/",N3697)-1)</f>
        <v>theater</v>
      </c>
      <c r="R3697" t="str">
        <f>RIGHT(N3697,LEN(N3697)-SEARCH("/",N3697))</f>
        <v>plays</v>
      </c>
      <c r="S3697" s="10">
        <f>(((J3697 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IF(L3698&gt;0, E3698/L3698, "No Backers")</f>
        <v>39.743589743589745</v>
      </c>
      <c r="Q3698" t="str">
        <f>LEFT(N3698,SEARCH("/",N3698)-1)</f>
        <v>theater</v>
      </c>
      <c r="R3698" t="str">
        <f>RIGHT(N3698,LEN(N3698)-SEARCH("/",N3698))</f>
        <v>plays</v>
      </c>
      <c r="S3698" s="10">
        <f>(((J3698 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IF(L3699&gt;0, E3699/L3699, "No Backers")</f>
        <v>72</v>
      </c>
      <c r="Q3699" t="str">
        <f>LEFT(N3699,SEARCH("/",N3699)-1)</f>
        <v>theater</v>
      </c>
      <c r="R3699" t="str">
        <f>RIGHT(N3699,LEN(N3699)-SEARCH("/",N3699))</f>
        <v>plays</v>
      </c>
      <c r="S3699" s="10">
        <f>(((J3699 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IF(L3700&gt;0, E3700/L3700, "No Backers")</f>
        <v>40.632352941176471</v>
      </c>
      <c r="Q3700" t="str">
        <f>LEFT(N3700,SEARCH("/",N3700)-1)</f>
        <v>theater</v>
      </c>
      <c r="R3700" t="str">
        <f>RIGHT(N3700,LEN(N3700)-SEARCH("/",N3700))</f>
        <v>plays</v>
      </c>
      <c r="S3700" s="10">
        <f>(((J3700 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IF(L3701&gt;0, E3701/L3701, "No Backers")</f>
        <v>63</v>
      </c>
      <c r="Q3701" t="str">
        <f>LEFT(N3701,SEARCH("/",N3701)-1)</f>
        <v>theater</v>
      </c>
      <c r="R3701" t="str">
        <f>RIGHT(N3701,LEN(N3701)-SEARCH("/",N3701))</f>
        <v>plays</v>
      </c>
      <c r="S3701" s="10">
        <f>(((J3701 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IF(L3702&gt;0, E3702/L3702, "No Backers")</f>
        <v>33.666666666666664</v>
      </c>
      <c r="Q3702" t="str">
        <f>LEFT(N3702,SEARCH("/",N3702)-1)</f>
        <v>theater</v>
      </c>
      <c r="R3702" t="str">
        <f>RIGHT(N3702,LEN(N3702)-SEARCH("/",N3702))</f>
        <v>plays</v>
      </c>
      <c r="S3702" s="10">
        <f>(((J3702 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IF(L3703&gt;0, E3703/L3703, "No Backers")</f>
        <v>38.589743589743591</v>
      </c>
      <c r="Q3703" t="str">
        <f>LEFT(N3703,SEARCH("/",N3703)-1)</f>
        <v>theater</v>
      </c>
      <c r="R3703" t="str">
        <f>RIGHT(N3703,LEN(N3703)-SEARCH("/",N3703))</f>
        <v>plays</v>
      </c>
      <c r="S3703" s="10">
        <f>(((J3703 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IF(L3704&gt;0, E3704/L3704, "No Backers")</f>
        <v>155.95238095238096</v>
      </c>
      <c r="Q3704" t="str">
        <f>LEFT(N3704,SEARCH("/",N3704)-1)</f>
        <v>theater</v>
      </c>
      <c r="R3704" t="str">
        <f>RIGHT(N3704,LEN(N3704)-SEARCH("/",N3704))</f>
        <v>plays</v>
      </c>
      <c r="S3704" s="10">
        <f>(((J3704 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IF(L3705&gt;0, E3705/L3705, "No Backers")</f>
        <v>43.2</v>
      </c>
      <c r="Q3705" t="str">
        <f>LEFT(N3705,SEARCH("/",N3705)-1)</f>
        <v>theater</v>
      </c>
      <c r="R3705" t="str">
        <f>RIGHT(N3705,LEN(N3705)-SEARCH("/",N3705))</f>
        <v>plays</v>
      </c>
      <c r="S3705" s="10">
        <f>(((J3705 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IF(L3706&gt;0, E3706/L3706, "No Backers")</f>
        <v>15.148518518518518</v>
      </c>
      <c r="Q3706" t="str">
        <f>LEFT(N3706,SEARCH("/",N3706)-1)</f>
        <v>theater</v>
      </c>
      <c r="R3706" t="str">
        <f>RIGHT(N3706,LEN(N3706)-SEARCH("/",N3706))</f>
        <v>plays</v>
      </c>
      <c r="S3706" s="10">
        <f>(((J3706 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IF(L3707&gt;0, E3707/L3707, "No Backers")</f>
        <v>83.571428571428569</v>
      </c>
      <c r="Q3707" t="str">
        <f>LEFT(N3707,SEARCH("/",N3707)-1)</f>
        <v>theater</v>
      </c>
      <c r="R3707" t="str">
        <f>RIGHT(N3707,LEN(N3707)-SEARCH("/",N3707))</f>
        <v>plays</v>
      </c>
      <c r="S3707" s="10">
        <f>(((J3707 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IF(L3708&gt;0, E3708/L3708, "No Backers")</f>
        <v>140</v>
      </c>
      <c r="Q3708" t="str">
        <f>LEFT(N3708,SEARCH("/",N3708)-1)</f>
        <v>theater</v>
      </c>
      <c r="R3708" t="str">
        <f>RIGHT(N3708,LEN(N3708)-SEARCH("/",N3708))</f>
        <v>plays</v>
      </c>
      <c r="S3708" s="10">
        <f>(((J3708 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IF(L3709&gt;0, E3709/L3709, "No Backers")</f>
        <v>80.869565217391298</v>
      </c>
      <c r="Q3709" t="str">
        <f>LEFT(N3709,SEARCH("/",N3709)-1)</f>
        <v>theater</v>
      </c>
      <c r="R3709" t="str">
        <f>RIGHT(N3709,LEN(N3709)-SEARCH("/",N3709))</f>
        <v>plays</v>
      </c>
      <c r="S3709" s="10">
        <f>(((J3709 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IF(L3710&gt;0, E3710/L3710, "No Backers")</f>
        <v>53.846153846153847</v>
      </c>
      <c r="Q3710" t="str">
        <f>LEFT(N3710,SEARCH("/",N3710)-1)</f>
        <v>theater</v>
      </c>
      <c r="R3710" t="str">
        <f>RIGHT(N3710,LEN(N3710)-SEARCH("/",N3710))</f>
        <v>plays</v>
      </c>
      <c r="S3710" s="10">
        <f>(((J3710 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IF(L3711&gt;0, E3711/L3711, "No Backers")</f>
        <v>30.928571428571427</v>
      </c>
      <c r="Q3711" t="str">
        <f>LEFT(N3711,SEARCH("/",N3711)-1)</f>
        <v>theater</v>
      </c>
      <c r="R3711" t="str">
        <f>RIGHT(N3711,LEN(N3711)-SEARCH("/",N3711))</f>
        <v>plays</v>
      </c>
      <c r="S3711" s="10">
        <f>(((J3711 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IF(L3712&gt;0, E3712/L3712, "No Backers")</f>
        <v>67.962962962962962</v>
      </c>
      <c r="Q3712" t="str">
        <f>LEFT(N3712,SEARCH("/",N3712)-1)</f>
        <v>theater</v>
      </c>
      <c r="R3712" t="str">
        <f>RIGHT(N3712,LEN(N3712)-SEARCH("/",N3712))</f>
        <v>plays</v>
      </c>
      <c r="S3712" s="10">
        <f>(((J3712 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IF(L3713&gt;0, E3713/L3713, "No Backers")</f>
        <v>27.142857142857142</v>
      </c>
      <c r="Q3713" t="str">
        <f>LEFT(N3713,SEARCH("/",N3713)-1)</f>
        <v>theater</v>
      </c>
      <c r="R3713" t="str">
        <f>RIGHT(N3713,LEN(N3713)-SEARCH("/",N3713))</f>
        <v>plays</v>
      </c>
      <c r="S3713" s="10">
        <f>(((J3713 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IF(L3714&gt;0, E3714/L3714, "No Backers")</f>
        <v>110.86538461538461</v>
      </c>
      <c r="Q3714" t="str">
        <f>LEFT(N3714,SEARCH("/",N3714)-1)</f>
        <v>theater</v>
      </c>
      <c r="R3714" t="str">
        <f>RIGHT(N3714,LEN(N3714)-SEARCH("/",N3714))</f>
        <v>plays</v>
      </c>
      <c r="S3714" s="10">
        <f>(((J3714 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IF(L3715&gt;0, E3715/L3715, "No Backers")</f>
        <v>106.84210526315789</v>
      </c>
      <c r="Q3715" t="str">
        <f>LEFT(N3715,SEARCH("/",N3715)-1)</f>
        <v>theater</v>
      </c>
      <c r="R3715" t="str">
        <f>RIGHT(N3715,LEN(N3715)-SEARCH("/",N3715))</f>
        <v>plays</v>
      </c>
      <c r="S3715" s="10">
        <f>(((J3715 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IF(L3716&gt;0, E3716/L3716, "No Backers")</f>
        <v>105.51546391752578</v>
      </c>
      <c r="Q3716" t="str">
        <f>LEFT(N3716,SEARCH("/",N3716)-1)</f>
        <v>theater</v>
      </c>
      <c r="R3716" t="str">
        <f>RIGHT(N3716,LEN(N3716)-SEARCH("/",N3716))</f>
        <v>plays</v>
      </c>
      <c r="S3716" s="10">
        <f>(((J3716 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IF(L3717&gt;0, E3717/L3717, "No Backers")</f>
        <v>132.96296296296296</v>
      </c>
      <c r="Q3717" t="str">
        <f>LEFT(N3717,SEARCH("/",N3717)-1)</f>
        <v>theater</v>
      </c>
      <c r="R3717" t="str">
        <f>RIGHT(N3717,LEN(N3717)-SEARCH("/",N3717))</f>
        <v>plays</v>
      </c>
      <c r="S3717" s="10">
        <f>(((J3717 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IF(L3718&gt;0, E3718/L3718, "No Backers")</f>
        <v>51.916666666666664</v>
      </c>
      <c r="Q3718" t="str">
        <f>LEFT(N3718,SEARCH("/",N3718)-1)</f>
        <v>theater</v>
      </c>
      <c r="R3718" t="str">
        <f>RIGHT(N3718,LEN(N3718)-SEARCH("/",N3718))</f>
        <v>plays</v>
      </c>
      <c r="S3718" s="10">
        <f>(((J3718 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IF(L3719&gt;0, E3719/L3719, "No Backers")</f>
        <v>310</v>
      </c>
      <c r="Q3719" t="str">
        <f>LEFT(N3719,SEARCH("/",N3719)-1)</f>
        <v>theater</v>
      </c>
      <c r="R3719" t="str">
        <f>RIGHT(N3719,LEN(N3719)-SEARCH("/",N3719))</f>
        <v>plays</v>
      </c>
      <c r="S3719" s="10">
        <f>(((J3719 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IF(L3720&gt;0, E3720/L3720, "No Backers")</f>
        <v>26.021739130434781</v>
      </c>
      <c r="Q3720" t="str">
        <f>LEFT(N3720,SEARCH("/",N3720)-1)</f>
        <v>theater</v>
      </c>
      <c r="R3720" t="str">
        <f>RIGHT(N3720,LEN(N3720)-SEARCH("/",N3720))</f>
        <v>plays</v>
      </c>
      <c r="S3720" s="10">
        <f>(((J3720 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IF(L3721&gt;0, E3721/L3721, "No Backers")</f>
        <v>105</v>
      </c>
      <c r="Q3721" t="str">
        <f>LEFT(N3721,SEARCH("/",N3721)-1)</f>
        <v>theater</v>
      </c>
      <c r="R3721" t="str">
        <f>RIGHT(N3721,LEN(N3721)-SEARCH("/",N3721))</f>
        <v>plays</v>
      </c>
      <c r="S3721" s="10">
        <f>(((J3721 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IF(L3722&gt;0, E3722/L3722, "No Backers")</f>
        <v>86.224999999999994</v>
      </c>
      <c r="Q3722" t="str">
        <f>LEFT(N3722,SEARCH("/",N3722)-1)</f>
        <v>theater</v>
      </c>
      <c r="R3722" t="str">
        <f>RIGHT(N3722,LEN(N3722)-SEARCH("/",N3722))</f>
        <v>plays</v>
      </c>
      <c r="S3722" s="10">
        <f>(((J3722 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IF(L3723&gt;0, E3723/L3723, "No Backers")</f>
        <v>114.54545454545455</v>
      </c>
      <c r="Q3723" t="str">
        <f>LEFT(N3723,SEARCH("/",N3723)-1)</f>
        <v>theater</v>
      </c>
      <c r="R3723" t="str">
        <f>RIGHT(N3723,LEN(N3723)-SEARCH("/",N3723))</f>
        <v>plays</v>
      </c>
      <c r="S3723" s="10">
        <f>(((J3723 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IF(L3724&gt;0, E3724/L3724, "No Backers")</f>
        <v>47.657142857142858</v>
      </c>
      <c r="Q3724" t="str">
        <f>LEFT(N3724,SEARCH("/",N3724)-1)</f>
        <v>theater</v>
      </c>
      <c r="R3724" t="str">
        <f>RIGHT(N3724,LEN(N3724)-SEARCH("/",N3724))</f>
        <v>plays</v>
      </c>
      <c r="S3724" s="10">
        <f>(((J3724 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IF(L3725&gt;0, E3725/L3725, "No Backers")</f>
        <v>72.888888888888886</v>
      </c>
      <c r="Q3725" t="str">
        <f>LEFT(N3725,SEARCH("/",N3725)-1)</f>
        <v>theater</v>
      </c>
      <c r="R3725" t="str">
        <f>RIGHT(N3725,LEN(N3725)-SEARCH("/",N3725))</f>
        <v>plays</v>
      </c>
      <c r="S3725" s="10">
        <f>(((J3725 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IF(L3726&gt;0, E3726/L3726, "No Backers")</f>
        <v>49.545505617977533</v>
      </c>
      <c r="Q3726" t="str">
        <f>LEFT(N3726,SEARCH("/",N3726)-1)</f>
        <v>theater</v>
      </c>
      <c r="R3726" t="str">
        <f>RIGHT(N3726,LEN(N3726)-SEARCH("/",N3726))</f>
        <v>plays</v>
      </c>
      <c r="S3726" s="10">
        <f>(((J3726 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IF(L3727&gt;0, E3727/L3727, "No Backers")</f>
        <v>25.4</v>
      </c>
      <c r="Q3727" t="str">
        <f>LEFT(N3727,SEARCH("/",N3727)-1)</f>
        <v>theater</v>
      </c>
      <c r="R3727" t="str">
        <f>RIGHT(N3727,LEN(N3727)-SEARCH("/",N3727))</f>
        <v>plays</v>
      </c>
      <c r="S3727" s="10">
        <f>(((J3727 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IF(L3728&gt;0, E3728/L3728, "No Backers")</f>
        <v>62.586956521739133</v>
      </c>
      <c r="Q3728" t="str">
        <f>LEFT(N3728,SEARCH("/",N3728)-1)</f>
        <v>theater</v>
      </c>
      <c r="R3728" t="str">
        <f>RIGHT(N3728,LEN(N3728)-SEARCH("/",N3728))</f>
        <v>plays</v>
      </c>
      <c r="S3728" s="10">
        <f>(((J3728 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IF(L3729&gt;0, E3729/L3729, "No Backers")</f>
        <v>61.060606060606062</v>
      </c>
      <c r="Q3729" t="str">
        <f>LEFT(N3729,SEARCH("/",N3729)-1)</f>
        <v>theater</v>
      </c>
      <c r="R3729" t="str">
        <f>RIGHT(N3729,LEN(N3729)-SEARCH("/",N3729))</f>
        <v>plays</v>
      </c>
      <c r="S3729" s="10">
        <f>(((J3729 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IF(L3730&gt;0, E3730/L3730, "No Backers")</f>
        <v>60.064516129032256</v>
      </c>
      <c r="Q3730" t="str">
        <f>LEFT(N3730,SEARCH("/",N3730)-1)</f>
        <v>theater</v>
      </c>
      <c r="R3730" t="str">
        <f>RIGHT(N3730,LEN(N3730)-SEARCH("/",N3730))</f>
        <v>plays</v>
      </c>
      <c r="S3730" s="10">
        <f>(((J3730 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IF(L3731&gt;0, E3731/L3731, "No Backers")</f>
        <v>72.400000000000006</v>
      </c>
      <c r="Q3731" t="str">
        <f>LEFT(N3731,SEARCH("/",N3731)-1)</f>
        <v>theater</v>
      </c>
      <c r="R3731" t="str">
        <f>RIGHT(N3731,LEN(N3731)-SEARCH("/",N3731))</f>
        <v>plays</v>
      </c>
      <c r="S3731" s="10">
        <f>(((J3731 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IF(L3732&gt;0, E3732/L3732, "No Backers")</f>
        <v>100</v>
      </c>
      <c r="Q3732" t="str">
        <f>LEFT(N3732,SEARCH("/",N3732)-1)</f>
        <v>theater</v>
      </c>
      <c r="R3732" t="str">
        <f>RIGHT(N3732,LEN(N3732)-SEARCH("/",N3732))</f>
        <v>plays</v>
      </c>
      <c r="S3732" s="10">
        <f>(((J3732 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IF(L3733&gt;0, E3733/L3733, "No Backers")</f>
        <v>51.666666666666664</v>
      </c>
      <c r="Q3733" t="str">
        <f>LEFT(N3733,SEARCH("/",N3733)-1)</f>
        <v>theater</v>
      </c>
      <c r="R3733" t="str">
        <f>RIGHT(N3733,LEN(N3733)-SEARCH("/",N3733))</f>
        <v>plays</v>
      </c>
      <c r="S3733" s="10">
        <f>(((J3733 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IF(L3734&gt;0, E3734/L3734, "No Backers")</f>
        <v>32.75</v>
      </c>
      <c r="Q3734" t="str">
        <f>LEFT(N3734,SEARCH("/",N3734)-1)</f>
        <v>theater</v>
      </c>
      <c r="R3734" t="str">
        <f>RIGHT(N3734,LEN(N3734)-SEARCH("/",N3734))</f>
        <v>plays</v>
      </c>
      <c r="S3734" s="10">
        <f>(((J3734 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str">
        <f>IF(L3735&gt;0, E3735/L3735, "No Backers")</f>
        <v>No Backers</v>
      </c>
      <c r="Q3735" t="str">
        <f>LEFT(N3735,SEARCH("/",N3735)-1)</f>
        <v>theater</v>
      </c>
      <c r="R3735" t="str">
        <f>RIGHT(N3735,LEN(N3735)-SEARCH("/",N3735))</f>
        <v>plays</v>
      </c>
      <c r="S3735" s="10">
        <f>(((J3735 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IF(L3736&gt;0, E3736/L3736, "No Backers")</f>
        <v>61</v>
      </c>
      <c r="Q3736" t="str">
        <f>LEFT(N3736,SEARCH("/",N3736)-1)</f>
        <v>theater</v>
      </c>
      <c r="R3736" t="str">
        <f>RIGHT(N3736,LEN(N3736)-SEARCH("/",N3736))</f>
        <v>plays</v>
      </c>
      <c r="S3736" s="10">
        <f>(((J3736 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IF(L3737&gt;0, E3737/L3737, "No Backers")</f>
        <v>10</v>
      </c>
      <c r="Q3737" t="str">
        <f>LEFT(N3737,SEARCH("/",N3737)-1)</f>
        <v>theater</v>
      </c>
      <c r="R3737" t="str">
        <f>RIGHT(N3737,LEN(N3737)-SEARCH("/",N3737))</f>
        <v>plays</v>
      </c>
      <c r="S3737" s="10">
        <f>(((J3737 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IF(L3738&gt;0, E3738/L3738, "No Backers")</f>
        <v>10</v>
      </c>
      <c r="Q3738" t="str">
        <f>LEFT(N3738,SEARCH("/",N3738)-1)</f>
        <v>theater</v>
      </c>
      <c r="R3738" t="str">
        <f>RIGHT(N3738,LEN(N3738)-SEARCH("/",N3738))</f>
        <v>plays</v>
      </c>
      <c r="S3738" s="10">
        <f>(((J3738 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IF(L3739&gt;0, E3739/L3739, "No Backers")</f>
        <v>37.5</v>
      </c>
      <c r="Q3739" t="str">
        <f>LEFT(N3739,SEARCH("/",N3739)-1)</f>
        <v>theater</v>
      </c>
      <c r="R3739" t="str">
        <f>RIGHT(N3739,LEN(N3739)-SEARCH("/",N3739))</f>
        <v>plays</v>
      </c>
      <c r="S3739" s="10">
        <f>(((J3739 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IF(L3740&gt;0, E3740/L3740, "No Backers")</f>
        <v>45</v>
      </c>
      <c r="Q3740" t="str">
        <f>LEFT(N3740,SEARCH("/",N3740)-1)</f>
        <v>theater</v>
      </c>
      <c r="R3740" t="str">
        <f>RIGHT(N3740,LEN(N3740)-SEARCH("/",N3740))</f>
        <v>plays</v>
      </c>
      <c r="S3740" s="10">
        <f>(((J3740 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IF(L3741&gt;0, E3741/L3741, "No Backers")</f>
        <v>100.625</v>
      </c>
      <c r="Q3741" t="str">
        <f>LEFT(N3741,SEARCH("/",N3741)-1)</f>
        <v>theater</v>
      </c>
      <c r="R3741" t="str">
        <f>RIGHT(N3741,LEN(N3741)-SEARCH("/",N3741))</f>
        <v>plays</v>
      </c>
      <c r="S3741" s="10">
        <f>(((J3741 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IF(L3742&gt;0, E3742/L3742, "No Backers")</f>
        <v>25.571428571428573</v>
      </c>
      <c r="Q3742" t="str">
        <f>LEFT(N3742,SEARCH("/",N3742)-1)</f>
        <v>theater</v>
      </c>
      <c r="R3742" t="str">
        <f>RIGHT(N3742,LEN(N3742)-SEARCH("/",N3742))</f>
        <v>plays</v>
      </c>
      <c r="S3742" s="10">
        <f>(((J3742 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str">
        <f>IF(L3743&gt;0, E3743/L3743, "No Backers")</f>
        <v>No Backers</v>
      </c>
      <c r="Q3743" t="str">
        <f>LEFT(N3743,SEARCH("/",N3743)-1)</f>
        <v>theater</v>
      </c>
      <c r="R3743" t="str">
        <f>RIGHT(N3743,LEN(N3743)-SEARCH("/",N3743))</f>
        <v>plays</v>
      </c>
      <c r="S3743" s="10">
        <f>(((J3743 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IF(L3744&gt;0, E3744/L3744, "No Backers")</f>
        <v>25</v>
      </c>
      <c r="Q3744" t="str">
        <f>LEFT(N3744,SEARCH("/",N3744)-1)</f>
        <v>theater</v>
      </c>
      <c r="R3744" t="str">
        <f>RIGHT(N3744,LEN(N3744)-SEARCH("/",N3744))</f>
        <v>plays</v>
      </c>
      <c r="S3744" s="10">
        <f>(((J3744 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str">
        <f>IF(L3745&gt;0, E3745/L3745, "No Backers")</f>
        <v>No Backers</v>
      </c>
      <c r="Q3745" t="str">
        <f>LEFT(N3745,SEARCH("/",N3745)-1)</f>
        <v>theater</v>
      </c>
      <c r="R3745" t="str">
        <f>RIGHT(N3745,LEN(N3745)-SEARCH("/",N3745))</f>
        <v>plays</v>
      </c>
      <c r="S3745" s="10">
        <f>(((J3745 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str">
        <f>IF(L3746&gt;0, E3746/L3746, "No Backers")</f>
        <v>No Backers</v>
      </c>
      <c r="Q3746" t="str">
        <f>LEFT(N3746,SEARCH("/",N3746)-1)</f>
        <v>theater</v>
      </c>
      <c r="R3746" t="str">
        <f>RIGHT(N3746,LEN(N3746)-SEARCH("/",N3746))</f>
        <v>plays</v>
      </c>
      <c r="S3746" s="10">
        <f>(((J3746 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IF(L3747&gt;0, E3747/L3747, "No Backers")</f>
        <v>10</v>
      </c>
      <c r="Q3747" t="str">
        <f>LEFT(N3747,SEARCH("/",N3747)-1)</f>
        <v>theater</v>
      </c>
      <c r="R3747" t="str">
        <f>RIGHT(N3747,LEN(N3747)-SEARCH("/",N3747))</f>
        <v>plays</v>
      </c>
      <c r="S3747" s="10">
        <f>(((J3747 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IF(L3748&gt;0, E3748/L3748, "No Backers")</f>
        <v>202</v>
      </c>
      <c r="Q3748" t="str">
        <f>LEFT(N3748,SEARCH("/",N3748)-1)</f>
        <v>theater</v>
      </c>
      <c r="R3748" t="str">
        <f>RIGHT(N3748,LEN(N3748)-SEARCH("/",N3748))</f>
        <v>plays</v>
      </c>
      <c r="S3748" s="10">
        <f>(((J3748 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IF(L3749&gt;0, E3749/L3749, "No Backers")</f>
        <v>25</v>
      </c>
      <c r="Q3749" t="str">
        <f>LEFT(N3749,SEARCH("/",N3749)-1)</f>
        <v>theater</v>
      </c>
      <c r="R3749" t="str">
        <f>RIGHT(N3749,LEN(N3749)-SEARCH("/",N3749))</f>
        <v>plays</v>
      </c>
      <c r="S3749" s="10">
        <f>(((J3749 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IF(L3750&gt;0, E3750/L3750, "No Backers")</f>
        <v>99.538461538461533</v>
      </c>
      <c r="Q3750" t="str">
        <f>LEFT(N3750,SEARCH("/",N3750)-1)</f>
        <v>theater</v>
      </c>
      <c r="R3750" t="str">
        <f>RIGHT(N3750,LEN(N3750)-SEARCH("/",N3750))</f>
        <v>musical</v>
      </c>
      <c r="S3750" s="10">
        <f>(((J3750 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IF(L3751&gt;0, E3751/L3751, "No Backers")</f>
        <v>75</v>
      </c>
      <c r="Q3751" t="str">
        <f>LEFT(N3751,SEARCH("/",N3751)-1)</f>
        <v>theater</v>
      </c>
      <c r="R3751" t="str">
        <f>RIGHT(N3751,LEN(N3751)-SEARCH("/",N3751))</f>
        <v>musical</v>
      </c>
      <c r="S3751" s="10">
        <f>(((J3751 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IF(L3752&gt;0, E3752/L3752, "No Backers")</f>
        <v>215.25</v>
      </c>
      <c r="Q3752" t="str">
        <f>LEFT(N3752,SEARCH("/",N3752)-1)</f>
        <v>theater</v>
      </c>
      <c r="R3752" t="str">
        <f>RIGHT(N3752,LEN(N3752)-SEARCH("/",N3752))</f>
        <v>musical</v>
      </c>
      <c r="S3752" s="10">
        <f>(((J3752 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IF(L3753&gt;0, E3753/L3753, "No Backers")</f>
        <v>120.54545454545455</v>
      </c>
      <c r="Q3753" t="str">
        <f>LEFT(N3753,SEARCH("/",N3753)-1)</f>
        <v>theater</v>
      </c>
      <c r="R3753" t="str">
        <f>RIGHT(N3753,LEN(N3753)-SEARCH("/",N3753))</f>
        <v>musical</v>
      </c>
      <c r="S3753" s="10">
        <f>(((J3753 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IF(L3754&gt;0, E3754/L3754, "No Backers")</f>
        <v>37.666666666666664</v>
      </c>
      <c r="Q3754" t="str">
        <f>LEFT(N3754,SEARCH("/",N3754)-1)</f>
        <v>theater</v>
      </c>
      <c r="R3754" t="str">
        <f>RIGHT(N3754,LEN(N3754)-SEARCH("/",N3754))</f>
        <v>musical</v>
      </c>
      <c r="S3754" s="10">
        <f>(((J3754 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IF(L3755&gt;0, E3755/L3755, "No Backers")</f>
        <v>172.23333333333332</v>
      </c>
      <c r="Q3755" t="str">
        <f>LEFT(N3755,SEARCH("/",N3755)-1)</f>
        <v>theater</v>
      </c>
      <c r="R3755" t="str">
        <f>RIGHT(N3755,LEN(N3755)-SEARCH("/",N3755))</f>
        <v>musical</v>
      </c>
      <c r="S3755" s="10">
        <f>(((J3755 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IF(L3756&gt;0, E3756/L3756, "No Backers")</f>
        <v>111.11111111111111</v>
      </c>
      <c r="Q3756" t="str">
        <f>LEFT(N3756,SEARCH("/",N3756)-1)</f>
        <v>theater</v>
      </c>
      <c r="R3756" t="str">
        <f>RIGHT(N3756,LEN(N3756)-SEARCH("/",N3756))</f>
        <v>musical</v>
      </c>
      <c r="S3756" s="10">
        <f>(((J3756 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IF(L3757&gt;0, E3757/L3757, "No Backers")</f>
        <v>25.464285714285715</v>
      </c>
      <c r="Q3757" t="str">
        <f>LEFT(N3757,SEARCH("/",N3757)-1)</f>
        <v>theater</v>
      </c>
      <c r="R3757" t="str">
        <f>RIGHT(N3757,LEN(N3757)-SEARCH("/",N3757))</f>
        <v>musical</v>
      </c>
      <c r="S3757" s="10">
        <f>(((J3757 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IF(L3758&gt;0, E3758/L3758, "No Backers")</f>
        <v>267.64705882352939</v>
      </c>
      <c r="Q3758" t="str">
        <f>LEFT(N3758,SEARCH("/",N3758)-1)</f>
        <v>theater</v>
      </c>
      <c r="R3758" t="str">
        <f>RIGHT(N3758,LEN(N3758)-SEARCH("/",N3758))</f>
        <v>musical</v>
      </c>
      <c r="S3758" s="10">
        <f>(((J3758 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IF(L3759&gt;0, E3759/L3759, "No Backers")</f>
        <v>75.959999999999994</v>
      </c>
      <c r="Q3759" t="str">
        <f>LEFT(N3759,SEARCH("/",N3759)-1)</f>
        <v>theater</v>
      </c>
      <c r="R3759" t="str">
        <f>RIGHT(N3759,LEN(N3759)-SEARCH("/",N3759))</f>
        <v>musical</v>
      </c>
      <c r="S3759" s="10">
        <f>(((J3759 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IF(L3760&gt;0, E3760/L3760, "No Backers")</f>
        <v>59.03846153846154</v>
      </c>
      <c r="Q3760" t="str">
        <f>LEFT(N3760,SEARCH("/",N3760)-1)</f>
        <v>theater</v>
      </c>
      <c r="R3760" t="str">
        <f>RIGHT(N3760,LEN(N3760)-SEARCH("/",N3760))</f>
        <v>musical</v>
      </c>
      <c r="S3760" s="10">
        <f>(((J3760 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IF(L3761&gt;0, E3761/L3761, "No Backers")</f>
        <v>50.111022727272733</v>
      </c>
      <c r="Q3761" t="str">
        <f>LEFT(N3761,SEARCH("/",N3761)-1)</f>
        <v>theater</v>
      </c>
      <c r="R3761" t="str">
        <f>RIGHT(N3761,LEN(N3761)-SEARCH("/",N3761))</f>
        <v>musical</v>
      </c>
      <c r="S3761" s="10">
        <f>(((J3761 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IF(L3762&gt;0, E3762/L3762, "No Backers")</f>
        <v>55.502967032967035</v>
      </c>
      <c r="Q3762" t="str">
        <f>LEFT(N3762,SEARCH("/",N3762)-1)</f>
        <v>theater</v>
      </c>
      <c r="R3762" t="str">
        <f>RIGHT(N3762,LEN(N3762)-SEARCH("/",N3762))</f>
        <v>musical</v>
      </c>
      <c r="S3762" s="10">
        <f>(((J3762 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IF(L3763&gt;0, E3763/L3763, "No Backers")</f>
        <v>166.66666666666666</v>
      </c>
      <c r="Q3763" t="str">
        <f>LEFT(N3763,SEARCH("/",N3763)-1)</f>
        <v>theater</v>
      </c>
      <c r="R3763" t="str">
        <f>RIGHT(N3763,LEN(N3763)-SEARCH("/",N3763))</f>
        <v>musical</v>
      </c>
      <c r="S3763" s="10">
        <f>(((J3763 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IF(L3764&gt;0, E3764/L3764, "No Backers")</f>
        <v>47.428571428571431</v>
      </c>
      <c r="Q3764" t="str">
        <f>LEFT(N3764,SEARCH("/",N3764)-1)</f>
        <v>theater</v>
      </c>
      <c r="R3764" t="str">
        <f>RIGHT(N3764,LEN(N3764)-SEARCH("/",N3764))</f>
        <v>musical</v>
      </c>
      <c r="S3764" s="10">
        <f>(((J3764 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IF(L3765&gt;0, E3765/L3765, "No Backers")</f>
        <v>64.935064935064929</v>
      </c>
      <c r="Q3765" t="str">
        <f>LEFT(N3765,SEARCH("/",N3765)-1)</f>
        <v>theater</v>
      </c>
      <c r="R3765" t="str">
        <f>RIGHT(N3765,LEN(N3765)-SEARCH("/",N3765))</f>
        <v>musical</v>
      </c>
      <c r="S3765" s="10">
        <f>(((J3765 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IF(L3766&gt;0, E3766/L3766, "No Backers")</f>
        <v>55.555555555555557</v>
      </c>
      <c r="Q3766" t="str">
        <f>LEFT(N3766,SEARCH("/",N3766)-1)</f>
        <v>theater</v>
      </c>
      <c r="R3766" t="str">
        <f>RIGHT(N3766,LEN(N3766)-SEARCH("/",N3766))</f>
        <v>musical</v>
      </c>
      <c r="S3766" s="10">
        <f>(((J3766 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IF(L3767&gt;0, E3767/L3767, "No Backers")</f>
        <v>74.224299065420567</v>
      </c>
      <c r="Q3767" t="str">
        <f>LEFT(N3767,SEARCH("/",N3767)-1)</f>
        <v>theater</v>
      </c>
      <c r="R3767" t="str">
        <f>RIGHT(N3767,LEN(N3767)-SEARCH("/",N3767))</f>
        <v>musical</v>
      </c>
      <c r="S3767" s="10">
        <f>(((J3767 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IF(L3768&gt;0, E3768/L3768, "No Backers")</f>
        <v>106.9271875</v>
      </c>
      <c r="Q3768" t="str">
        <f>LEFT(N3768,SEARCH("/",N3768)-1)</f>
        <v>theater</v>
      </c>
      <c r="R3768" t="str">
        <f>RIGHT(N3768,LEN(N3768)-SEARCH("/",N3768))</f>
        <v>musical</v>
      </c>
      <c r="S3768" s="10">
        <f>(((J3768 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IF(L3769&gt;0, E3769/L3769, "No Backers")</f>
        <v>41.696428571428569</v>
      </c>
      <c r="Q3769" t="str">
        <f>LEFT(N3769,SEARCH("/",N3769)-1)</f>
        <v>theater</v>
      </c>
      <c r="R3769" t="str">
        <f>RIGHT(N3769,LEN(N3769)-SEARCH("/",N3769))</f>
        <v>musical</v>
      </c>
      <c r="S3769" s="10">
        <f>(((J3769 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IF(L3770&gt;0, E3770/L3770, "No Backers")</f>
        <v>74.243275862068955</v>
      </c>
      <c r="Q3770" t="str">
        <f>LEFT(N3770,SEARCH("/",N3770)-1)</f>
        <v>theater</v>
      </c>
      <c r="R3770" t="str">
        <f>RIGHT(N3770,LEN(N3770)-SEARCH("/",N3770))</f>
        <v>musical</v>
      </c>
      <c r="S3770" s="10">
        <f>(((J3770 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IF(L3771&gt;0, E3771/L3771, "No Backers")</f>
        <v>73.333333333333329</v>
      </c>
      <c r="Q3771" t="str">
        <f>LEFT(N3771,SEARCH("/",N3771)-1)</f>
        <v>theater</v>
      </c>
      <c r="R3771" t="str">
        <f>RIGHT(N3771,LEN(N3771)-SEARCH("/",N3771))</f>
        <v>musical</v>
      </c>
      <c r="S3771" s="10">
        <f>(((J3771 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IF(L3772&gt;0, E3772/L3772, "No Backers")</f>
        <v>100</v>
      </c>
      <c r="Q3772" t="str">
        <f>LEFT(N3772,SEARCH("/",N3772)-1)</f>
        <v>theater</v>
      </c>
      <c r="R3772" t="str">
        <f>RIGHT(N3772,LEN(N3772)-SEARCH("/",N3772))</f>
        <v>musical</v>
      </c>
      <c r="S3772" s="10">
        <f>(((J3772 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IF(L3773&gt;0, E3773/L3773, "No Backers")</f>
        <v>38.421052631578945</v>
      </c>
      <c r="Q3773" t="str">
        <f>LEFT(N3773,SEARCH("/",N3773)-1)</f>
        <v>theater</v>
      </c>
      <c r="R3773" t="str">
        <f>RIGHT(N3773,LEN(N3773)-SEARCH("/",N3773))</f>
        <v>musical</v>
      </c>
      <c r="S3773" s="10">
        <f>(((J3773 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IF(L3774&gt;0, E3774/L3774, "No Backers")</f>
        <v>166.96969696969697</v>
      </c>
      <c r="Q3774" t="str">
        <f>LEFT(N3774,SEARCH("/",N3774)-1)</f>
        <v>theater</v>
      </c>
      <c r="R3774" t="str">
        <f>RIGHT(N3774,LEN(N3774)-SEARCH("/",N3774))</f>
        <v>musical</v>
      </c>
      <c r="S3774" s="10">
        <f>(((J3774 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IF(L3775&gt;0, E3775/L3775, "No Backers")</f>
        <v>94.912280701754383</v>
      </c>
      <c r="Q3775" t="str">
        <f>LEFT(N3775,SEARCH("/",N3775)-1)</f>
        <v>theater</v>
      </c>
      <c r="R3775" t="str">
        <f>RIGHT(N3775,LEN(N3775)-SEARCH("/",N3775))</f>
        <v>musical</v>
      </c>
      <c r="S3775" s="10">
        <f>(((J3775 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IF(L3776&gt;0, E3776/L3776, "No Backers")</f>
        <v>100</v>
      </c>
      <c r="Q3776" t="str">
        <f>LEFT(N3776,SEARCH("/",N3776)-1)</f>
        <v>theater</v>
      </c>
      <c r="R3776" t="str">
        <f>RIGHT(N3776,LEN(N3776)-SEARCH("/",N3776))</f>
        <v>musical</v>
      </c>
      <c r="S3776" s="10">
        <f>(((J3776 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IF(L3777&gt;0, E3777/L3777, "No Backers")</f>
        <v>143.21428571428572</v>
      </c>
      <c r="Q3777" t="str">
        <f>LEFT(N3777,SEARCH("/",N3777)-1)</f>
        <v>theater</v>
      </c>
      <c r="R3777" t="str">
        <f>RIGHT(N3777,LEN(N3777)-SEARCH("/",N3777))</f>
        <v>musical</v>
      </c>
      <c r="S3777" s="10">
        <f>(((J3777 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IF(L3778&gt;0, E3778/L3778, "No Backers")</f>
        <v>90.819148936170208</v>
      </c>
      <c r="Q3778" t="str">
        <f>LEFT(N3778,SEARCH("/",N3778)-1)</f>
        <v>theater</v>
      </c>
      <c r="R3778" t="str">
        <f>RIGHT(N3778,LEN(N3778)-SEARCH("/",N3778))</f>
        <v>musical</v>
      </c>
      <c r="S3778" s="10">
        <f>(((J3778 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IF(L3779&gt;0, E3779/L3779, "No Backers")</f>
        <v>48.542372881355931</v>
      </c>
      <c r="Q3779" t="str">
        <f>LEFT(N3779,SEARCH("/",N3779)-1)</f>
        <v>theater</v>
      </c>
      <c r="R3779" t="str">
        <f>RIGHT(N3779,LEN(N3779)-SEARCH("/",N3779))</f>
        <v>musical</v>
      </c>
      <c r="S3779" s="10">
        <f>(((J3779 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IF(L3780&gt;0, E3780/L3780, "No Backers")</f>
        <v>70.027777777777771</v>
      </c>
      <c r="Q3780" t="str">
        <f>LEFT(N3780,SEARCH("/",N3780)-1)</f>
        <v>theater</v>
      </c>
      <c r="R3780" t="str">
        <f>RIGHT(N3780,LEN(N3780)-SEARCH("/",N3780))</f>
        <v>musical</v>
      </c>
      <c r="S3780" s="10">
        <f>(((J3780 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IF(L3781&gt;0, E3781/L3781, "No Backers")</f>
        <v>135.62608695652173</v>
      </c>
      <c r="Q3781" t="str">
        <f>LEFT(N3781,SEARCH("/",N3781)-1)</f>
        <v>theater</v>
      </c>
      <c r="R3781" t="str">
        <f>RIGHT(N3781,LEN(N3781)-SEARCH("/",N3781))</f>
        <v>musical</v>
      </c>
      <c r="S3781" s="10">
        <f>(((J3781 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IF(L3782&gt;0, E3782/L3782, "No Backers")</f>
        <v>100</v>
      </c>
      <c r="Q3782" t="str">
        <f>LEFT(N3782,SEARCH("/",N3782)-1)</f>
        <v>theater</v>
      </c>
      <c r="R3782" t="str">
        <f>RIGHT(N3782,LEN(N3782)-SEARCH("/",N3782))</f>
        <v>musical</v>
      </c>
      <c r="S3782" s="10">
        <f>(((J3782 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IF(L3783&gt;0, E3783/L3783, "No Backers")</f>
        <v>94.90384615384616</v>
      </c>
      <c r="Q3783" t="str">
        <f>LEFT(N3783,SEARCH("/",N3783)-1)</f>
        <v>theater</v>
      </c>
      <c r="R3783" t="str">
        <f>RIGHT(N3783,LEN(N3783)-SEARCH("/",N3783))</f>
        <v>musical</v>
      </c>
      <c r="S3783" s="10">
        <f>(((J3783 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IF(L3784&gt;0, E3784/L3784, "No Backers")</f>
        <v>75.370370370370367</v>
      </c>
      <c r="Q3784" t="str">
        <f>LEFT(N3784,SEARCH("/",N3784)-1)</f>
        <v>theater</v>
      </c>
      <c r="R3784" t="str">
        <f>RIGHT(N3784,LEN(N3784)-SEARCH("/",N3784))</f>
        <v>musical</v>
      </c>
      <c r="S3784" s="10">
        <f>(((J3784 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IF(L3785&gt;0, E3785/L3785, "No Backers")</f>
        <v>64.458333333333329</v>
      </c>
      <c r="Q3785" t="str">
        <f>LEFT(N3785,SEARCH("/",N3785)-1)</f>
        <v>theater</v>
      </c>
      <c r="R3785" t="str">
        <f>RIGHT(N3785,LEN(N3785)-SEARCH("/",N3785))</f>
        <v>musical</v>
      </c>
      <c r="S3785" s="10">
        <f>(((J3785 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IF(L3786&gt;0, E3786/L3786, "No Backers")</f>
        <v>115</v>
      </c>
      <c r="Q3786" t="str">
        <f>LEFT(N3786,SEARCH("/",N3786)-1)</f>
        <v>theater</v>
      </c>
      <c r="R3786" t="str">
        <f>RIGHT(N3786,LEN(N3786)-SEARCH("/",N3786))</f>
        <v>musical</v>
      </c>
      <c r="S3786" s="10">
        <f>(((J3786 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IF(L3787&gt;0, E3787/L3787, "No Backers")</f>
        <v>100.5</v>
      </c>
      <c r="Q3787" t="str">
        <f>LEFT(N3787,SEARCH("/",N3787)-1)</f>
        <v>theater</v>
      </c>
      <c r="R3787" t="str">
        <f>RIGHT(N3787,LEN(N3787)-SEARCH("/",N3787))</f>
        <v>musical</v>
      </c>
      <c r="S3787" s="10">
        <f>(((J3787 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IF(L3788&gt;0, E3788/L3788, "No Backers")</f>
        <v>93.774647887323937</v>
      </c>
      <c r="Q3788" t="str">
        <f>LEFT(N3788,SEARCH("/",N3788)-1)</f>
        <v>theater</v>
      </c>
      <c r="R3788" t="str">
        <f>RIGHT(N3788,LEN(N3788)-SEARCH("/",N3788))</f>
        <v>musical</v>
      </c>
      <c r="S3788" s="10">
        <f>(((J3788 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IF(L3789&gt;0, E3789/L3789, "No Backers")</f>
        <v>35.1</v>
      </c>
      <c r="Q3789" t="str">
        <f>LEFT(N3789,SEARCH("/",N3789)-1)</f>
        <v>theater</v>
      </c>
      <c r="R3789" t="str">
        <f>RIGHT(N3789,LEN(N3789)-SEARCH("/",N3789))</f>
        <v>musical</v>
      </c>
      <c r="S3789" s="10">
        <f>(((J3789 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IF(L3790&gt;0, E3790/L3790, "No Backers")</f>
        <v>500</v>
      </c>
      <c r="Q3790" t="str">
        <f>LEFT(N3790,SEARCH("/",N3790)-1)</f>
        <v>theater</v>
      </c>
      <c r="R3790" t="str">
        <f>RIGHT(N3790,LEN(N3790)-SEARCH("/",N3790))</f>
        <v>musical</v>
      </c>
      <c r="S3790" s="10">
        <f>(((J3790 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IF(L3791&gt;0, E3791/L3791, "No Backers")</f>
        <v>29</v>
      </c>
      <c r="Q3791" t="str">
        <f>LEFT(N3791,SEARCH("/",N3791)-1)</f>
        <v>theater</v>
      </c>
      <c r="R3791" t="str">
        <f>RIGHT(N3791,LEN(N3791)-SEARCH("/",N3791))</f>
        <v>musical</v>
      </c>
      <c r="S3791" s="10">
        <f>(((J3791 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str">
        <f>IF(L3792&gt;0, E3792/L3792, "No Backers")</f>
        <v>No Backers</v>
      </c>
      <c r="Q3792" t="str">
        <f>LEFT(N3792,SEARCH("/",N3792)-1)</f>
        <v>theater</v>
      </c>
      <c r="R3792" t="str">
        <f>RIGHT(N3792,LEN(N3792)-SEARCH("/",N3792))</f>
        <v>musical</v>
      </c>
      <c r="S3792" s="10">
        <f>(((J3792 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str">
        <f>IF(L3793&gt;0, E3793/L3793, "No Backers")</f>
        <v>No Backers</v>
      </c>
      <c r="Q3793" t="str">
        <f>LEFT(N3793,SEARCH("/",N3793)-1)</f>
        <v>theater</v>
      </c>
      <c r="R3793" t="str">
        <f>RIGHT(N3793,LEN(N3793)-SEARCH("/",N3793))</f>
        <v>musical</v>
      </c>
      <c r="S3793" s="10">
        <f>(((J3793 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IF(L3794&gt;0, E3794/L3794, "No Backers")</f>
        <v>17.5</v>
      </c>
      <c r="Q3794" t="str">
        <f>LEFT(N3794,SEARCH("/",N3794)-1)</f>
        <v>theater</v>
      </c>
      <c r="R3794" t="str">
        <f>RIGHT(N3794,LEN(N3794)-SEARCH("/",N3794))</f>
        <v>musical</v>
      </c>
      <c r="S3794" s="10">
        <f>(((J3794 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IF(L3795&gt;0, E3795/L3795, "No Backers")</f>
        <v>174</v>
      </c>
      <c r="Q3795" t="str">
        <f>LEFT(N3795,SEARCH("/",N3795)-1)</f>
        <v>theater</v>
      </c>
      <c r="R3795" t="str">
        <f>RIGHT(N3795,LEN(N3795)-SEARCH("/",N3795))</f>
        <v>musical</v>
      </c>
      <c r="S3795" s="10">
        <f>(((J3795 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IF(L3796&gt;0, E3796/L3796, "No Backers")</f>
        <v>50</v>
      </c>
      <c r="Q3796" t="str">
        <f>LEFT(N3796,SEARCH("/",N3796)-1)</f>
        <v>theater</v>
      </c>
      <c r="R3796" t="str">
        <f>RIGHT(N3796,LEN(N3796)-SEARCH("/",N3796))</f>
        <v>musical</v>
      </c>
      <c r="S3796" s="10">
        <f>(((J3796 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IF(L3797&gt;0, E3797/L3797, "No Backers")</f>
        <v>5</v>
      </c>
      <c r="Q3797" t="str">
        <f>LEFT(N3797,SEARCH("/",N3797)-1)</f>
        <v>theater</v>
      </c>
      <c r="R3797" t="str">
        <f>RIGHT(N3797,LEN(N3797)-SEARCH("/",N3797))</f>
        <v>musical</v>
      </c>
      <c r="S3797" s="10">
        <f>(((J3797 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IF(L3798&gt;0, E3798/L3798, "No Backers")</f>
        <v>1</v>
      </c>
      <c r="Q3798" t="str">
        <f>LEFT(N3798,SEARCH("/",N3798)-1)</f>
        <v>theater</v>
      </c>
      <c r="R3798" t="str">
        <f>RIGHT(N3798,LEN(N3798)-SEARCH("/",N3798))</f>
        <v>musical</v>
      </c>
      <c r="S3798" s="10">
        <f>(((J3798 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IF(L3799&gt;0, E3799/L3799, "No Backers")</f>
        <v>145.40540540540542</v>
      </c>
      <c r="Q3799" t="str">
        <f>LEFT(N3799,SEARCH("/",N3799)-1)</f>
        <v>theater</v>
      </c>
      <c r="R3799" t="str">
        <f>RIGHT(N3799,LEN(N3799)-SEARCH("/",N3799))</f>
        <v>musical</v>
      </c>
      <c r="S3799" s="10">
        <f>(((J3799 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IF(L3800&gt;0, E3800/L3800, "No Backers")</f>
        <v>205</v>
      </c>
      <c r="Q3800" t="str">
        <f>LEFT(N3800,SEARCH("/",N3800)-1)</f>
        <v>theater</v>
      </c>
      <c r="R3800" t="str">
        <f>RIGHT(N3800,LEN(N3800)-SEARCH("/",N3800))</f>
        <v>musical</v>
      </c>
      <c r="S3800" s="10">
        <f>(((J3800 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IF(L3801&gt;0, E3801/L3801, "No Backers")</f>
        <v>100.5</v>
      </c>
      <c r="Q3801" t="str">
        <f>LEFT(N3801,SEARCH("/",N3801)-1)</f>
        <v>theater</v>
      </c>
      <c r="R3801" t="str">
        <f>RIGHT(N3801,LEN(N3801)-SEARCH("/",N3801))</f>
        <v>musical</v>
      </c>
      <c r="S3801" s="10">
        <f>(((J3801 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IF(L3802&gt;0, E3802/L3802, "No Backers")</f>
        <v>55.0625</v>
      </c>
      <c r="Q3802" t="str">
        <f>LEFT(N3802,SEARCH("/",N3802)-1)</f>
        <v>theater</v>
      </c>
      <c r="R3802" t="str">
        <f>RIGHT(N3802,LEN(N3802)-SEARCH("/",N3802))</f>
        <v>musical</v>
      </c>
      <c r="S3802" s="10">
        <f>(((J3802 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IF(L3803&gt;0, E3803/L3803, "No Backers")</f>
        <v>47.333333333333336</v>
      </c>
      <c r="Q3803" t="str">
        <f>LEFT(N3803,SEARCH("/",N3803)-1)</f>
        <v>theater</v>
      </c>
      <c r="R3803" t="str">
        <f>RIGHT(N3803,LEN(N3803)-SEARCH("/",N3803))</f>
        <v>musical</v>
      </c>
      <c r="S3803" s="10">
        <f>(((J3803 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str">
        <f>IF(L3804&gt;0, E3804/L3804, "No Backers")</f>
        <v>No Backers</v>
      </c>
      <c r="Q3804" t="str">
        <f>LEFT(N3804,SEARCH("/",N3804)-1)</f>
        <v>theater</v>
      </c>
      <c r="R3804" t="str">
        <f>RIGHT(N3804,LEN(N3804)-SEARCH("/",N3804))</f>
        <v>musical</v>
      </c>
      <c r="S3804" s="10">
        <f>(((J3804 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IF(L3805&gt;0, E3805/L3805, "No Backers")</f>
        <v>58.95</v>
      </c>
      <c r="Q3805" t="str">
        <f>LEFT(N3805,SEARCH("/",N3805)-1)</f>
        <v>theater</v>
      </c>
      <c r="R3805" t="str">
        <f>RIGHT(N3805,LEN(N3805)-SEARCH("/",N3805))</f>
        <v>musical</v>
      </c>
      <c r="S3805" s="10">
        <f>(((J3805 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str">
        <f>IF(L3806&gt;0, E3806/L3806, "No Backers")</f>
        <v>No Backers</v>
      </c>
      <c r="Q3806" t="str">
        <f>LEFT(N3806,SEARCH("/",N3806)-1)</f>
        <v>theater</v>
      </c>
      <c r="R3806" t="str">
        <f>RIGHT(N3806,LEN(N3806)-SEARCH("/",N3806))</f>
        <v>musical</v>
      </c>
      <c r="S3806" s="10">
        <f>(((J3806 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IF(L3807&gt;0, E3807/L3807, "No Backers")</f>
        <v>1.5</v>
      </c>
      <c r="Q3807" t="str">
        <f>LEFT(N3807,SEARCH("/",N3807)-1)</f>
        <v>theater</v>
      </c>
      <c r="R3807" t="str">
        <f>RIGHT(N3807,LEN(N3807)-SEARCH("/",N3807))</f>
        <v>musical</v>
      </c>
      <c r="S3807" s="10">
        <f>(((J3807 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IF(L3808&gt;0, E3808/L3808, "No Backers")</f>
        <v>5</v>
      </c>
      <c r="Q3808" t="str">
        <f>LEFT(N3808,SEARCH("/",N3808)-1)</f>
        <v>theater</v>
      </c>
      <c r="R3808" t="str">
        <f>RIGHT(N3808,LEN(N3808)-SEARCH("/",N3808))</f>
        <v>musical</v>
      </c>
      <c r="S3808" s="10">
        <f>(((J3808 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IF(L3809&gt;0, E3809/L3809, "No Backers")</f>
        <v>50.555555555555557</v>
      </c>
      <c r="Q3809" t="str">
        <f>LEFT(N3809,SEARCH("/",N3809)-1)</f>
        <v>theater</v>
      </c>
      <c r="R3809" t="str">
        <f>RIGHT(N3809,LEN(N3809)-SEARCH("/",N3809))</f>
        <v>musical</v>
      </c>
      <c r="S3809" s="10">
        <f>(((J3809 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IF(L3810&gt;0, E3810/L3810, "No Backers")</f>
        <v>41.666666666666664</v>
      </c>
      <c r="Q3810" t="str">
        <f>LEFT(N3810,SEARCH("/",N3810)-1)</f>
        <v>theater</v>
      </c>
      <c r="R3810" t="str">
        <f>RIGHT(N3810,LEN(N3810)-SEARCH("/",N3810))</f>
        <v>plays</v>
      </c>
      <c r="S3810" s="10">
        <f>(((J3810 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IF(L3811&gt;0, E3811/L3811, "No Backers")</f>
        <v>53.289473684210527</v>
      </c>
      <c r="Q3811" t="str">
        <f>LEFT(N3811,SEARCH("/",N3811)-1)</f>
        <v>theater</v>
      </c>
      <c r="R3811" t="str">
        <f>RIGHT(N3811,LEN(N3811)-SEARCH("/",N3811))</f>
        <v>plays</v>
      </c>
      <c r="S3811" s="10">
        <f>(((J3811 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IF(L3812&gt;0, E3812/L3812, "No Backers")</f>
        <v>70.230769230769226</v>
      </c>
      <c r="Q3812" t="str">
        <f>LEFT(N3812,SEARCH("/",N3812)-1)</f>
        <v>theater</v>
      </c>
      <c r="R3812" t="str">
        <f>RIGHT(N3812,LEN(N3812)-SEARCH("/",N3812))</f>
        <v>plays</v>
      </c>
      <c r="S3812" s="10">
        <f>(((J3812 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IF(L3813&gt;0, E3813/L3813, "No Backers")</f>
        <v>43.421052631578945</v>
      </c>
      <c r="Q3813" t="str">
        <f>LEFT(N3813,SEARCH("/",N3813)-1)</f>
        <v>theater</v>
      </c>
      <c r="R3813" t="str">
        <f>RIGHT(N3813,LEN(N3813)-SEARCH("/",N3813))</f>
        <v>plays</v>
      </c>
      <c r="S3813" s="10">
        <f>(((J3813 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IF(L3814&gt;0, E3814/L3814, "No Backers")</f>
        <v>199.18181818181819</v>
      </c>
      <c r="Q3814" t="str">
        <f>LEFT(N3814,SEARCH("/",N3814)-1)</f>
        <v>theater</v>
      </c>
      <c r="R3814" t="str">
        <f>RIGHT(N3814,LEN(N3814)-SEARCH("/",N3814))</f>
        <v>plays</v>
      </c>
      <c r="S3814" s="10">
        <f>(((J3814 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IF(L3815&gt;0, E3815/L3815, "No Backers")</f>
        <v>78.518148148148143</v>
      </c>
      <c r="Q3815" t="str">
        <f>LEFT(N3815,SEARCH("/",N3815)-1)</f>
        <v>theater</v>
      </c>
      <c r="R3815" t="str">
        <f>RIGHT(N3815,LEN(N3815)-SEARCH("/",N3815))</f>
        <v>plays</v>
      </c>
      <c r="S3815" s="10">
        <f>(((J3815 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IF(L3816&gt;0, E3816/L3816, "No Backers")</f>
        <v>61.823529411764703</v>
      </c>
      <c r="Q3816" t="str">
        <f>LEFT(N3816,SEARCH("/",N3816)-1)</f>
        <v>theater</v>
      </c>
      <c r="R3816" t="str">
        <f>RIGHT(N3816,LEN(N3816)-SEARCH("/",N3816))</f>
        <v>plays</v>
      </c>
      <c r="S3816" s="10">
        <f>(((J3816 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IF(L3817&gt;0, E3817/L3817, "No Backers")</f>
        <v>50.000500000000002</v>
      </c>
      <c r="Q3817" t="str">
        <f>LEFT(N3817,SEARCH("/",N3817)-1)</f>
        <v>theater</v>
      </c>
      <c r="R3817" t="str">
        <f>RIGHT(N3817,LEN(N3817)-SEARCH("/",N3817))</f>
        <v>plays</v>
      </c>
      <c r="S3817" s="10">
        <f>(((J3817 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IF(L3818&gt;0, E3818/L3818, "No Backers")</f>
        <v>48.339729729729726</v>
      </c>
      <c r="Q3818" t="str">
        <f>LEFT(N3818,SEARCH("/",N3818)-1)</f>
        <v>theater</v>
      </c>
      <c r="R3818" t="str">
        <f>RIGHT(N3818,LEN(N3818)-SEARCH("/",N3818))</f>
        <v>plays</v>
      </c>
      <c r="S3818" s="10">
        <f>(((J3818 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IF(L3819&gt;0, E3819/L3819, "No Backers")</f>
        <v>107.25</v>
      </c>
      <c r="Q3819" t="str">
        <f>LEFT(N3819,SEARCH("/",N3819)-1)</f>
        <v>theater</v>
      </c>
      <c r="R3819" t="str">
        <f>RIGHT(N3819,LEN(N3819)-SEARCH("/",N3819))</f>
        <v>plays</v>
      </c>
      <c r="S3819" s="10">
        <f>(((J3819 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IF(L3820&gt;0, E3820/L3820, "No Backers")</f>
        <v>57</v>
      </c>
      <c r="Q3820" t="str">
        <f>LEFT(N3820,SEARCH("/",N3820)-1)</f>
        <v>theater</v>
      </c>
      <c r="R3820" t="str">
        <f>RIGHT(N3820,LEN(N3820)-SEARCH("/",N3820))</f>
        <v>plays</v>
      </c>
      <c r="S3820" s="10">
        <f>(((J3820 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IF(L3821&gt;0, E3821/L3821, "No Backers")</f>
        <v>40.92307692307692</v>
      </c>
      <c r="Q3821" t="str">
        <f>LEFT(N3821,SEARCH("/",N3821)-1)</f>
        <v>theater</v>
      </c>
      <c r="R3821" t="str">
        <f>RIGHT(N3821,LEN(N3821)-SEARCH("/",N3821))</f>
        <v>plays</v>
      </c>
      <c r="S3821" s="10">
        <f>(((J3821 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IF(L3822&gt;0, E3822/L3822, "No Backers")</f>
        <v>21.5</v>
      </c>
      <c r="Q3822" t="str">
        <f>LEFT(N3822,SEARCH("/",N3822)-1)</f>
        <v>theater</v>
      </c>
      <c r="R3822" t="str">
        <f>RIGHT(N3822,LEN(N3822)-SEARCH("/",N3822))</f>
        <v>plays</v>
      </c>
      <c r="S3822" s="10">
        <f>(((J3822 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IF(L3823&gt;0, E3823/L3823, "No Backers")</f>
        <v>79.543478260869563</v>
      </c>
      <c r="Q3823" t="str">
        <f>LEFT(N3823,SEARCH("/",N3823)-1)</f>
        <v>theater</v>
      </c>
      <c r="R3823" t="str">
        <f>RIGHT(N3823,LEN(N3823)-SEARCH("/",N3823))</f>
        <v>plays</v>
      </c>
      <c r="S3823" s="10">
        <f>(((J3823 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IF(L3824&gt;0, E3824/L3824, "No Backers")</f>
        <v>72.381578947368425</v>
      </c>
      <c r="Q3824" t="str">
        <f>LEFT(N3824,SEARCH("/",N3824)-1)</f>
        <v>theater</v>
      </c>
      <c r="R3824" t="str">
        <f>RIGHT(N3824,LEN(N3824)-SEARCH("/",N3824))</f>
        <v>plays</v>
      </c>
      <c r="S3824" s="10">
        <f>(((J3824 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IF(L3825&gt;0, E3825/L3825, "No Backers")</f>
        <v>64.634146341463421</v>
      </c>
      <c r="Q3825" t="str">
        <f>LEFT(N3825,SEARCH("/",N3825)-1)</f>
        <v>theater</v>
      </c>
      <c r="R3825" t="str">
        <f>RIGHT(N3825,LEN(N3825)-SEARCH("/",N3825))</f>
        <v>plays</v>
      </c>
      <c r="S3825" s="10">
        <f>(((J3825 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IF(L3826&gt;0, E3826/L3826, "No Backers")</f>
        <v>38.571428571428569</v>
      </c>
      <c r="Q3826" t="str">
        <f>LEFT(N3826,SEARCH("/",N3826)-1)</f>
        <v>theater</v>
      </c>
      <c r="R3826" t="str">
        <f>RIGHT(N3826,LEN(N3826)-SEARCH("/",N3826))</f>
        <v>plays</v>
      </c>
      <c r="S3826" s="10">
        <f>(((J3826 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IF(L3827&gt;0, E3827/L3827, "No Backers")</f>
        <v>107.57142857142857</v>
      </c>
      <c r="Q3827" t="str">
        <f>LEFT(N3827,SEARCH("/",N3827)-1)</f>
        <v>theater</v>
      </c>
      <c r="R3827" t="str">
        <f>RIGHT(N3827,LEN(N3827)-SEARCH("/",N3827))</f>
        <v>plays</v>
      </c>
      <c r="S3827" s="10">
        <f>(((J3827 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IF(L3828&gt;0, E3828/L3828, "No Backers")</f>
        <v>27.5</v>
      </c>
      <c r="Q3828" t="str">
        <f>LEFT(N3828,SEARCH("/",N3828)-1)</f>
        <v>theater</v>
      </c>
      <c r="R3828" t="str">
        <f>RIGHT(N3828,LEN(N3828)-SEARCH("/",N3828))</f>
        <v>plays</v>
      </c>
      <c r="S3828" s="10">
        <f>(((J3828 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IF(L3829&gt;0, E3829/L3829, "No Backers")</f>
        <v>70.461538461538467</v>
      </c>
      <c r="Q3829" t="str">
        <f>LEFT(N3829,SEARCH("/",N3829)-1)</f>
        <v>theater</v>
      </c>
      <c r="R3829" t="str">
        <f>RIGHT(N3829,LEN(N3829)-SEARCH("/",N3829))</f>
        <v>plays</v>
      </c>
      <c r="S3829" s="10">
        <f>(((J3829 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IF(L3830&gt;0, E3830/L3830, "No Backers")</f>
        <v>178.57142857142858</v>
      </c>
      <c r="Q3830" t="str">
        <f>LEFT(N3830,SEARCH("/",N3830)-1)</f>
        <v>theater</v>
      </c>
      <c r="R3830" t="str">
        <f>RIGHT(N3830,LEN(N3830)-SEARCH("/",N3830))</f>
        <v>plays</v>
      </c>
      <c r="S3830" s="10">
        <f>(((J3830 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IF(L3831&gt;0, E3831/L3831, "No Backers")</f>
        <v>62.625</v>
      </c>
      <c r="Q3831" t="str">
        <f>LEFT(N3831,SEARCH("/",N3831)-1)</f>
        <v>theater</v>
      </c>
      <c r="R3831" t="str">
        <f>RIGHT(N3831,LEN(N3831)-SEARCH("/",N3831))</f>
        <v>plays</v>
      </c>
      <c r="S3831" s="10">
        <f>(((J3831 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IF(L3832&gt;0, E3832/L3832, "No Backers")</f>
        <v>75</v>
      </c>
      <c r="Q3832" t="str">
        <f>LEFT(N3832,SEARCH("/",N3832)-1)</f>
        <v>theater</v>
      </c>
      <c r="R3832" t="str">
        <f>RIGHT(N3832,LEN(N3832)-SEARCH("/",N3832))</f>
        <v>plays</v>
      </c>
      <c r="S3832" s="10">
        <f>(((J3832 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IF(L3833&gt;0, E3833/L3833, "No Backers")</f>
        <v>58.901111111111113</v>
      </c>
      <c r="Q3833" t="str">
        <f>LEFT(N3833,SEARCH("/",N3833)-1)</f>
        <v>theater</v>
      </c>
      <c r="R3833" t="str">
        <f>RIGHT(N3833,LEN(N3833)-SEARCH("/",N3833))</f>
        <v>plays</v>
      </c>
      <c r="S3833" s="10">
        <f>(((J3833 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IF(L3834&gt;0, E3834/L3834, "No Backers")</f>
        <v>139.55555555555554</v>
      </c>
      <c r="Q3834" t="str">
        <f>LEFT(N3834,SEARCH("/",N3834)-1)</f>
        <v>theater</v>
      </c>
      <c r="R3834" t="str">
        <f>RIGHT(N3834,LEN(N3834)-SEARCH("/",N3834))</f>
        <v>plays</v>
      </c>
      <c r="S3834" s="10">
        <f>(((J3834 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IF(L3835&gt;0, E3835/L3835, "No Backers")</f>
        <v>70</v>
      </c>
      <c r="Q3835" t="str">
        <f>LEFT(N3835,SEARCH("/",N3835)-1)</f>
        <v>theater</v>
      </c>
      <c r="R3835" t="str">
        <f>RIGHT(N3835,LEN(N3835)-SEARCH("/",N3835))</f>
        <v>plays</v>
      </c>
      <c r="S3835" s="10">
        <f>(((J3835 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IF(L3836&gt;0, E3836/L3836, "No Backers")</f>
        <v>57.385964912280699</v>
      </c>
      <c r="Q3836" t="str">
        <f>LEFT(N3836,SEARCH("/",N3836)-1)</f>
        <v>theater</v>
      </c>
      <c r="R3836" t="str">
        <f>RIGHT(N3836,LEN(N3836)-SEARCH("/",N3836))</f>
        <v>plays</v>
      </c>
      <c r="S3836" s="10">
        <f>(((J3836 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IF(L3837&gt;0, E3837/L3837, "No Backers")</f>
        <v>40</v>
      </c>
      <c r="Q3837" t="str">
        <f>LEFT(N3837,SEARCH("/",N3837)-1)</f>
        <v>theater</v>
      </c>
      <c r="R3837" t="str">
        <f>RIGHT(N3837,LEN(N3837)-SEARCH("/",N3837))</f>
        <v>plays</v>
      </c>
      <c r="S3837" s="10">
        <f>(((J3837 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IF(L3838&gt;0, E3838/L3838, "No Backers")</f>
        <v>64.285714285714292</v>
      </c>
      <c r="Q3838" t="str">
        <f>LEFT(N3838,SEARCH("/",N3838)-1)</f>
        <v>theater</v>
      </c>
      <c r="R3838" t="str">
        <f>RIGHT(N3838,LEN(N3838)-SEARCH("/",N3838))</f>
        <v>plays</v>
      </c>
      <c r="S3838" s="10">
        <f>(((J3838 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IF(L3839&gt;0, E3839/L3839, "No Backers")</f>
        <v>120.11764705882354</v>
      </c>
      <c r="Q3839" t="str">
        <f>LEFT(N3839,SEARCH("/",N3839)-1)</f>
        <v>theater</v>
      </c>
      <c r="R3839" t="str">
        <f>RIGHT(N3839,LEN(N3839)-SEARCH("/",N3839))</f>
        <v>plays</v>
      </c>
      <c r="S3839" s="10">
        <f>(((J3839 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IF(L3840&gt;0, E3840/L3840, "No Backers")</f>
        <v>1008.24</v>
      </c>
      <c r="Q3840" t="str">
        <f>LEFT(N3840,SEARCH("/",N3840)-1)</f>
        <v>theater</v>
      </c>
      <c r="R3840" t="str">
        <f>RIGHT(N3840,LEN(N3840)-SEARCH("/",N3840))</f>
        <v>plays</v>
      </c>
      <c r="S3840" s="10">
        <f>(((J3840 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IF(L3841&gt;0, E3841/L3841, "No Backers")</f>
        <v>63.28125</v>
      </c>
      <c r="Q3841" t="str">
        <f>LEFT(N3841,SEARCH("/",N3841)-1)</f>
        <v>theater</v>
      </c>
      <c r="R3841" t="str">
        <f>RIGHT(N3841,LEN(N3841)-SEARCH("/",N3841))</f>
        <v>plays</v>
      </c>
      <c r="S3841" s="10">
        <f>(((J3841 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IF(L3842&gt;0, E3842/L3842, "No Backers")</f>
        <v>21.666666666666668</v>
      </c>
      <c r="Q3842" t="str">
        <f>LEFT(N3842,SEARCH("/",N3842)-1)</f>
        <v>theater</v>
      </c>
      <c r="R3842" t="str">
        <f>RIGHT(N3842,LEN(N3842)-SEARCH("/",N3842))</f>
        <v>plays</v>
      </c>
      <c r="S3842" s="10">
        <f>(((J3842 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IF(L3843&gt;0, E3843/L3843, "No Backers")</f>
        <v>25.647058823529413</v>
      </c>
      <c r="Q3843" t="str">
        <f>LEFT(N3843,SEARCH("/",N3843)-1)</f>
        <v>theater</v>
      </c>
      <c r="R3843" t="str">
        <f>RIGHT(N3843,LEN(N3843)-SEARCH("/",N3843))</f>
        <v>plays</v>
      </c>
      <c r="S3843" s="10">
        <f>(((J3843 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IF(L3844&gt;0, E3844/L3844, "No Backers")</f>
        <v>47.695652173913047</v>
      </c>
      <c r="Q3844" t="str">
        <f>LEFT(N3844,SEARCH("/",N3844)-1)</f>
        <v>theater</v>
      </c>
      <c r="R3844" t="str">
        <f>RIGHT(N3844,LEN(N3844)-SEARCH("/",N3844))</f>
        <v>plays</v>
      </c>
      <c r="S3844" s="10">
        <f>(((J3844 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IF(L3845&gt;0, E3845/L3845, "No Backers")</f>
        <v>56.05263157894737</v>
      </c>
      <c r="Q3845" t="str">
        <f>LEFT(N3845,SEARCH("/",N3845)-1)</f>
        <v>theater</v>
      </c>
      <c r="R3845" t="str">
        <f>RIGHT(N3845,LEN(N3845)-SEARCH("/",N3845))</f>
        <v>plays</v>
      </c>
      <c r="S3845" s="10">
        <f>(((J3845 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IF(L3846&gt;0, E3846/L3846, "No Backers")</f>
        <v>81.319999999999993</v>
      </c>
      <c r="Q3846" t="str">
        <f>LEFT(N3846,SEARCH("/",N3846)-1)</f>
        <v>theater</v>
      </c>
      <c r="R3846" t="str">
        <f>RIGHT(N3846,LEN(N3846)-SEARCH("/",N3846))</f>
        <v>plays</v>
      </c>
      <c r="S3846" s="10">
        <f>(((J3846 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IF(L3847&gt;0, E3847/L3847, "No Backers")</f>
        <v>70.166666666666671</v>
      </c>
      <c r="Q3847" t="str">
        <f>LEFT(N3847,SEARCH("/",N3847)-1)</f>
        <v>theater</v>
      </c>
      <c r="R3847" t="str">
        <f>RIGHT(N3847,LEN(N3847)-SEARCH("/",N3847))</f>
        <v>plays</v>
      </c>
      <c r="S3847" s="10">
        <f>(((J3847 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IF(L3848&gt;0, E3848/L3848, "No Backers")</f>
        <v>23.625</v>
      </c>
      <c r="Q3848" t="str">
        <f>LEFT(N3848,SEARCH("/",N3848)-1)</f>
        <v>theater</v>
      </c>
      <c r="R3848" t="str">
        <f>RIGHT(N3848,LEN(N3848)-SEARCH("/",N3848))</f>
        <v>plays</v>
      </c>
      <c r="S3848" s="10">
        <f>(((J3848 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IF(L3849&gt;0, E3849/L3849, "No Backers")</f>
        <v>188.55555555555554</v>
      </c>
      <c r="Q3849" t="str">
        <f>LEFT(N3849,SEARCH("/",N3849)-1)</f>
        <v>theater</v>
      </c>
      <c r="R3849" t="str">
        <f>RIGHT(N3849,LEN(N3849)-SEARCH("/",N3849))</f>
        <v>plays</v>
      </c>
      <c r="S3849" s="10">
        <f>(((J3849 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IF(L3850&gt;0, E3850/L3850, "No Backers")</f>
        <v>49.511627906976742</v>
      </c>
      <c r="Q3850" t="str">
        <f>LEFT(N3850,SEARCH("/",N3850)-1)</f>
        <v>theater</v>
      </c>
      <c r="R3850" t="str">
        <f>RIGHT(N3850,LEN(N3850)-SEARCH("/",N3850))</f>
        <v>plays</v>
      </c>
      <c r="S3850" s="10">
        <f>(((J3850 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IF(L3851&gt;0, E3851/L3851, "No Backers")</f>
        <v>75.464285714285708</v>
      </c>
      <c r="Q3851" t="str">
        <f>LEFT(N3851,SEARCH("/",N3851)-1)</f>
        <v>theater</v>
      </c>
      <c r="R3851" t="str">
        <f>RIGHT(N3851,LEN(N3851)-SEARCH("/",N3851))</f>
        <v>plays</v>
      </c>
      <c r="S3851" s="10">
        <f>(((J3851 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IF(L3852&gt;0, E3852/L3852, "No Backers")</f>
        <v>9.5</v>
      </c>
      <c r="Q3852" t="str">
        <f>LEFT(N3852,SEARCH("/",N3852)-1)</f>
        <v>theater</v>
      </c>
      <c r="R3852" t="str">
        <f>RIGHT(N3852,LEN(N3852)-SEARCH("/",N3852))</f>
        <v>plays</v>
      </c>
      <c r="S3852" s="10">
        <f>(((J3852 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IF(L3853&gt;0, E3853/L3853, "No Backers")</f>
        <v>35.5</v>
      </c>
      <c r="Q3853" t="str">
        <f>LEFT(N3853,SEARCH("/",N3853)-1)</f>
        <v>theater</v>
      </c>
      <c r="R3853" t="str">
        <f>RIGHT(N3853,LEN(N3853)-SEARCH("/",N3853))</f>
        <v>plays</v>
      </c>
      <c r="S3853" s="10">
        <f>(((J3853 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IF(L3854&gt;0, E3854/L3854, "No Backers")</f>
        <v>10</v>
      </c>
      <c r="Q3854" t="str">
        <f>LEFT(N3854,SEARCH("/",N3854)-1)</f>
        <v>theater</v>
      </c>
      <c r="R3854" t="str">
        <f>RIGHT(N3854,LEN(N3854)-SEARCH("/",N3854))</f>
        <v>plays</v>
      </c>
      <c r="S3854" s="10">
        <f>(((J3854 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IF(L3855&gt;0, E3855/L3855, "No Backers")</f>
        <v>13</v>
      </c>
      <c r="Q3855" t="str">
        <f>LEFT(N3855,SEARCH("/",N3855)-1)</f>
        <v>theater</v>
      </c>
      <c r="R3855" t="str">
        <f>RIGHT(N3855,LEN(N3855)-SEARCH("/",N3855))</f>
        <v>plays</v>
      </c>
      <c r="S3855" s="10">
        <f>(((J3855 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IF(L3856&gt;0, E3856/L3856, "No Backers")</f>
        <v>89.4</v>
      </c>
      <c r="Q3856" t="str">
        <f>LEFT(N3856,SEARCH("/",N3856)-1)</f>
        <v>theater</v>
      </c>
      <c r="R3856" t="str">
        <f>RIGHT(N3856,LEN(N3856)-SEARCH("/",N3856))</f>
        <v>plays</v>
      </c>
      <c r="S3856" s="10">
        <f>(((J3856 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IF(L3857&gt;0, E3857/L3857, "No Backers")</f>
        <v>25</v>
      </c>
      <c r="Q3857" t="str">
        <f>LEFT(N3857,SEARCH("/",N3857)-1)</f>
        <v>theater</v>
      </c>
      <c r="R3857" t="str">
        <f>RIGHT(N3857,LEN(N3857)-SEARCH("/",N3857))</f>
        <v>plays</v>
      </c>
      <c r="S3857" s="10">
        <f>(((J3857 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IF(L3858&gt;0, E3858/L3858, "No Backers")</f>
        <v>1</v>
      </c>
      <c r="Q3858" t="str">
        <f>LEFT(N3858,SEARCH("/",N3858)-1)</f>
        <v>theater</v>
      </c>
      <c r="R3858" t="str">
        <f>RIGHT(N3858,LEN(N3858)-SEARCH("/",N3858))</f>
        <v>plays</v>
      </c>
      <c r="S3858" s="10">
        <f>(((J3858 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IF(L3859&gt;0, E3859/L3859, "No Backers")</f>
        <v>65</v>
      </c>
      <c r="Q3859" t="str">
        <f>LEFT(N3859,SEARCH("/",N3859)-1)</f>
        <v>theater</v>
      </c>
      <c r="R3859" t="str">
        <f>RIGHT(N3859,LEN(N3859)-SEARCH("/",N3859))</f>
        <v>plays</v>
      </c>
      <c r="S3859" s="10">
        <f>(((J3859 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IF(L3860&gt;0, E3860/L3860, "No Backers")</f>
        <v>10</v>
      </c>
      <c r="Q3860" t="str">
        <f>LEFT(N3860,SEARCH("/",N3860)-1)</f>
        <v>theater</v>
      </c>
      <c r="R3860" t="str">
        <f>RIGHT(N3860,LEN(N3860)-SEARCH("/",N3860))</f>
        <v>plays</v>
      </c>
      <c r="S3860" s="10">
        <f>(((J3860 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IF(L3861&gt;0, E3861/L3861, "No Backers")</f>
        <v>1</v>
      </c>
      <c r="Q3861" t="str">
        <f>LEFT(N3861,SEARCH("/",N3861)-1)</f>
        <v>theater</v>
      </c>
      <c r="R3861" t="str">
        <f>RIGHT(N3861,LEN(N3861)-SEARCH("/",N3861))</f>
        <v>plays</v>
      </c>
      <c r="S3861" s="10">
        <f>(((J3861 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IF(L3862&gt;0, E3862/L3862, "No Backers")</f>
        <v>81.538461538461533</v>
      </c>
      <c r="Q3862" t="str">
        <f>LEFT(N3862,SEARCH("/",N3862)-1)</f>
        <v>theater</v>
      </c>
      <c r="R3862" t="str">
        <f>RIGHT(N3862,LEN(N3862)-SEARCH("/",N3862))</f>
        <v>plays</v>
      </c>
      <c r="S3862" s="10">
        <f>(((J3862 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IF(L3863&gt;0, E3863/L3863, "No Backers")</f>
        <v>100</v>
      </c>
      <c r="Q3863" t="str">
        <f>LEFT(N3863,SEARCH("/",N3863)-1)</f>
        <v>theater</v>
      </c>
      <c r="R3863" t="str">
        <f>RIGHT(N3863,LEN(N3863)-SEARCH("/",N3863))</f>
        <v>plays</v>
      </c>
      <c r="S3863" s="10">
        <f>(((J3863 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IF(L3864&gt;0, E3864/L3864, "No Backers")</f>
        <v>1</v>
      </c>
      <c r="Q3864" t="str">
        <f>LEFT(N3864,SEARCH("/",N3864)-1)</f>
        <v>theater</v>
      </c>
      <c r="R3864" t="str">
        <f>RIGHT(N3864,LEN(N3864)-SEARCH("/",N3864))</f>
        <v>plays</v>
      </c>
      <c r="S3864" s="10">
        <f>(((J3864 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str">
        <f>IF(L3865&gt;0, E3865/L3865, "No Backers")</f>
        <v>No Backers</v>
      </c>
      <c r="Q3865" t="str">
        <f>LEFT(N3865,SEARCH("/",N3865)-1)</f>
        <v>theater</v>
      </c>
      <c r="R3865" t="str">
        <f>RIGHT(N3865,LEN(N3865)-SEARCH("/",N3865))</f>
        <v>plays</v>
      </c>
      <c r="S3865" s="10">
        <f>(((J3865 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IF(L3866&gt;0, E3866/L3866, "No Backers")</f>
        <v>20</v>
      </c>
      <c r="Q3866" t="str">
        <f>LEFT(N3866,SEARCH("/",N3866)-1)</f>
        <v>theater</v>
      </c>
      <c r="R3866" t="str">
        <f>RIGHT(N3866,LEN(N3866)-SEARCH("/",N3866))</f>
        <v>plays</v>
      </c>
      <c r="S3866" s="10">
        <f>(((J3866 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IF(L3867&gt;0, E3867/L3867, "No Backers")</f>
        <v>46.428571428571431</v>
      </c>
      <c r="Q3867" t="str">
        <f>LEFT(N3867,SEARCH("/",N3867)-1)</f>
        <v>theater</v>
      </c>
      <c r="R3867" t="str">
        <f>RIGHT(N3867,LEN(N3867)-SEARCH("/",N3867))</f>
        <v>plays</v>
      </c>
      <c r="S3867" s="10">
        <f>(((J3867 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IF(L3868&gt;0, E3868/L3868, "No Backers")</f>
        <v>5.5</v>
      </c>
      <c r="Q3868" t="str">
        <f>LEFT(N3868,SEARCH("/",N3868)-1)</f>
        <v>theater</v>
      </c>
      <c r="R3868" t="str">
        <f>RIGHT(N3868,LEN(N3868)-SEARCH("/",N3868))</f>
        <v>plays</v>
      </c>
      <c r="S3868" s="10">
        <f>(((J3868 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IF(L3869&gt;0, E3869/L3869, "No Backers")</f>
        <v>50.2</v>
      </c>
      <c r="Q3869" t="str">
        <f>LEFT(N3869,SEARCH("/",N3869)-1)</f>
        <v>theater</v>
      </c>
      <c r="R3869" t="str">
        <f>RIGHT(N3869,LEN(N3869)-SEARCH("/",N3869))</f>
        <v>plays</v>
      </c>
      <c r="S3869" s="10">
        <f>(((J3869 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IF(L3870&gt;0, E3870/L3870, "No Backers")</f>
        <v>10</v>
      </c>
      <c r="Q3870" t="str">
        <f>LEFT(N3870,SEARCH("/",N3870)-1)</f>
        <v>theater</v>
      </c>
      <c r="R3870" t="str">
        <f>RIGHT(N3870,LEN(N3870)-SEARCH("/",N3870))</f>
        <v>musical</v>
      </c>
      <c r="S3870" s="10">
        <f>(((J3870 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IF(L3871&gt;0, E3871/L3871, "No Backers")</f>
        <v>30.133333333333333</v>
      </c>
      <c r="Q3871" t="str">
        <f>LEFT(N3871,SEARCH("/",N3871)-1)</f>
        <v>theater</v>
      </c>
      <c r="R3871" t="str">
        <f>RIGHT(N3871,LEN(N3871)-SEARCH("/",N3871))</f>
        <v>musical</v>
      </c>
      <c r="S3871" s="10">
        <f>(((J3871 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IF(L3872&gt;0, E3872/L3872, "No Backers")</f>
        <v>150</v>
      </c>
      <c r="Q3872" t="str">
        <f>LEFT(N3872,SEARCH("/",N3872)-1)</f>
        <v>theater</v>
      </c>
      <c r="R3872" t="str">
        <f>RIGHT(N3872,LEN(N3872)-SEARCH("/",N3872))</f>
        <v>musical</v>
      </c>
      <c r="S3872" s="10">
        <f>(((J3872 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IF(L3873&gt;0, E3873/L3873, "No Backers")</f>
        <v>13.333333333333334</v>
      </c>
      <c r="Q3873" t="str">
        <f>LEFT(N3873,SEARCH("/",N3873)-1)</f>
        <v>theater</v>
      </c>
      <c r="R3873" t="str">
        <f>RIGHT(N3873,LEN(N3873)-SEARCH("/",N3873))</f>
        <v>musical</v>
      </c>
      <c r="S3873" s="10">
        <f>(((J3873 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str">
        <f>IF(L3874&gt;0, E3874/L3874, "No Backers")</f>
        <v>No Backers</v>
      </c>
      <c r="Q3874" t="str">
        <f>LEFT(N3874,SEARCH("/",N3874)-1)</f>
        <v>theater</v>
      </c>
      <c r="R3874" t="str">
        <f>RIGHT(N3874,LEN(N3874)-SEARCH("/",N3874))</f>
        <v>musical</v>
      </c>
      <c r="S3874" s="10">
        <f>(((J3874 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str">
        <f>IF(L3875&gt;0, E3875/L3875, "No Backers")</f>
        <v>No Backers</v>
      </c>
      <c r="Q3875" t="str">
        <f>LEFT(N3875,SEARCH("/",N3875)-1)</f>
        <v>theater</v>
      </c>
      <c r="R3875" t="str">
        <f>RIGHT(N3875,LEN(N3875)-SEARCH("/",N3875))</f>
        <v>musical</v>
      </c>
      <c r="S3875" s="10">
        <f>(((J3875 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str">
        <f>IF(L3876&gt;0, E3876/L3876, "No Backers")</f>
        <v>No Backers</v>
      </c>
      <c r="Q3876" t="str">
        <f>LEFT(N3876,SEARCH("/",N3876)-1)</f>
        <v>theater</v>
      </c>
      <c r="R3876" t="str">
        <f>RIGHT(N3876,LEN(N3876)-SEARCH("/",N3876))</f>
        <v>musical</v>
      </c>
      <c r="S3876" s="10">
        <f>(((J3876 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str">
        <f>IF(L3877&gt;0, E3877/L3877, "No Backers")</f>
        <v>No Backers</v>
      </c>
      <c r="Q3877" t="str">
        <f>LEFT(N3877,SEARCH("/",N3877)-1)</f>
        <v>theater</v>
      </c>
      <c r="R3877" t="str">
        <f>RIGHT(N3877,LEN(N3877)-SEARCH("/",N3877))</f>
        <v>musical</v>
      </c>
      <c r="S3877" s="10">
        <f>(((J3877 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IF(L3878&gt;0, E3878/L3878, "No Backers")</f>
        <v>44.760869565217391</v>
      </c>
      <c r="Q3878" t="str">
        <f>LEFT(N3878,SEARCH("/",N3878)-1)</f>
        <v>theater</v>
      </c>
      <c r="R3878" t="str">
        <f>RIGHT(N3878,LEN(N3878)-SEARCH("/",N3878))</f>
        <v>musical</v>
      </c>
      <c r="S3878" s="10">
        <f>(((J3878 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IF(L3879&gt;0, E3879/L3879, "No Backers")</f>
        <v>88.642857142857139</v>
      </c>
      <c r="Q3879" t="str">
        <f>LEFT(N3879,SEARCH("/",N3879)-1)</f>
        <v>theater</v>
      </c>
      <c r="R3879" t="str">
        <f>RIGHT(N3879,LEN(N3879)-SEARCH("/",N3879))</f>
        <v>musical</v>
      </c>
      <c r="S3879" s="10">
        <f>(((J3879 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IF(L3880&gt;0, E3880/L3880, "No Backers")</f>
        <v>10</v>
      </c>
      <c r="Q3880" t="str">
        <f>LEFT(N3880,SEARCH("/",N3880)-1)</f>
        <v>theater</v>
      </c>
      <c r="R3880" t="str">
        <f>RIGHT(N3880,LEN(N3880)-SEARCH("/",N3880))</f>
        <v>musical</v>
      </c>
      <c r="S3880" s="10">
        <f>(((J3880 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str">
        <f>IF(L3881&gt;0, E3881/L3881, "No Backers")</f>
        <v>No Backers</v>
      </c>
      <c r="Q3881" t="str">
        <f>LEFT(N3881,SEARCH("/",N3881)-1)</f>
        <v>theater</v>
      </c>
      <c r="R3881" t="str">
        <f>RIGHT(N3881,LEN(N3881)-SEARCH("/",N3881))</f>
        <v>musical</v>
      </c>
      <c r="S3881" s="10">
        <f>(((J3881 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IF(L3882&gt;0, E3882/L3882, "No Backers")</f>
        <v>57.647058823529413</v>
      </c>
      <c r="Q3882" t="str">
        <f>LEFT(N3882,SEARCH("/",N3882)-1)</f>
        <v>theater</v>
      </c>
      <c r="R3882" t="str">
        <f>RIGHT(N3882,LEN(N3882)-SEARCH("/",N3882))</f>
        <v>musical</v>
      </c>
      <c r="S3882" s="10">
        <f>(((J3882 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IF(L3883&gt;0, E3883/L3883, "No Backers")</f>
        <v>25</v>
      </c>
      <c r="Q3883" t="str">
        <f>LEFT(N3883,SEARCH("/",N3883)-1)</f>
        <v>theater</v>
      </c>
      <c r="R3883" t="str">
        <f>RIGHT(N3883,LEN(N3883)-SEARCH("/",N3883))</f>
        <v>musical</v>
      </c>
      <c r="S3883" s="10">
        <f>(((J3883 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str">
        <f>IF(L3884&gt;0, E3884/L3884, "No Backers")</f>
        <v>No Backers</v>
      </c>
      <c r="Q3884" t="str">
        <f>LEFT(N3884,SEARCH("/",N3884)-1)</f>
        <v>theater</v>
      </c>
      <c r="R3884" t="str">
        <f>RIGHT(N3884,LEN(N3884)-SEARCH("/",N3884))</f>
        <v>musical</v>
      </c>
      <c r="S3884" s="10">
        <f>(((J3884 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str">
        <f>IF(L3885&gt;0, E3885/L3885, "No Backers")</f>
        <v>No Backers</v>
      </c>
      <c r="Q3885" t="str">
        <f>LEFT(N3885,SEARCH("/",N3885)-1)</f>
        <v>theater</v>
      </c>
      <c r="R3885" t="str">
        <f>RIGHT(N3885,LEN(N3885)-SEARCH("/",N3885))</f>
        <v>musical</v>
      </c>
      <c r="S3885" s="10">
        <f>(((J3885 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str">
        <f>IF(L3886&gt;0, E3886/L3886, "No Backers")</f>
        <v>No Backers</v>
      </c>
      <c r="Q3886" t="str">
        <f>LEFT(N3886,SEARCH("/",N3886)-1)</f>
        <v>theater</v>
      </c>
      <c r="R3886" t="str">
        <f>RIGHT(N3886,LEN(N3886)-SEARCH("/",N3886))</f>
        <v>musical</v>
      </c>
      <c r="S3886" s="10">
        <f>(((J3886 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str">
        <f>IF(L3887&gt;0, E3887/L3887, "No Backers")</f>
        <v>No Backers</v>
      </c>
      <c r="Q3887" t="str">
        <f>LEFT(N3887,SEARCH("/",N3887)-1)</f>
        <v>theater</v>
      </c>
      <c r="R3887" t="str">
        <f>RIGHT(N3887,LEN(N3887)-SEARCH("/",N3887))</f>
        <v>musical</v>
      </c>
      <c r="S3887" s="10">
        <f>(((J3887 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str">
        <f>IF(L3888&gt;0, E3888/L3888, "No Backers")</f>
        <v>No Backers</v>
      </c>
      <c r="Q3888" t="str">
        <f>LEFT(N3888,SEARCH("/",N3888)-1)</f>
        <v>theater</v>
      </c>
      <c r="R3888" t="str">
        <f>RIGHT(N3888,LEN(N3888)-SEARCH("/",N3888))</f>
        <v>musical</v>
      </c>
      <c r="S3888" s="10">
        <f>(((J3888 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IF(L3889&gt;0, E3889/L3889, "No Backers")</f>
        <v>17.5</v>
      </c>
      <c r="Q3889" t="str">
        <f>LEFT(N3889,SEARCH("/",N3889)-1)</f>
        <v>theater</v>
      </c>
      <c r="R3889" t="str">
        <f>RIGHT(N3889,LEN(N3889)-SEARCH("/",N3889))</f>
        <v>musical</v>
      </c>
      <c r="S3889" s="10">
        <f>(((J3889 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IF(L3890&gt;0, E3890/L3890, "No Backers")</f>
        <v>38.714285714285715</v>
      </c>
      <c r="Q3890" t="str">
        <f>LEFT(N3890,SEARCH("/",N3890)-1)</f>
        <v>theater</v>
      </c>
      <c r="R3890" t="str">
        <f>RIGHT(N3890,LEN(N3890)-SEARCH("/",N3890))</f>
        <v>plays</v>
      </c>
      <c r="S3890" s="10">
        <f>(((J3890 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IF(L3891&gt;0, E3891/L3891, "No Backers")</f>
        <v>13.111111111111111</v>
      </c>
      <c r="Q3891" t="str">
        <f>LEFT(N3891,SEARCH("/",N3891)-1)</f>
        <v>theater</v>
      </c>
      <c r="R3891" t="str">
        <f>RIGHT(N3891,LEN(N3891)-SEARCH("/",N3891))</f>
        <v>plays</v>
      </c>
      <c r="S3891" s="10">
        <f>(((J3891 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IF(L3892&gt;0, E3892/L3892, "No Backers")</f>
        <v>315.5</v>
      </c>
      <c r="Q3892" t="str">
        <f>LEFT(N3892,SEARCH("/",N3892)-1)</f>
        <v>theater</v>
      </c>
      <c r="R3892" t="str">
        <f>RIGHT(N3892,LEN(N3892)-SEARCH("/",N3892))</f>
        <v>plays</v>
      </c>
      <c r="S3892" s="10">
        <f>(((J3892 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IF(L3893&gt;0, E3893/L3893, "No Backers")</f>
        <v>37.142857142857146</v>
      </c>
      <c r="Q3893" t="str">
        <f>LEFT(N3893,SEARCH("/",N3893)-1)</f>
        <v>theater</v>
      </c>
      <c r="R3893" t="str">
        <f>RIGHT(N3893,LEN(N3893)-SEARCH("/",N3893))</f>
        <v>plays</v>
      </c>
      <c r="S3893" s="10">
        <f>(((J3893 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str">
        <f>IF(L3894&gt;0, E3894/L3894, "No Backers")</f>
        <v>No Backers</v>
      </c>
      <c r="Q3894" t="str">
        <f>LEFT(N3894,SEARCH("/",N3894)-1)</f>
        <v>theater</v>
      </c>
      <c r="R3894" t="str">
        <f>RIGHT(N3894,LEN(N3894)-SEARCH("/",N3894))</f>
        <v>plays</v>
      </c>
      <c r="S3894" s="10">
        <f>(((J3894 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IF(L3895&gt;0, E3895/L3895, "No Backers")</f>
        <v>128.27380952380952</v>
      </c>
      <c r="Q3895" t="str">
        <f>LEFT(N3895,SEARCH("/",N3895)-1)</f>
        <v>theater</v>
      </c>
      <c r="R3895" t="str">
        <f>RIGHT(N3895,LEN(N3895)-SEARCH("/",N3895))</f>
        <v>plays</v>
      </c>
      <c r="S3895" s="10">
        <f>(((J3895 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IF(L3896&gt;0, E3896/L3896, "No Backers")</f>
        <v>47.272727272727273</v>
      </c>
      <c r="Q3896" t="str">
        <f>LEFT(N3896,SEARCH("/",N3896)-1)</f>
        <v>theater</v>
      </c>
      <c r="R3896" t="str">
        <f>RIGHT(N3896,LEN(N3896)-SEARCH("/",N3896))</f>
        <v>plays</v>
      </c>
      <c r="S3896" s="10">
        <f>(((J3896 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IF(L3897&gt;0, E3897/L3897, "No Backers")</f>
        <v>50</v>
      </c>
      <c r="Q3897" t="str">
        <f>LEFT(N3897,SEARCH("/",N3897)-1)</f>
        <v>theater</v>
      </c>
      <c r="R3897" t="str">
        <f>RIGHT(N3897,LEN(N3897)-SEARCH("/",N3897))</f>
        <v>plays</v>
      </c>
      <c r="S3897" s="10">
        <f>(((J3897 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IF(L3898&gt;0, E3898/L3898, "No Backers")</f>
        <v>42.5</v>
      </c>
      <c r="Q3898" t="str">
        <f>LEFT(N3898,SEARCH("/",N3898)-1)</f>
        <v>theater</v>
      </c>
      <c r="R3898" t="str">
        <f>RIGHT(N3898,LEN(N3898)-SEARCH("/",N3898))</f>
        <v>plays</v>
      </c>
      <c r="S3898" s="10">
        <f>(((J3898 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IF(L3899&gt;0, E3899/L3899, "No Backers")</f>
        <v>44</v>
      </c>
      <c r="Q3899" t="str">
        <f>LEFT(N3899,SEARCH("/",N3899)-1)</f>
        <v>theater</v>
      </c>
      <c r="R3899" t="str">
        <f>RIGHT(N3899,LEN(N3899)-SEARCH("/",N3899))</f>
        <v>plays</v>
      </c>
      <c r="S3899" s="10">
        <f>(((J3899 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IF(L3900&gt;0, E3900/L3900, "No Backers")</f>
        <v>50.875</v>
      </c>
      <c r="Q3900" t="str">
        <f>LEFT(N3900,SEARCH("/",N3900)-1)</f>
        <v>theater</v>
      </c>
      <c r="R3900" t="str">
        <f>RIGHT(N3900,LEN(N3900)-SEARCH("/",N3900))</f>
        <v>plays</v>
      </c>
      <c r="S3900" s="10">
        <f>(((J3900 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IF(L3901&gt;0, E3901/L3901, "No Backers")</f>
        <v>62.5</v>
      </c>
      <c r="Q3901" t="str">
        <f>LEFT(N3901,SEARCH("/",N3901)-1)</f>
        <v>theater</v>
      </c>
      <c r="R3901" t="str">
        <f>RIGHT(N3901,LEN(N3901)-SEARCH("/",N3901))</f>
        <v>plays</v>
      </c>
      <c r="S3901" s="10">
        <f>(((J3901 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IF(L3902&gt;0, E3902/L3902, "No Backers")</f>
        <v>27</v>
      </c>
      <c r="Q3902" t="str">
        <f>LEFT(N3902,SEARCH("/",N3902)-1)</f>
        <v>theater</v>
      </c>
      <c r="R3902" t="str">
        <f>RIGHT(N3902,LEN(N3902)-SEARCH("/",N3902))</f>
        <v>plays</v>
      </c>
      <c r="S3902" s="10">
        <f>(((J3902 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IF(L3903&gt;0, E3903/L3903, "No Backers")</f>
        <v>25</v>
      </c>
      <c r="Q3903" t="str">
        <f>LEFT(N3903,SEARCH("/",N3903)-1)</f>
        <v>theater</v>
      </c>
      <c r="R3903" t="str">
        <f>RIGHT(N3903,LEN(N3903)-SEARCH("/",N3903))</f>
        <v>plays</v>
      </c>
      <c r="S3903" s="10">
        <f>(((J3903 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IF(L3904&gt;0, E3904/L3904, "No Backers")</f>
        <v>47.258064516129032</v>
      </c>
      <c r="Q3904" t="str">
        <f>LEFT(N3904,SEARCH("/",N3904)-1)</f>
        <v>theater</v>
      </c>
      <c r="R3904" t="str">
        <f>RIGHT(N3904,LEN(N3904)-SEARCH("/",N3904))</f>
        <v>plays</v>
      </c>
      <c r="S3904" s="10">
        <f>(((J3904 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str">
        <f>IF(L3905&gt;0, E3905/L3905, "No Backers")</f>
        <v>No Backers</v>
      </c>
      <c r="Q3905" t="str">
        <f>LEFT(N3905,SEARCH("/",N3905)-1)</f>
        <v>theater</v>
      </c>
      <c r="R3905" t="str">
        <f>RIGHT(N3905,LEN(N3905)-SEARCH("/",N3905))</f>
        <v>plays</v>
      </c>
      <c r="S3905" s="10">
        <f>(((J3905 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IF(L3906&gt;0, E3906/L3906, "No Backers")</f>
        <v>1.5</v>
      </c>
      <c r="Q3906" t="str">
        <f>LEFT(N3906,SEARCH("/",N3906)-1)</f>
        <v>theater</v>
      </c>
      <c r="R3906" t="str">
        <f>RIGHT(N3906,LEN(N3906)-SEARCH("/",N3906))</f>
        <v>plays</v>
      </c>
      <c r="S3906" s="10">
        <f>(((J3906 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IF(L3907&gt;0, E3907/L3907, "No Backers")</f>
        <v>24.714285714285715</v>
      </c>
      <c r="Q3907" t="str">
        <f>LEFT(N3907,SEARCH("/",N3907)-1)</f>
        <v>theater</v>
      </c>
      <c r="R3907" t="str">
        <f>RIGHT(N3907,LEN(N3907)-SEARCH("/",N3907))</f>
        <v>plays</v>
      </c>
      <c r="S3907" s="10">
        <f>(((J3907 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IF(L3908&gt;0, E3908/L3908, "No Backers")</f>
        <v>63.125</v>
      </c>
      <c r="Q3908" t="str">
        <f>LEFT(N3908,SEARCH("/",N3908)-1)</f>
        <v>theater</v>
      </c>
      <c r="R3908" t="str">
        <f>RIGHT(N3908,LEN(N3908)-SEARCH("/",N3908))</f>
        <v>plays</v>
      </c>
      <c r="S3908" s="10">
        <f>(((J3908 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IF(L3909&gt;0, E3909/L3909, "No Backers")</f>
        <v>38.25</v>
      </c>
      <c r="Q3909" t="str">
        <f>LEFT(N3909,SEARCH("/",N3909)-1)</f>
        <v>theater</v>
      </c>
      <c r="R3909" t="str">
        <f>RIGHT(N3909,LEN(N3909)-SEARCH("/",N3909))</f>
        <v>plays</v>
      </c>
      <c r="S3909" s="10">
        <f>(((J3909 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IF(L3910&gt;0, E3910/L3910, "No Backers")</f>
        <v>16.25</v>
      </c>
      <c r="Q3910" t="str">
        <f>LEFT(N3910,SEARCH("/",N3910)-1)</f>
        <v>theater</v>
      </c>
      <c r="R3910" t="str">
        <f>RIGHT(N3910,LEN(N3910)-SEARCH("/",N3910))</f>
        <v>plays</v>
      </c>
      <c r="S3910" s="10">
        <f>(((J3910 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IF(L3911&gt;0, E3911/L3911, "No Backers")</f>
        <v>33.75</v>
      </c>
      <c r="Q3911" t="str">
        <f>LEFT(N3911,SEARCH("/",N3911)-1)</f>
        <v>theater</v>
      </c>
      <c r="R3911" t="str">
        <f>RIGHT(N3911,LEN(N3911)-SEARCH("/",N3911))</f>
        <v>plays</v>
      </c>
      <c r="S3911" s="10">
        <f>(((J3911 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IF(L3912&gt;0, E3912/L3912, "No Backers")</f>
        <v>61.666666666666664</v>
      </c>
      <c r="Q3912" t="str">
        <f>LEFT(N3912,SEARCH("/",N3912)-1)</f>
        <v>theater</v>
      </c>
      <c r="R3912" t="str">
        <f>RIGHT(N3912,LEN(N3912)-SEARCH("/",N3912))</f>
        <v>plays</v>
      </c>
      <c r="S3912" s="10">
        <f>(((J3912 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IF(L3913&gt;0, E3913/L3913, "No Backers")</f>
        <v>83.138888888888886</v>
      </c>
      <c r="Q3913" t="str">
        <f>LEFT(N3913,SEARCH("/",N3913)-1)</f>
        <v>theater</v>
      </c>
      <c r="R3913" t="str">
        <f>RIGHT(N3913,LEN(N3913)-SEARCH("/",N3913))</f>
        <v>plays</v>
      </c>
      <c r="S3913" s="10">
        <f>(((J3913 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IF(L3914&gt;0, E3914/L3914, "No Backers")</f>
        <v>1</v>
      </c>
      <c r="Q3914" t="str">
        <f>LEFT(N3914,SEARCH("/",N3914)-1)</f>
        <v>theater</v>
      </c>
      <c r="R3914" t="str">
        <f>RIGHT(N3914,LEN(N3914)-SEARCH("/",N3914))</f>
        <v>plays</v>
      </c>
      <c r="S3914" s="10">
        <f>(((J3914 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IF(L3915&gt;0, E3915/L3915, "No Backers")</f>
        <v>142.85714285714286</v>
      </c>
      <c r="Q3915" t="str">
        <f>LEFT(N3915,SEARCH("/",N3915)-1)</f>
        <v>theater</v>
      </c>
      <c r="R3915" t="str">
        <f>RIGHT(N3915,LEN(N3915)-SEARCH("/",N3915))</f>
        <v>plays</v>
      </c>
      <c r="S3915" s="10">
        <f>(((J3915 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IF(L3916&gt;0, E3916/L3916, "No Backers")</f>
        <v>33.666666666666664</v>
      </c>
      <c r="Q3916" t="str">
        <f>LEFT(N3916,SEARCH("/",N3916)-1)</f>
        <v>theater</v>
      </c>
      <c r="R3916" t="str">
        <f>RIGHT(N3916,LEN(N3916)-SEARCH("/",N3916))</f>
        <v>plays</v>
      </c>
      <c r="S3916" s="10">
        <f>(((J3916 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IF(L3917&gt;0, E3917/L3917, "No Backers")</f>
        <v>5</v>
      </c>
      <c r="Q3917" t="str">
        <f>LEFT(N3917,SEARCH("/",N3917)-1)</f>
        <v>theater</v>
      </c>
      <c r="R3917" t="str">
        <f>RIGHT(N3917,LEN(N3917)-SEARCH("/",N3917))</f>
        <v>plays</v>
      </c>
      <c r="S3917" s="10">
        <f>(((J3917 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str">
        <f>IF(L3918&gt;0, E3918/L3918, "No Backers")</f>
        <v>No Backers</v>
      </c>
      <c r="Q3918" t="str">
        <f>LEFT(N3918,SEARCH("/",N3918)-1)</f>
        <v>theater</v>
      </c>
      <c r="R3918" t="str">
        <f>RIGHT(N3918,LEN(N3918)-SEARCH("/",N3918))</f>
        <v>plays</v>
      </c>
      <c r="S3918" s="10">
        <f>(((J3918 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IF(L3919&gt;0, E3919/L3919, "No Backers")</f>
        <v>10</v>
      </c>
      <c r="Q3919" t="str">
        <f>LEFT(N3919,SEARCH("/",N3919)-1)</f>
        <v>theater</v>
      </c>
      <c r="R3919" t="str">
        <f>RIGHT(N3919,LEN(N3919)-SEARCH("/",N3919))</f>
        <v>plays</v>
      </c>
      <c r="S3919" s="10">
        <f>(((J3919 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IF(L3920&gt;0, E3920/L3920, "No Backers")</f>
        <v>40</v>
      </c>
      <c r="Q3920" t="str">
        <f>LEFT(N3920,SEARCH("/",N3920)-1)</f>
        <v>theater</v>
      </c>
      <c r="R3920" t="str">
        <f>RIGHT(N3920,LEN(N3920)-SEARCH("/",N3920))</f>
        <v>plays</v>
      </c>
      <c r="S3920" s="10">
        <f>(((J3920 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IF(L3921&gt;0, E3921/L3921, "No Backers")</f>
        <v>30</v>
      </c>
      <c r="Q3921" t="str">
        <f>LEFT(N3921,SEARCH("/",N3921)-1)</f>
        <v>theater</v>
      </c>
      <c r="R3921" t="str">
        <f>RIGHT(N3921,LEN(N3921)-SEARCH("/",N3921))</f>
        <v>plays</v>
      </c>
      <c r="S3921" s="10">
        <f>(((J3921 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IF(L3922&gt;0, E3922/L3922, "No Backers")</f>
        <v>45</v>
      </c>
      <c r="Q3922" t="str">
        <f>LEFT(N3922,SEARCH("/",N3922)-1)</f>
        <v>theater</v>
      </c>
      <c r="R3922" t="str">
        <f>RIGHT(N3922,LEN(N3922)-SEARCH("/",N3922))</f>
        <v>plays</v>
      </c>
      <c r="S3922" s="10">
        <f>(((J3922 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str">
        <f>IF(L3923&gt;0, E3923/L3923, "No Backers")</f>
        <v>No Backers</v>
      </c>
      <c r="Q3923" t="str">
        <f>LEFT(N3923,SEARCH("/",N3923)-1)</f>
        <v>theater</v>
      </c>
      <c r="R3923" t="str">
        <f>RIGHT(N3923,LEN(N3923)-SEARCH("/",N3923))</f>
        <v>plays</v>
      </c>
      <c r="S3923" s="10">
        <f>(((J3923 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IF(L3924&gt;0, E3924/L3924, "No Backers")</f>
        <v>10.166666666666666</v>
      </c>
      <c r="Q3924" t="str">
        <f>LEFT(N3924,SEARCH("/",N3924)-1)</f>
        <v>theater</v>
      </c>
      <c r="R3924" t="str">
        <f>RIGHT(N3924,LEN(N3924)-SEARCH("/",N3924))</f>
        <v>plays</v>
      </c>
      <c r="S3924" s="10">
        <f>(((J3924 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IF(L3925&gt;0, E3925/L3925, "No Backers")</f>
        <v>81.411764705882348</v>
      </c>
      <c r="Q3925" t="str">
        <f>LEFT(N3925,SEARCH("/",N3925)-1)</f>
        <v>theater</v>
      </c>
      <c r="R3925" t="str">
        <f>RIGHT(N3925,LEN(N3925)-SEARCH("/",N3925))</f>
        <v>plays</v>
      </c>
      <c r="S3925" s="10">
        <f>(((J3925 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IF(L3926&gt;0, E3926/L3926, "No Backers")</f>
        <v>57.25</v>
      </c>
      <c r="Q3926" t="str">
        <f>LEFT(N3926,SEARCH("/",N3926)-1)</f>
        <v>theater</v>
      </c>
      <c r="R3926" t="str">
        <f>RIGHT(N3926,LEN(N3926)-SEARCH("/",N3926))</f>
        <v>plays</v>
      </c>
      <c r="S3926" s="10">
        <f>(((J3926 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IF(L3927&gt;0, E3927/L3927, "No Backers")</f>
        <v>5</v>
      </c>
      <c r="Q3927" t="str">
        <f>LEFT(N3927,SEARCH("/",N3927)-1)</f>
        <v>theater</v>
      </c>
      <c r="R3927" t="str">
        <f>RIGHT(N3927,LEN(N3927)-SEARCH("/",N3927))</f>
        <v>plays</v>
      </c>
      <c r="S3927" s="10">
        <f>(((J3927 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IF(L3928&gt;0, E3928/L3928, "No Backers")</f>
        <v>15</v>
      </c>
      <c r="Q3928" t="str">
        <f>LEFT(N3928,SEARCH("/",N3928)-1)</f>
        <v>theater</v>
      </c>
      <c r="R3928" t="str">
        <f>RIGHT(N3928,LEN(N3928)-SEARCH("/",N3928))</f>
        <v>plays</v>
      </c>
      <c r="S3928" s="10">
        <f>(((J3928 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IF(L3929&gt;0, E3929/L3929, "No Backers")</f>
        <v>12.5</v>
      </c>
      <c r="Q3929" t="str">
        <f>LEFT(N3929,SEARCH("/",N3929)-1)</f>
        <v>theater</v>
      </c>
      <c r="R3929" t="str">
        <f>RIGHT(N3929,LEN(N3929)-SEARCH("/",N3929))</f>
        <v>plays</v>
      </c>
      <c r="S3929" s="10">
        <f>(((J3929 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IF(L3930&gt;0, E3930/L3930, "No Backers")</f>
        <v>93</v>
      </c>
      <c r="Q3930" t="str">
        <f>LEFT(N3930,SEARCH("/",N3930)-1)</f>
        <v>theater</v>
      </c>
      <c r="R3930" t="str">
        <f>RIGHT(N3930,LEN(N3930)-SEARCH("/",N3930))</f>
        <v>plays</v>
      </c>
      <c r="S3930" s="10">
        <f>(((J3930 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IF(L3931&gt;0, E3931/L3931, "No Backers")</f>
        <v>32.357142857142854</v>
      </c>
      <c r="Q3931" t="str">
        <f>LEFT(N3931,SEARCH("/",N3931)-1)</f>
        <v>theater</v>
      </c>
      <c r="R3931" t="str">
        <f>RIGHT(N3931,LEN(N3931)-SEARCH("/",N3931))</f>
        <v>plays</v>
      </c>
      <c r="S3931" s="10">
        <f>(((J3931 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str">
        <f>IF(L3932&gt;0, E3932/L3932, "No Backers")</f>
        <v>No Backers</v>
      </c>
      <c r="Q3932" t="str">
        <f>LEFT(N3932,SEARCH("/",N3932)-1)</f>
        <v>theater</v>
      </c>
      <c r="R3932" t="str">
        <f>RIGHT(N3932,LEN(N3932)-SEARCH("/",N3932))</f>
        <v>plays</v>
      </c>
      <c r="S3932" s="10">
        <f>(((J3932 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str">
        <f>IF(L3933&gt;0, E3933/L3933, "No Backers")</f>
        <v>No Backers</v>
      </c>
      <c r="Q3933" t="str">
        <f>LEFT(N3933,SEARCH("/",N3933)-1)</f>
        <v>theater</v>
      </c>
      <c r="R3933" t="str">
        <f>RIGHT(N3933,LEN(N3933)-SEARCH("/",N3933))</f>
        <v>plays</v>
      </c>
      <c r="S3933" s="10">
        <f>(((J3933 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IF(L3934&gt;0, E3934/L3934, "No Backers")</f>
        <v>1</v>
      </c>
      <c r="Q3934" t="str">
        <f>LEFT(N3934,SEARCH("/",N3934)-1)</f>
        <v>theater</v>
      </c>
      <c r="R3934" t="str">
        <f>RIGHT(N3934,LEN(N3934)-SEARCH("/",N3934))</f>
        <v>plays</v>
      </c>
      <c r="S3934" s="10">
        <f>(((J3934 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IF(L3935&gt;0, E3935/L3935, "No Backers")</f>
        <v>91.833333333333329</v>
      </c>
      <c r="Q3935" t="str">
        <f>LEFT(N3935,SEARCH("/",N3935)-1)</f>
        <v>theater</v>
      </c>
      <c r="R3935" t="str">
        <f>RIGHT(N3935,LEN(N3935)-SEARCH("/",N3935))</f>
        <v>plays</v>
      </c>
      <c r="S3935" s="10">
        <f>(((J3935 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IF(L3936&gt;0, E3936/L3936, "No Backers")</f>
        <v>45.833333333333336</v>
      </c>
      <c r="Q3936" t="str">
        <f>LEFT(N3936,SEARCH("/",N3936)-1)</f>
        <v>theater</v>
      </c>
      <c r="R3936" t="str">
        <f>RIGHT(N3936,LEN(N3936)-SEARCH("/",N3936))</f>
        <v>plays</v>
      </c>
      <c r="S3936" s="10">
        <f>(((J3936 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IF(L3937&gt;0, E3937/L3937, "No Backers")</f>
        <v>57.173913043478258</v>
      </c>
      <c r="Q3937" t="str">
        <f>LEFT(N3937,SEARCH("/",N3937)-1)</f>
        <v>theater</v>
      </c>
      <c r="R3937" t="str">
        <f>RIGHT(N3937,LEN(N3937)-SEARCH("/",N3937))</f>
        <v>plays</v>
      </c>
      <c r="S3937" s="10">
        <f>(((J3937 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str">
        <f>IF(L3938&gt;0, E3938/L3938, "No Backers")</f>
        <v>No Backers</v>
      </c>
      <c r="Q3938" t="str">
        <f>LEFT(N3938,SEARCH("/",N3938)-1)</f>
        <v>theater</v>
      </c>
      <c r="R3938" t="str">
        <f>RIGHT(N3938,LEN(N3938)-SEARCH("/",N3938))</f>
        <v>plays</v>
      </c>
      <c r="S3938" s="10">
        <f>(((J3938 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IF(L3939&gt;0, E3939/L3939, "No Backers")</f>
        <v>248.5</v>
      </c>
      <c r="Q3939" t="str">
        <f>LEFT(N3939,SEARCH("/",N3939)-1)</f>
        <v>theater</v>
      </c>
      <c r="R3939" t="str">
        <f>RIGHT(N3939,LEN(N3939)-SEARCH("/",N3939))</f>
        <v>plays</v>
      </c>
      <c r="S3939" s="10">
        <f>(((J3939 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IF(L3940&gt;0, E3940/L3940, "No Backers")</f>
        <v>79.400000000000006</v>
      </c>
      <c r="Q3940" t="str">
        <f>LEFT(N3940,SEARCH("/",N3940)-1)</f>
        <v>theater</v>
      </c>
      <c r="R3940" t="str">
        <f>RIGHT(N3940,LEN(N3940)-SEARCH("/",N3940))</f>
        <v>plays</v>
      </c>
      <c r="S3940" s="10">
        <f>(((J3940 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IF(L3941&gt;0, E3941/L3941, "No Backers")</f>
        <v>5</v>
      </c>
      <c r="Q3941" t="str">
        <f>LEFT(N3941,SEARCH("/",N3941)-1)</f>
        <v>theater</v>
      </c>
      <c r="R3941" t="str">
        <f>RIGHT(N3941,LEN(N3941)-SEARCH("/",N3941))</f>
        <v>plays</v>
      </c>
      <c r="S3941" s="10">
        <f>(((J3941 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IF(L3942&gt;0, E3942/L3942, "No Backers")</f>
        <v>5.5</v>
      </c>
      <c r="Q3942" t="str">
        <f>LEFT(N3942,SEARCH("/",N3942)-1)</f>
        <v>theater</v>
      </c>
      <c r="R3942" t="str">
        <f>RIGHT(N3942,LEN(N3942)-SEARCH("/",N3942))</f>
        <v>plays</v>
      </c>
      <c r="S3942" s="10">
        <f>(((J3942 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IF(L3943&gt;0, E3943/L3943, "No Backers")</f>
        <v>25</v>
      </c>
      <c r="Q3943" t="str">
        <f>LEFT(N3943,SEARCH("/",N3943)-1)</f>
        <v>theater</v>
      </c>
      <c r="R3943" t="str">
        <f>RIGHT(N3943,LEN(N3943)-SEARCH("/",N3943))</f>
        <v>plays</v>
      </c>
      <c r="S3943" s="10">
        <f>(((J3943 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str">
        <f>IF(L3944&gt;0, E3944/L3944, "No Backers")</f>
        <v>No Backers</v>
      </c>
      <c r="Q3944" t="str">
        <f>LEFT(N3944,SEARCH("/",N3944)-1)</f>
        <v>theater</v>
      </c>
      <c r="R3944" t="str">
        <f>RIGHT(N3944,LEN(N3944)-SEARCH("/",N3944))</f>
        <v>plays</v>
      </c>
      <c r="S3944" s="10">
        <f>(((J3944 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IF(L3945&gt;0, E3945/L3945, "No Backers")</f>
        <v>137.07692307692307</v>
      </c>
      <c r="Q3945" t="str">
        <f>LEFT(N3945,SEARCH("/",N3945)-1)</f>
        <v>theater</v>
      </c>
      <c r="R3945" t="str">
        <f>RIGHT(N3945,LEN(N3945)-SEARCH("/",N3945))</f>
        <v>plays</v>
      </c>
      <c r="S3945" s="10">
        <f>(((J3945 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str">
        <f>IF(L3946&gt;0, E3946/L3946, "No Backers")</f>
        <v>No Backers</v>
      </c>
      <c r="Q3946" t="str">
        <f>LEFT(N3946,SEARCH("/",N3946)-1)</f>
        <v>theater</v>
      </c>
      <c r="R3946" t="str">
        <f>RIGHT(N3946,LEN(N3946)-SEARCH("/",N3946))</f>
        <v>plays</v>
      </c>
      <c r="S3946" s="10">
        <f>(((J3946 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IF(L3947&gt;0, E3947/L3947, "No Backers")</f>
        <v>5</v>
      </c>
      <c r="Q3947" t="str">
        <f>LEFT(N3947,SEARCH("/",N3947)-1)</f>
        <v>theater</v>
      </c>
      <c r="R3947" t="str">
        <f>RIGHT(N3947,LEN(N3947)-SEARCH("/",N3947))</f>
        <v>plays</v>
      </c>
      <c r="S3947" s="10">
        <f>(((J3947 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IF(L3948&gt;0, E3948/L3948, "No Backers")</f>
        <v>39</v>
      </c>
      <c r="Q3948" t="str">
        <f>LEFT(N3948,SEARCH("/",N3948)-1)</f>
        <v>theater</v>
      </c>
      <c r="R3948" t="str">
        <f>RIGHT(N3948,LEN(N3948)-SEARCH("/",N3948))</f>
        <v>plays</v>
      </c>
      <c r="S3948" s="10">
        <f>(((J3948 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IF(L3949&gt;0, E3949/L3949, "No Backers")</f>
        <v>50.5</v>
      </c>
      <c r="Q3949" t="str">
        <f>LEFT(N3949,SEARCH("/",N3949)-1)</f>
        <v>theater</v>
      </c>
      <c r="R3949" t="str">
        <f>RIGHT(N3949,LEN(N3949)-SEARCH("/",N3949))</f>
        <v>plays</v>
      </c>
      <c r="S3949" s="10">
        <f>(((J3949 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str">
        <f>IF(L3950&gt;0, E3950/L3950, "No Backers")</f>
        <v>No Backers</v>
      </c>
      <c r="Q3950" t="str">
        <f>LEFT(N3950,SEARCH("/",N3950)-1)</f>
        <v>theater</v>
      </c>
      <c r="R3950" t="str">
        <f>RIGHT(N3950,LEN(N3950)-SEARCH("/",N3950))</f>
        <v>plays</v>
      </c>
      <c r="S3950" s="10">
        <f>(((J3950 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IF(L3951&gt;0, E3951/L3951, "No Backers")</f>
        <v>49.28125</v>
      </c>
      <c r="Q3951" t="str">
        <f>LEFT(N3951,SEARCH("/",N3951)-1)</f>
        <v>theater</v>
      </c>
      <c r="R3951" t="str">
        <f>RIGHT(N3951,LEN(N3951)-SEARCH("/",N3951))</f>
        <v>plays</v>
      </c>
      <c r="S3951" s="10">
        <f>(((J3951 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IF(L3952&gt;0, E3952/L3952, "No Backers")</f>
        <v>25</v>
      </c>
      <c r="Q3952" t="str">
        <f>LEFT(N3952,SEARCH("/",N3952)-1)</f>
        <v>theater</v>
      </c>
      <c r="R3952" t="str">
        <f>RIGHT(N3952,LEN(N3952)-SEARCH("/",N3952))</f>
        <v>plays</v>
      </c>
      <c r="S3952" s="10">
        <f>(((J3952 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IF(L3953&gt;0, E3953/L3953, "No Backers")</f>
        <v>1</v>
      </c>
      <c r="Q3953" t="str">
        <f>LEFT(N3953,SEARCH("/",N3953)-1)</f>
        <v>theater</v>
      </c>
      <c r="R3953" t="str">
        <f>RIGHT(N3953,LEN(N3953)-SEARCH("/",N3953))</f>
        <v>plays</v>
      </c>
      <c r="S3953" s="10">
        <f>(((J3953 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IF(L3954&gt;0, E3954/L3954, "No Backers")</f>
        <v>25</v>
      </c>
      <c r="Q3954" t="str">
        <f>LEFT(N3954,SEARCH("/",N3954)-1)</f>
        <v>theater</v>
      </c>
      <c r="R3954" t="str">
        <f>RIGHT(N3954,LEN(N3954)-SEARCH("/",N3954))</f>
        <v>plays</v>
      </c>
      <c r="S3954" s="10">
        <f>(((J3954 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str">
        <f>IF(L3955&gt;0, E3955/L3955, "No Backers")</f>
        <v>No Backers</v>
      </c>
      <c r="Q3955" t="str">
        <f>LEFT(N3955,SEARCH("/",N3955)-1)</f>
        <v>theater</v>
      </c>
      <c r="R3955" t="str">
        <f>RIGHT(N3955,LEN(N3955)-SEARCH("/",N3955))</f>
        <v>plays</v>
      </c>
      <c r="S3955" s="10">
        <f>(((J3955 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str">
        <f>IF(L3956&gt;0, E3956/L3956, "No Backers")</f>
        <v>No Backers</v>
      </c>
      <c r="Q3956" t="str">
        <f>LEFT(N3956,SEARCH("/",N3956)-1)</f>
        <v>theater</v>
      </c>
      <c r="R3956" t="str">
        <f>RIGHT(N3956,LEN(N3956)-SEARCH("/",N3956))</f>
        <v>plays</v>
      </c>
      <c r="S3956" s="10">
        <f>(((J3956 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IF(L3957&gt;0, E3957/L3957, "No Backers")</f>
        <v>53.125</v>
      </c>
      <c r="Q3957" t="str">
        <f>LEFT(N3957,SEARCH("/",N3957)-1)</f>
        <v>theater</v>
      </c>
      <c r="R3957" t="str">
        <f>RIGHT(N3957,LEN(N3957)-SEARCH("/",N3957))</f>
        <v>plays</v>
      </c>
      <c r="S3957" s="10">
        <f>(((J3957 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str">
        <f>IF(L3958&gt;0, E3958/L3958, "No Backers")</f>
        <v>No Backers</v>
      </c>
      <c r="Q3958" t="str">
        <f>LEFT(N3958,SEARCH("/",N3958)-1)</f>
        <v>theater</v>
      </c>
      <c r="R3958" t="str">
        <f>RIGHT(N3958,LEN(N3958)-SEARCH("/",N3958))</f>
        <v>plays</v>
      </c>
      <c r="S3958" s="10">
        <f>(((J3958 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IF(L3959&gt;0, E3959/L3959, "No Backers")</f>
        <v>7</v>
      </c>
      <c r="Q3959" t="str">
        <f>LEFT(N3959,SEARCH("/",N3959)-1)</f>
        <v>theater</v>
      </c>
      <c r="R3959" t="str">
        <f>RIGHT(N3959,LEN(N3959)-SEARCH("/",N3959))</f>
        <v>plays</v>
      </c>
      <c r="S3959" s="10">
        <f>(((J3959 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IF(L3960&gt;0, E3960/L3960, "No Backers")</f>
        <v>40.0625</v>
      </c>
      <c r="Q3960" t="str">
        <f>LEFT(N3960,SEARCH("/",N3960)-1)</f>
        <v>theater</v>
      </c>
      <c r="R3960" t="str">
        <f>RIGHT(N3960,LEN(N3960)-SEARCH("/",N3960))</f>
        <v>plays</v>
      </c>
      <c r="S3960" s="10">
        <f>(((J3960 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IF(L3961&gt;0, E3961/L3961, "No Backers")</f>
        <v>24.333333333333332</v>
      </c>
      <c r="Q3961" t="str">
        <f>LEFT(N3961,SEARCH("/",N3961)-1)</f>
        <v>theater</v>
      </c>
      <c r="R3961" t="str">
        <f>RIGHT(N3961,LEN(N3961)-SEARCH("/",N3961))</f>
        <v>plays</v>
      </c>
      <c r="S3961" s="10">
        <f>(((J3961 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IF(L3962&gt;0, E3962/L3962, "No Backers")</f>
        <v>11.25</v>
      </c>
      <c r="Q3962" t="str">
        <f>LEFT(N3962,SEARCH("/",N3962)-1)</f>
        <v>theater</v>
      </c>
      <c r="R3962" t="str">
        <f>RIGHT(N3962,LEN(N3962)-SEARCH("/",N3962))</f>
        <v>plays</v>
      </c>
      <c r="S3962" s="10">
        <f>(((J3962 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IF(L3963&gt;0, E3963/L3963, "No Backers")</f>
        <v>10.5</v>
      </c>
      <c r="Q3963" t="str">
        <f>LEFT(N3963,SEARCH("/",N3963)-1)</f>
        <v>theater</v>
      </c>
      <c r="R3963" t="str">
        <f>RIGHT(N3963,LEN(N3963)-SEARCH("/",N3963))</f>
        <v>plays</v>
      </c>
      <c r="S3963" s="10">
        <f>(((J3963 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IF(L3964&gt;0, E3964/L3964, "No Backers")</f>
        <v>15</v>
      </c>
      <c r="Q3964" t="str">
        <f>LEFT(N3964,SEARCH("/",N3964)-1)</f>
        <v>theater</v>
      </c>
      <c r="R3964" t="str">
        <f>RIGHT(N3964,LEN(N3964)-SEARCH("/",N3964))</f>
        <v>plays</v>
      </c>
      <c r="S3964" s="10">
        <f>(((J3964 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str">
        <f>IF(L3965&gt;0, E3965/L3965, "No Backers")</f>
        <v>No Backers</v>
      </c>
      <c r="Q3965" t="str">
        <f>LEFT(N3965,SEARCH("/",N3965)-1)</f>
        <v>theater</v>
      </c>
      <c r="R3965" t="str">
        <f>RIGHT(N3965,LEN(N3965)-SEARCH("/",N3965))</f>
        <v>plays</v>
      </c>
      <c r="S3965" s="10">
        <f>(((J3965 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IF(L3966&gt;0, E3966/L3966, "No Backers")</f>
        <v>42</v>
      </c>
      <c r="Q3966" t="str">
        <f>LEFT(N3966,SEARCH("/",N3966)-1)</f>
        <v>theater</v>
      </c>
      <c r="R3966" t="str">
        <f>RIGHT(N3966,LEN(N3966)-SEARCH("/",N3966))</f>
        <v>plays</v>
      </c>
      <c r="S3966" s="10">
        <f>(((J3966 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IF(L3967&gt;0, E3967/L3967, "No Backers")</f>
        <v>71.25</v>
      </c>
      <c r="Q3967" t="str">
        <f>LEFT(N3967,SEARCH("/",N3967)-1)</f>
        <v>theater</v>
      </c>
      <c r="R3967" t="str">
        <f>RIGHT(N3967,LEN(N3967)-SEARCH("/",N3967))</f>
        <v>plays</v>
      </c>
      <c r="S3967" s="10">
        <f>(((J3967 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IF(L3968&gt;0, E3968/L3968, "No Backers")</f>
        <v>22.5</v>
      </c>
      <c r="Q3968" t="str">
        <f>LEFT(N3968,SEARCH("/",N3968)-1)</f>
        <v>theater</v>
      </c>
      <c r="R3968" t="str">
        <f>RIGHT(N3968,LEN(N3968)-SEARCH("/",N3968))</f>
        <v>plays</v>
      </c>
      <c r="S3968" s="10">
        <f>(((J3968 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IF(L3969&gt;0, E3969/L3969, "No Backers")</f>
        <v>41</v>
      </c>
      <c r="Q3969" t="str">
        <f>LEFT(N3969,SEARCH("/",N3969)-1)</f>
        <v>theater</v>
      </c>
      <c r="R3969" t="str">
        <f>RIGHT(N3969,LEN(N3969)-SEARCH("/",N3969))</f>
        <v>plays</v>
      </c>
      <c r="S3969" s="10">
        <f>(((J3969 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IF(L3970&gt;0, E3970/L3970, "No Backers")</f>
        <v>47.909090909090907</v>
      </c>
      <c r="Q3970" t="str">
        <f>LEFT(N3970,SEARCH("/",N3970)-1)</f>
        <v>theater</v>
      </c>
      <c r="R3970" t="str">
        <f>RIGHT(N3970,LEN(N3970)-SEARCH("/",N3970))</f>
        <v>plays</v>
      </c>
      <c r="S3970" s="10">
        <f>(((J3970 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IF(L3971&gt;0, E3971/L3971, "No Backers")</f>
        <v>35.166666666666664</v>
      </c>
      <c r="Q3971" t="str">
        <f>LEFT(N3971,SEARCH("/",N3971)-1)</f>
        <v>theater</v>
      </c>
      <c r="R3971" t="str">
        <f>RIGHT(N3971,LEN(N3971)-SEARCH("/",N3971))</f>
        <v>plays</v>
      </c>
      <c r="S3971" s="10">
        <f>(((J3971 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IF(L3972&gt;0, E3972/L3972, "No Backers")</f>
        <v>5.5</v>
      </c>
      <c r="Q3972" t="str">
        <f>LEFT(N3972,SEARCH("/",N3972)-1)</f>
        <v>theater</v>
      </c>
      <c r="R3972" t="str">
        <f>RIGHT(N3972,LEN(N3972)-SEARCH("/",N3972))</f>
        <v>plays</v>
      </c>
      <c r="S3972" s="10">
        <f>(((J3972 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IF(L3973&gt;0, E3973/L3973, "No Backers")</f>
        <v>22.666666666666668</v>
      </c>
      <c r="Q3973" t="str">
        <f>LEFT(N3973,SEARCH("/",N3973)-1)</f>
        <v>theater</v>
      </c>
      <c r="R3973" t="str">
        <f>RIGHT(N3973,LEN(N3973)-SEARCH("/",N3973))</f>
        <v>plays</v>
      </c>
      <c r="S3973" s="10">
        <f>(((J3973 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IF(L3974&gt;0, E3974/L3974, "No Backers")</f>
        <v>26.375</v>
      </c>
      <c r="Q3974" t="str">
        <f>LEFT(N3974,SEARCH("/",N3974)-1)</f>
        <v>theater</v>
      </c>
      <c r="R3974" t="str">
        <f>RIGHT(N3974,LEN(N3974)-SEARCH("/",N3974))</f>
        <v>plays</v>
      </c>
      <c r="S3974" s="10">
        <f>(((J3974 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IF(L3975&gt;0, E3975/L3975, "No Backers")</f>
        <v>105.54054054054055</v>
      </c>
      <c r="Q3975" t="str">
        <f>LEFT(N3975,SEARCH("/",N3975)-1)</f>
        <v>theater</v>
      </c>
      <c r="R3975" t="str">
        <f>RIGHT(N3975,LEN(N3975)-SEARCH("/",N3975))</f>
        <v>plays</v>
      </c>
      <c r="S3975" s="10">
        <f>(((J3975 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IF(L3976&gt;0, E3976/L3976, "No Backers")</f>
        <v>29.09090909090909</v>
      </c>
      <c r="Q3976" t="str">
        <f>LEFT(N3976,SEARCH("/",N3976)-1)</f>
        <v>theater</v>
      </c>
      <c r="R3976" t="str">
        <f>RIGHT(N3976,LEN(N3976)-SEARCH("/",N3976))</f>
        <v>plays</v>
      </c>
      <c r="S3976" s="10">
        <f>(((J3976 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str">
        <f>IF(L3977&gt;0, E3977/L3977, "No Backers")</f>
        <v>No Backers</v>
      </c>
      <c r="Q3977" t="str">
        <f>LEFT(N3977,SEARCH("/",N3977)-1)</f>
        <v>theater</v>
      </c>
      <c r="R3977" t="str">
        <f>RIGHT(N3977,LEN(N3977)-SEARCH("/",N3977))</f>
        <v>plays</v>
      </c>
      <c r="S3977" s="10">
        <f>(((J3977 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IF(L3978&gt;0, E3978/L3978, "No Backers")</f>
        <v>62</v>
      </c>
      <c r="Q3978" t="str">
        <f>LEFT(N3978,SEARCH("/",N3978)-1)</f>
        <v>theater</v>
      </c>
      <c r="R3978" t="str">
        <f>RIGHT(N3978,LEN(N3978)-SEARCH("/",N3978))</f>
        <v>plays</v>
      </c>
      <c r="S3978" s="10">
        <f>(((J3978 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IF(L3979&gt;0, E3979/L3979, "No Backers")</f>
        <v>217.5</v>
      </c>
      <c r="Q3979" t="str">
        <f>LEFT(N3979,SEARCH("/",N3979)-1)</f>
        <v>theater</v>
      </c>
      <c r="R3979" t="str">
        <f>RIGHT(N3979,LEN(N3979)-SEARCH("/",N3979))</f>
        <v>plays</v>
      </c>
      <c r="S3979" s="10">
        <f>(((J3979 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IF(L3980&gt;0, E3980/L3980, "No Backers")</f>
        <v>26.75</v>
      </c>
      <c r="Q3980" t="str">
        <f>LEFT(N3980,SEARCH("/",N3980)-1)</f>
        <v>theater</v>
      </c>
      <c r="R3980" t="str">
        <f>RIGHT(N3980,LEN(N3980)-SEARCH("/",N3980))</f>
        <v>plays</v>
      </c>
      <c r="S3980" s="10">
        <f>(((J3980 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IF(L3981&gt;0, E3981/L3981, "No Backers")</f>
        <v>18.333333333333332</v>
      </c>
      <c r="Q3981" t="str">
        <f>LEFT(N3981,SEARCH("/",N3981)-1)</f>
        <v>theater</v>
      </c>
      <c r="R3981" t="str">
        <f>RIGHT(N3981,LEN(N3981)-SEARCH("/",N3981))</f>
        <v>plays</v>
      </c>
      <c r="S3981" s="10">
        <f>(((J3981 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IF(L3982&gt;0, E3982/L3982, "No Backers")</f>
        <v>64.285714285714292</v>
      </c>
      <c r="Q3982" t="str">
        <f>LEFT(N3982,SEARCH("/",N3982)-1)</f>
        <v>theater</v>
      </c>
      <c r="R3982" t="str">
        <f>RIGHT(N3982,LEN(N3982)-SEARCH("/",N3982))</f>
        <v>plays</v>
      </c>
      <c r="S3982" s="10">
        <f>(((J3982 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IF(L3983&gt;0, E3983/L3983, "No Backers")</f>
        <v>175</v>
      </c>
      <c r="Q3983" t="str">
        <f>LEFT(N3983,SEARCH("/",N3983)-1)</f>
        <v>theater</v>
      </c>
      <c r="R3983" t="str">
        <f>RIGHT(N3983,LEN(N3983)-SEARCH("/",N3983))</f>
        <v>plays</v>
      </c>
      <c r="S3983" s="10">
        <f>(((J3983 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IF(L3984&gt;0, E3984/L3984, "No Backers")</f>
        <v>34</v>
      </c>
      <c r="Q3984" t="str">
        <f>LEFT(N3984,SEARCH("/",N3984)-1)</f>
        <v>theater</v>
      </c>
      <c r="R3984" t="str">
        <f>RIGHT(N3984,LEN(N3984)-SEARCH("/",N3984))</f>
        <v>plays</v>
      </c>
      <c r="S3984" s="10">
        <f>(((J3984 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IF(L3985&gt;0, E3985/L3985, "No Backers")</f>
        <v>84.282608695652172</v>
      </c>
      <c r="Q3985" t="str">
        <f>LEFT(N3985,SEARCH("/",N3985)-1)</f>
        <v>theater</v>
      </c>
      <c r="R3985" t="str">
        <f>RIGHT(N3985,LEN(N3985)-SEARCH("/",N3985))</f>
        <v>plays</v>
      </c>
      <c r="S3985" s="10">
        <f>(((J3985 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IF(L3986&gt;0, E3986/L3986, "No Backers")</f>
        <v>9.5</v>
      </c>
      <c r="Q3986" t="str">
        <f>LEFT(N3986,SEARCH("/",N3986)-1)</f>
        <v>theater</v>
      </c>
      <c r="R3986" t="str">
        <f>RIGHT(N3986,LEN(N3986)-SEARCH("/",N3986))</f>
        <v>plays</v>
      </c>
      <c r="S3986" s="10">
        <f>(((J3986 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IF(L3987&gt;0, E3987/L3987, "No Backers")</f>
        <v>33.736842105263158</v>
      </c>
      <c r="Q3987" t="str">
        <f>LEFT(N3987,SEARCH("/",N3987)-1)</f>
        <v>theater</v>
      </c>
      <c r="R3987" t="str">
        <f>RIGHT(N3987,LEN(N3987)-SEARCH("/",N3987))</f>
        <v>plays</v>
      </c>
      <c r="S3987" s="10">
        <f>(((J3987 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IF(L3988&gt;0, E3988/L3988, "No Backers")</f>
        <v>37.53846153846154</v>
      </c>
      <c r="Q3988" t="str">
        <f>LEFT(N3988,SEARCH("/",N3988)-1)</f>
        <v>theater</v>
      </c>
      <c r="R3988" t="str">
        <f>RIGHT(N3988,LEN(N3988)-SEARCH("/",N3988))</f>
        <v>plays</v>
      </c>
      <c r="S3988" s="10">
        <f>(((J3988 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IF(L3989&gt;0, E3989/L3989, "No Backers")</f>
        <v>11.615384615384615</v>
      </c>
      <c r="Q3989" t="str">
        <f>LEFT(N3989,SEARCH("/",N3989)-1)</f>
        <v>theater</v>
      </c>
      <c r="R3989" t="str">
        <f>RIGHT(N3989,LEN(N3989)-SEARCH("/",N3989))</f>
        <v>plays</v>
      </c>
      <c r="S3989" s="10">
        <f>(((J3989 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IF(L3990&gt;0, E3990/L3990, "No Backers")</f>
        <v>8</v>
      </c>
      <c r="Q3990" t="str">
        <f>LEFT(N3990,SEARCH("/",N3990)-1)</f>
        <v>theater</v>
      </c>
      <c r="R3990" t="str">
        <f>RIGHT(N3990,LEN(N3990)-SEARCH("/",N3990))</f>
        <v>plays</v>
      </c>
      <c r="S3990" s="10">
        <f>(((J3990 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str">
        <f>IF(L3991&gt;0, E3991/L3991, "No Backers")</f>
        <v>No Backers</v>
      </c>
      <c r="Q3991" t="str">
        <f>LEFT(N3991,SEARCH("/",N3991)-1)</f>
        <v>theater</v>
      </c>
      <c r="R3991" t="str">
        <f>RIGHT(N3991,LEN(N3991)-SEARCH("/",N3991))</f>
        <v>plays</v>
      </c>
      <c r="S3991" s="10">
        <f>(((J3991 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IF(L3992&gt;0, E3992/L3992, "No Backers")</f>
        <v>23</v>
      </c>
      <c r="Q3992" t="str">
        <f>LEFT(N3992,SEARCH("/",N3992)-1)</f>
        <v>theater</v>
      </c>
      <c r="R3992" t="str">
        <f>RIGHT(N3992,LEN(N3992)-SEARCH("/",N3992))</f>
        <v>plays</v>
      </c>
      <c r="S3992" s="10">
        <f>(((J3992 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IF(L3993&gt;0, E3993/L3993, "No Backers")</f>
        <v>100</v>
      </c>
      <c r="Q3993" t="str">
        <f>LEFT(N3993,SEARCH("/",N3993)-1)</f>
        <v>theater</v>
      </c>
      <c r="R3993" t="str">
        <f>RIGHT(N3993,LEN(N3993)-SEARCH("/",N3993))</f>
        <v>plays</v>
      </c>
      <c r="S3993" s="10">
        <f>(((J3993 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IF(L3994&gt;0, E3994/L3994, "No Backers")</f>
        <v>60.111111111111114</v>
      </c>
      <c r="Q3994" t="str">
        <f>LEFT(N3994,SEARCH("/",N3994)-1)</f>
        <v>theater</v>
      </c>
      <c r="R3994" t="str">
        <f>RIGHT(N3994,LEN(N3994)-SEARCH("/",N3994))</f>
        <v>plays</v>
      </c>
      <c r="S3994" s="10">
        <f>(((J3994 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IF(L3995&gt;0, E3995/L3995, "No Backers")</f>
        <v>3</v>
      </c>
      <c r="Q3995" t="str">
        <f>LEFT(N3995,SEARCH("/",N3995)-1)</f>
        <v>theater</v>
      </c>
      <c r="R3995" t="str">
        <f>RIGHT(N3995,LEN(N3995)-SEARCH("/",N3995))</f>
        <v>plays</v>
      </c>
      <c r="S3995" s="10">
        <f>(((J3995 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IF(L3996&gt;0, E3996/L3996, "No Backers")</f>
        <v>5</v>
      </c>
      <c r="Q3996" t="str">
        <f>LEFT(N3996,SEARCH("/",N3996)-1)</f>
        <v>theater</v>
      </c>
      <c r="R3996" t="str">
        <f>RIGHT(N3996,LEN(N3996)-SEARCH("/",N3996))</f>
        <v>plays</v>
      </c>
      <c r="S3996" s="10">
        <f>(((J3996 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IF(L3997&gt;0, E3997/L3997, "No Backers")</f>
        <v>17.5</v>
      </c>
      <c r="Q3997" t="str">
        <f>LEFT(N3997,SEARCH("/",N3997)-1)</f>
        <v>theater</v>
      </c>
      <c r="R3997" t="str">
        <f>RIGHT(N3997,LEN(N3997)-SEARCH("/",N3997))</f>
        <v>plays</v>
      </c>
      <c r="S3997" s="10">
        <f>(((J3997 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IF(L3998&gt;0, E3998/L3998, "No Backers")</f>
        <v>29.235294117647058</v>
      </c>
      <c r="Q3998" t="str">
        <f>LEFT(N3998,SEARCH("/",N3998)-1)</f>
        <v>theater</v>
      </c>
      <c r="R3998" t="str">
        <f>RIGHT(N3998,LEN(N3998)-SEARCH("/",N3998))</f>
        <v>plays</v>
      </c>
      <c r="S3998" s="10">
        <f>(((J3998 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str">
        <f>IF(L3999&gt;0, E3999/L3999, "No Backers")</f>
        <v>No Backers</v>
      </c>
      <c r="Q3999" t="str">
        <f>LEFT(N3999,SEARCH("/",N3999)-1)</f>
        <v>theater</v>
      </c>
      <c r="R3999" t="str">
        <f>RIGHT(N3999,LEN(N3999)-SEARCH("/",N3999))</f>
        <v>plays</v>
      </c>
      <c r="S3999" s="10">
        <f>(((J3999 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IF(L4000&gt;0, E4000/L4000, "No Backers")</f>
        <v>59.583333333333336</v>
      </c>
      <c r="Q4000" t="str">
        <f>LEFT(N4000,SEARCH("/",N4000)-1)</f>
        <v>theater</v>
      </c>
      <c r="R4000" t="str">
        <f>RIGHT(N4000,LEN(N4000)-SEARCH("/",N4000))</f>
        <v>plays</v>
      </c>
      <c r="S4000" s="10">
        <f>(((J4000 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IF(L4001&gt;0, E4001/L4001, "No Backers")</f>
        <v>82.571428571428569</v>
      </c>
      <c r="Q4001" t="str">
        <f>LEFT(N4001,SEARCH("/",N4001)-1)</f>
        <v>theater</v>
      </c>
      <c r="R4001" t="str">
        <f>RIGHT(N4001,LEN(N4001)-SEARCH("/",N4001))</f>
        <v>plays</v>
      </c>
      <c r="S4001" s="10">
        <f>(((J4001 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IF(L4002&gt;0, E4002/L4002, "No Backers")</f>
        <v>10</v>
      </c>
      <c r="Q4002" t="str">
        <f>LEFT(N4002,SEARCH("/",N4002)-1)</f>
        <v>theater</v>
      </c>
      <c r="R4002" t="str">
        <f>RIGHT(N4002,LEN(N4002)-SEARCH("/",N4002))</f>
        <v>plays</v>
      </c>
      <c r="S4002" s="10">
        <f>(((J4002 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IF(L4003&gt;0, E4003/L4003, "No Backers")</f>
        <v>32.357142857142854</v>
      </c>
      <c r="Q4003" t="str">
        <f>LEFT(N4003,SEARCH("/",N4003)-1)</f>
        <v>theater</v>
      </c>
      <c r="R4003" t="str">
        <f>RIGHT(N4003,LEN(N4003)-SEARCH("/",N4003))</f>
        <v>plays</v>
      </c>
      <c r="S4003" s="10">
        <f>(((J4003 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IF(L4004&gt;0, E4004/L4004, "No Backers")</f>
        <v>5.75</v>
      </c>
      <c r="Q4004" t="str">
        <f>LEFT(N4004,SEARCH("/",N4004)-1)</f>
        <v>theater</v>
      </c>
      <c r="R4004" t="str">
        <f>RIGHT(N4004,LEN(N4004)-SEARCH("/",N4004))</f>
        <v>plays</v>
      </c>
      <c r="S4004" s="10">
        <f>(((J4004 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IF(L4005&gt;0, E4005/L4005, "No Backers")</f>
        <v>100.5</v>
      </c>
      <c r="Q4005" t="str">
        <f>LEFT(N4005,SEARCH("/",N4005)-1)</f>
        <v>theater</v>
      </c>
      <c r="R4005" t="str">
        <f>RIGHT(N4005,LEN(N4005)-SEARCH("/",N4005))</f>
        <v>plays</v>
      </c>
      <c r="S4005" s="10">
        <f>(((J4005 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IF(L4006&gt;0, E4006/L4006, "No Backers")</f>
        <v>1</v>
      </c>
      <c r="Q4006" t="str">
        <f>LEFT(N4006,SEARCH("/",N4006)-1)</f>
        <v>theater</v>
      </c>
      <c r="R4006" t="str">
        <f>RIGHT(N4006,LEN(N4006)-SEARCH("/",N4006))</f>
        <v>plays</v>
      </c>
      <c r="S4006" s="10">
        <f>(((J4006 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IF(L4007&gt;0, E4007/L4007, "No Backers")</f>
        <v>20</v>
      </c>
      <c r="Q4007" t="str">
        <f>LEFT(N4007,SEARCH("/",N4007)-1)</f>
        <v>theater</v>
      </c>
      <c r="R4007" t="str">
        <f>RIGHT(N4007,LEN(N4007)-SEARCH("/",N4007))</f>
        <v>plays</v>
      </c>
      <c r="S4007" s="10">
        <f>(((J4007 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IF(L4008&gt;0, E4008/L4008, "No Backers")</f>
        <v>2</v>
      </c>
      <c r="Q4008" t="str">
        <f>LEFT(N4008,SEARCH("/",N4008)-1)</f>
        <v>theater</v>
      </c>
      <c r="R4008" t="str">
        <f>RIGHT(N4008,LEN(N4008)-SEARCH("/",N4008))</f>
        <v>plays</v>
      </c>
      <c r="S4008" s="10">
        <f>(((J4008 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IF(L4009&gt;0, E4009/L4009, "No Backers")</f>
        <v>5</v>
      </c>
      <c r="Q4009" t="str">
        <f>LEFT(N4009,SEARCH("/",N4009)-1)</f>
        <v>theater</v>
      </c>
      <c r="R4009" t="str">
        <f>RIGHT(N4009,LEN(N4009)-SEARCH("/",N4009))</f>
        <v>plays</v>
      </c>
      <c r="S4009" s="10">
        <f>(((J4009 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IF(L4010&gt;0, E4010/L4010, "No Backers")</f>
        <v>15</v>
      </c>
      <c r="Q4010" t="str">
        <f>LEFT(N4010,SEARCH("/",N4010)-1)</f>
        <v>theater</v>
      </c>
      <c r="R4010" t="str">
        <f>RIGHT(N4010,LEN(N4010)-SEARCH("/",N4010))</f>
        <v>plays</v>
      </c>
      <c r="S4010" s="10">
        <f>(((J4010 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IF(L4011&gt;0, E4011/L4011, "No Backers")</f>
        <v>25</v>
      </c>
      <c r="Q4011" t="str">
        <f>LEFT(N4011,SEARCH("/",N4011)-1)</f>
        <v>theater</v>
      </c>
      <c r="R4011" t="str">
        <f>RIGHT(N4011,LEN(N4011)-SEARCH("/",N4011))</f>
        <v>plays</v>
      </c>
      <c r="S4011" s="10">
        <f>(((J4011 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IF(L4012&gt;0, E4012/L4012, "No Backers")</f>
        <v>45.842105263157897</v>
      </c>
      <c r="Q4012" t="str">
        <f>LEFT(N4012,SEARCH("/",N4012)-1)</f>
        <v>theater</v>
      </c>
      <c r="R4012" t="str">
        <f>RIGHT(N4012,LEN(N4012)-SEARCH("/",N4012))</f>
        <v>plays</v>
      </c>
      <c r="S4012" s="10">
        <f>(((J4012 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IF(L4013&gt;0, E4013/L4013, "No Backers")</f>
        <v>4.75</v>
      </c>
      <c r="Q4013" t="str">
        <f>LEFT(N4013,SEARCH("/",N4013)-1)</f>
        <v>theater</v>
      </c>
      <c r="R4013" t="str">
        <f>RIGHT(N4013,LEN(N4013)-SEARCH("/",N4013))</f>
        <v>plays</v>
      </c>
      <c r="S4013" s="10">
        <f>(((J4013 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str">
        <f>IF(L4014&gt;0, E4014/L4014, "No Backers")</f>
        <v>No Backers</v>
      </c>
      <c r="Q4014" t="str">
        <f>LEFT(N4014,SEARCH("/",N4014)-1)</f>
        <v>theater</v>
      </c>
      <c r="R4014" t="str">
        <f>RIGHT(N4014,LEN(N4014)-SEARCH("/",N4014))</f>
        <v>plays</v>
      </c>
      <c r="S4014" s="10">
        <f>(((J4014 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IF(L4015&gt;0, E4015/L4015, "No Backers")</f>
        <v>13</v>
      </c>
      <c r="Q4015" t="str">
        <f>LEFT(N4015,SEARCH("/",N4015)-1)</f>
        <v>theater</v>
      </c>
      <c r="R4015" t="str">
        <f>RIGHT(N4015,LEN(N4015)-SEARCH("/",N4015))</f>
        <v>plays</v>
      </c>
      <c r="S4015" s="10">
        <f>(((J4015 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str">
        <f>IF(L4016&gt;0, E4016/L4016, "No Backers")</f>
        <v>No Backers</v>
      </c>
      <c r="Q4016" t="str">
        <f>LEFT(N4016,SEARCH("/",N4016)-1)</f>
        <v>theater</v>
      </c>
      <c r="R4016" t="str">
        <f>RIGHT(N4016,LEN(N4016)-SEARCH("/",N4016))</f>
        <v>plays</v>
      </c>
      <c r="S4016" s="10">
        <f>(((J4016 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IF(L4017&gt;0, E4017/L4017, "No Backers")</f>
        <v>1</v>
      </c>
      <c r="Q4017" t="str">
        <f>LEFT(N4017,SEARCH("/",N4017)-1)</f>
        <v>theater</v>
      </c>
      <c r="R4017" t="str">
        <f>RIGHT(N4017,LEN(N4017)-SEARCH("/",N4017))</f>
        <v>plays</v>
      </c>
      <c r="S4017" s="10">
        <f>(((J4017 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IF(L4018&gt;0, E4018/L4018, "No Backers")</f>
        <v>10</v>
      </c>
      <c r="Q4018" t="str">
        <f>LEFT(N4018,SEARCH("/",N4018)-1)</f>
        <v>theater</v>
      </c>
      <c r="R4018" t="str">
        <f>RIGHT(N4018,LEN(N4018)-SEARCH("/",N4018))</f>
        <v>plays</v>
      </c>
      <c r="S4018" s="10">
        <f>(((J4018 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IF(L4019&gt;0, E4019/L4019, "No Backers")</f>
        <v>52.5</v>
      </c>
      <c r="Q4019" t="str">
        <f>LEFT(N4019,SEARCH("/",N4019)-1)</f>
        <v>theater</v>
      </c>
      <c r="R4019" t="str">
        <f>RIGHT(N4019,LEN(N4019)-SEARCH("/",N4019))</f>
        <v>plays</v>
      </c>
      <c r="S4019" s="10">
        <f>(((J4019 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IF(L4020&gt;0, E4020/L4020, "No Backers")</f>
        <v>32.5</v>
      </c>
      <c r="Q4020" t="str">
        <f>LEFT(N4020,SEARCH("/",N4020)-1)</f>
        <v>theater</v>
      </c>
      <c r="R4020" t="str">
        <f>RIGHT(N4020,LEN(N4020)-SEARCH("/",N4020))</f>
        <v>plays</v>
      </c>
      <c r="S4020" s="10">
        <f>(((J4020 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IF(L4021&gt;0, E4021/L4021, "No Backers")</f>
        <v>7.25</v>
      </c>
      <c r="Q4021" t="str">
        <f>LEFT(N4021,SEARCH("/",N4021)-1)</f>
        <v>theater</v>
      </c>
      <c r="R4021" t="str">
        <f>RIGHT(N4021,LEN(N4021)-SEARCH("/",N4021))</f>
        <v>plays</v>
      </c>
      <c r="S4021" s="10">
        <f>(((J4021 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IF(L4022&gt;0, E4022/L4022, "No Backers")</f>
        <v>33.333333333333336</v>
      </c>
      <c r="Q4022" t="str">
        <f>LEFT(N4022,SEARCH("/",N4022)-1)</f>
        <v>theater</v>
      </c>
      <c r="R4022" t="str">
        <f>RIGHT(N4022,LEN(N4022)-SEARCH("/",N4022))</f>
        <v>plays</v>
      </c>
      <c r="S4022" s="10">
        <f>(((J4022 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IF(L4023&gt;0, E4023/L4023, "No Backers")</f>
        <v>62.5</v>
      </c>
      <c r="Q4023" t="str">
        <f>LEFT(N4023,SEARCH("/",N4023)-1)</f>
        <v>theater</v>
      </c>
      <c r="R4023" t="str">
        <f>RIGHT(N4023,LEN(N4023)-SEARCH("/",N4023))</f>
        <v>plays</v>
      </c>
      <c r="S4023" s="10">
        <f>(((J4023 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IF(L4024&gt;0, E4024/L4024, "No Backers")</f>
        <v>63.558375634517766</v>
      </c>
      <c r="Q4024" t="str">
        <f>LEFT(N4024,SEARCH("/",N4024)-1)</f>
        <v>theater</v>
      </c>
      <c r="R4024" t="str">
        <f>RIGHT(N4024,LEN(N4024)-SEARCH("/",N4024))</f>
        <v>plays</v>
      </c>
      <c r="S4024" s="10">
        <f>(((J4024 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str">
        <f>IF(L4025&gt;0, E4025/L4025, "No Backers")</f>
        <v>No Backers</v>
      </c>
      <c r="Q4025" t="str">
        <f>LEFT(N4025,SEARCH("/",N4025)-1)</f>
        <v>theater</v>
      </c>
      <c r="R4025" t="str">
        <f>RIGHT(N4025,LEN(N4025)-SEARCH("/",N4025))</f>
        <v>plays</v>
      </c>
      <c r="S4025" s="10">
        <f>(((J4025 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IF(L4026&gt;0, E4026/L4026, "No Backers")</f>
        <v>10</v>
      </c>
      <c r="Q4026" t="str">
        <f>LEFT(N4026,SEARCH("/",N4026)-1)</f>
        <v>theater</v>
      </c>
      <c r="R4026" t="str">
        <f>RIGHT(N4026,LEN(N4026)-SEARCH("/",N4026))</f>
        <v>plays</v>
      </c>
      <c r="S4026" s="10">
        <f>(((J4026 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IF(L4027&gt;0, E4027/L4027, "No Backers")</f>
        <v>62.5</v>
      </c>
      <c r="Q4027" t="str">
        <f>LEFT(N4027,SEARCH("/",N4027)-1)</f>
        <v>theater</v>
      </c>
      <c r="R4027" t="str">
        <f>RIGHT(N4027,LEN(N4027)-SEARCH("/",N4027))</f>
        <v>plays</v>
      </c>
      <c r="S4027" s="10">
        <f>(((J4027 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str">
        <f>IF(L4028&gt;0, E4028/L4028, "No Backers")</f>
        <v>No Backers</v>
      </c>
      <c r="Q4028" t="str">
        <f>LEFT(N4028,SEARCH("/",N4028)-1)</f>
        <v>theater</v>
      </c>
      <c r="R4028" t="str">
        <f>RIGHT(N4028,LEN(N4028)-SEARCH("/",N4028))</f>
        <v>plays</v>
      </c>
      <c r="S4028" s="10">
        <f>(((J4028 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IF(L4029&gt;0, E4029/L4029, "No Backers")</f>
        <v>30.714285714285715</v>
      </c>
      <c r="Q4029" t="str">
        <f>LEFT(N4029,SEARCH("/",N4029)-1)</f>
        <v>theater</v>
      </c>
      <c r="R4029" t="str">
        <f>RIGHT(N4029,LEN(N4029)-SEARCH("/",N4029))</f>
        <v>plays</v>
      </c>
      <c r="S4029" s="10">
        <f>(((J4029 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IF(L4030&gt;0, E4030/L4030, "No Backers")</f>
        <v>51</v>
      </c>
      <c r="Q4030" t="str">
        <f>LEFT(N4030,SEARCH("/",N4030)-1)</f>
        <v>theater</v>
      </c>
      <c r="R4030" t="str">
        <f>RIGHT(N4030,LEN(N4030)-SEARCH("/",N4030))</f>
        <v>plays</v>
      </c>
      <c r="S4030" s="10">
        <f>(((J4030 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str">
        <f>IF(L4031&gt;0, E4031/L4031, "No Backers")</f>
        <v>No Backers</v>
      </c>
      <c r="Q4031" t="str">
        <f>LEFT(N4031,SEARCH("/",N4031)-1)</f>
        <v>theater</v>
      </c>
      <c r="R4031" t="str">
        <f>RIGHT(N4031,LEN(N4031)-SEARCH("/",N4031))</f>
        <v>plays</v>
      </c>
      <c r="S4031" s="10">
        <f>(((J4031 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IF(L4032&gt;0, E4032/L4032, "No Backers")</f>
        <v>66.666666666666671</v>
      </c>
      <c r="Q4032" t="str">
        <f>LEFT(N4032,SEARCH("/",N4032)-1)</f>
        <v>theater</v>
      </c>
      <c r="R4032" t="str">
        <f>RIGHT(N4032,LEN(N4032)-SEARCH("/",N4032))</f>
        <v>plays</v>
      </c>
      <c r="S4032" s="10">
        <f>(((J4032 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str">
        <f>IF(L4033&gt;0, E4033/L4033, "No Backers")</f>
        <v>No Backers</v>
      </c>
      <c r="Q4033" t="str">
        <f>LEFT(N4033,SEARCH("/",N4033)-1)</f>
        <v>theater</v>
      </c>
      <c r="R4033" t="str">
        <f>RIGHT(N4033,LEN(N4033)-SEARCH("/",N4033))</f>
        <v>plays</v>
      </c>
      <c r="S4033" s="10">
        <f>(((J4033 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IF(L4034&gt;0, E4034/L4034, "No Backers")</f>
        <v>59</v>
      </c>
      <c r="Q4034" t="str">
        <f>LEFT(N4034,SEARCH("/",N4034)-1)</f>
        <v>theater</v>
      </c>
      <c r="R4034" t="str">
        <f>RIGHT(N4034,LEN(N4034)-SEARCH("/",N4034))</f>
        <v>plays</v>
      </c>
      <c r="S4034" s="10">
        <f>(((J4034 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IF(L4035&gt;0, E4035/L4035, "No Backers")</f>
        <v>65.340319148936175</v>
      </c>
      <c r="Q4035" t="str">
        <f>LEFT(N4035,SEARCH("/",N4035)-1)</f>
        <v>theater</v>
      </c>
      <c r="R4035" t="str">
        <f>RIGHT(N4035,LEN(N4035)-SEARCH("/",N4035))</f>
        <v>plays</v>
      </c>
      <c r="S4035" s="10">
        <f>(((J4035 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IF(L4036&gt;0, E4036/L4036, "No Backers")</f>
        <v>100</v>
      </c>
      <c r="Q4036" t="str">
        <f>LEFT(N4036,SEARCH("/",N4036)-1)</f>
        <v>theater</v>
      </c>
      <c r="R4036" t="str">
        <f>RIGHT(N4036,LEN(N4036)-SEARCH("/",N4036))</f>
        <v>plays</v>
      </c>
      <c r="S4036" s="10">
        <f>(((J4036 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IF(L4037&gt;0, E4037/L4037, "No Backers")</f>
        <v>147.4</v>
      </c>
      <c r="Q4037" t="str">
        <f>LEFT(N4037,SEARCH("/",N4037)-1)</f>
        <v>theater</v>
      </c>
      <c r="R4037" t="str">
        <f>RIGHT(N4037,LEN(N4037)-SEARCH("/",N4037))</f>
        <v>plays</v>
      </c>
      <c r="S4037" s="10">
        <f>(((J4037 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IF(L4038&gt;0, E4038/L4038, "No Backers")</f>
        <v>166.05882352941177</v>
      </c>
      <c r="Q4038" t="str">
        <f>LEFT(N4038,SEARCH("/",N4038)-1)</f>
        <v>theater</v>
      </c>
      <c r="R4038" t="str">
        <f>RIGHT(N4038,LEN(N4038)-SEARCH("/",N4038))</f>
        <v>plays</v>
      </c>
      <c r="S4038" s="10">
        <f>(((J4038 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IF(L4039&gt;0, E4039/L4039, "No Backers")</f>
        <v>40</v>
      </c>
      <c r="Q4039" t="str">
        <f>LEFT(N4039,SEARCH("/",N4039)-1)</f>
        <v>theater</v>
      </c>
      <c r="R4039" t="str">
        <f>RIGHT(N4039,LEN(N4039)-SEARCH("/",N4039))</f>
        <v>plays</v>
      </c>
      <c r="S4039" s="10">
        <f>(((J4039 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IF(L4040&gt;0, E4040/L4040, "No Backers")</f>
        <v>75.25</v>
      </c>
      <c r="Q4040" t="str">
        <f>LEFT(N4040,SEARCH("/",N4040)-1)</f>
        <v>theater</v>
      </c>
      <c r="R4040" t="str">
        <f>RIGHT(N4040,LEN(N4040)-SEARCH("/",N4040))</f>
        <v>plays</v>
      </c>
      <c r="S4040" s="10">
        <f>(((J4040 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IF(L4041&gt;0, E4041/L4041, "No Backers")</f>
        <v>60</v>
      </c>
      <c r="Q4041" t="str">
        <f>LEFT(N4041,SEARCH("/",N4041)-1)</f>
        <v>theater</v>
      </c>
      <c r="R4041" t="str">
        <f>RIGHT(N4041,LEN(N4041)-SEARCH("/",N4041))</f>
        <v>plays</v>
      </c>
      <c r="S4041" s="10">
        <f>(((J4041 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IF(L4042&gt;0, E4042/L4042, "No Backers")</f>
        <v>1250</v>
      </c>
      <c r="Q4042" t="str">
        <f>LEFT(N4042,SEARCH("/",N4042)-1)</f>
        <v>theater</v>
      </c>
      <c r="R4042" t="str">
        <f>RIGHT(N4042,LEN(N4042)-SEARCH("/",N4042))</f>
        <v>plays</v>
      </c>
      <c r="S4042" s="10">
        <f>(((J4042 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IF(L4043&gt;0, E4043/L4043, "No Backers")</f>
        <v>10.5</v>
      </c>
      <c r="Q4043" t="str">
        <f>LEFT(N4043,SEARCH("/",N4043)-1)</f>
        <v>theater</v>
      </c>
      <c r="R4043" t="str">
        <f>RIGHT(N4043,LEN(N4043)-SEARCH("/",N4043))</f>
        <v>plays</v>
      </c>
      <c r="S4043" s="10">
        <f>(((J4043 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IF(L4044&gt;0, E4044/L4044, "No Backers")</f>
        <v>7</v>
      </c>
      <c r="Q4044" t="str">
        <f>LEFT(N4044,SEARCH("/",N4044)-1)</f>
        <v>theater</v>
      </c>
      <c r="R4044" t="str">
        <f>RIGHT(N4044,LEN(N4044)-SEARCH("/",N4044))</f>
        <v>plays</v>
      </c>
      <c r="S4044" s="10">
        <f>(((J4044 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str">
        <f>IF(L4045&gt;0, E4045/L4045, "No Backers")</f>
        <v>No Backers</v>
      </c>
      <c r="Q4045" t="str">
        <f>LEFT(N4045,SEARCH("/",N4045)-1)</f>
        <v>theater</v>
      </c>
      <c r="R4045" t="str">
        <f>RIGHT(N4045,LEN(N4045)-SEARCH("/",N4045))</f>
        <v>plays</v>
      </c>
      <c r="S4045" s="10">
        <f>(((J4045 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IF(L4046&gt;0, E4046/L4046, "No Backers")</f>
        <v>56.25</v>
      </c>
      <c r="Q4046" t="str">
        <f>LEFT(N4046,SEARCH("/",N4046)-1)</f>
        <v>theater</v>
      </c>
      <c r="R4046" t="str">
        <f>RIGHT(N4046,LEN(N4046)-SEARCH("/",N4046))</f>
        <v>plays</v>
      </c>
      <c r="S4046" s="10">
        <f>(((J4046 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IF(L4047&gt;0, E4047/L4047, "No Backers")</f>
        <v>1</v>
      </c>
      <c r="Q4047" t="str">
        <f>LEFT(N4047,SEARCH("/",N4047)-1)</f>
        <v>theater</v>
      </c>
      <c r="R4047" t="str">
        <f>RIGHT(N4047,LEN(N4047)-SEARCH("/",N4047))</f>
        <v>plays</v>
      </c>
      <c r="S4047" s="10">
        <f>(((J4047 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IF(L4048&gt;0, E4048/L4048, "No Backers")</f>
        <v>38.333333333333336</v>
      </c>
      <c r="Q4048" t="str">
        <f>LEFT(N4048,SEARCH("/",N4048)-1)</f>
        <v>theater</v>
      </c>
      <c r="R4048" t="str">
        <f>RIGHT(N4048,LEN(N4048)-SEARCH("/",N4048))</f>
        <v>plays</v>
      </c>
      <c r="S4048" s="10">
        <f>(((J4048 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IF(L4049&gt;0, E4049/L4049, "No Backers")</f>
        <v>27.5</v>
      </c>
      <c r="Q4049" t="str">
        <f>LEFT(N4049,SEARCH("/",N4049)-1)</f>
        <v>theater</v>
      </c>
      <c r="R4049" t="str">
        <f>RIGHT(N4049,LEN(N4049)-SEARCH("/",N4049))</f>
        <v>plays</v>
      </c>
      <c r="S4049" s="10">
        <f>(((J4049 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IF(L4050&gt;0, E4050/L4050, "No Backers")</f>
        <v>32.978021978021978</v>
      </c>
      <c r="Q4050" t="str">
        <f>LEFT(N4050,SEARCH("/",N4050)-1)</f>
        <v>theater</v>
      </c>
      <c r="R4050" t="str">
        <f>RIGHT(N4050,LEN(N4050)-SEARCH("/",N4050))</f>
        <v>plays</v>
      </c>
      <c r="S4050" s="10">
        <f>(((J4050 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IF(L4051&gt;0, E4051/L4051, "No Backers")</f>
        <v>16</v>
      </c>
      <c r="Q4051" t="str">
        <f>LEFT(N4051,SEARCH("/",N4051)-1)</f>
        <v>theater</v>
      </c>
      <c r="R4051" t="str">
        <f>RIGHT(N4051,LEN(N4051)-SEARCH("/",N4051))</f>
        <v>plays</v>
      </c>
      <c r="S4051" s="10">
        <f>(((J4051 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IF(L4052&gt;0, E4052/L4052, "No Backers")</f>
        <v>1</v>
      </c>
      <c r="Q4052" t="str">
        <f>LEFT(N4052,SEARCH("/",N4052)-1)</f>
        <v>theater</v>
      </c>
      <c r="R4052" t="str">
        <f>RIGHT(N4052,LEN(N4052)-SEARCH("/",N4052))</f>
        <v>plays</v>
      </c>
      <c r="S4052" s="10">
        <f>(((J4052 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str">
        <f>IF(L4053&gt;0, E4053/L4053, "No Backers")</f>
        <v>No Backers</v>
      </c>
      <c r="Q4053" t="str">
        <f>LEFT(N4053,SEARCH("/",N4053)-1)</f>
        <v>theater</v>
      </c>
      <c r="R4053" t="str">
        <f>RIGHT(N4053,LEN(N4053)-SEARCH("/",N4053))</f>
        <v>plays</v>
      </c>
      <c r="S4053" s="10">
        <f>(((J4053 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IF(L4054&gt;0, E4054/L4054, "No Backers")</f>
        <v>86.615384615384613</v>
      </c>
      <c r="Q4054" t="str">
        <f>LEFT(N4054,SEARCH("/",N4054)-1)</f>
        <v>theater</v>
      </c>
      <c r="R4054" t="str">
        <f>RIGHT(N4054,LEN(N4054)-SEARCH("/",N4054))</f>
        <v>plays</v>
      </c>
      <c r="S4054" s="10">
        <f>(((J4054 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IF(L4055&gt;0, E4055/L4055, "No Backers")</f>
        <v>55</v>
      </c>
      <c r="Q4055" t="str">
        <f>LEFT(N4055,SEARCH("/",N4055)-1)</f>
        <v>theater</v>
      </c>
      <c r="R4055" t="str">
        <f>RIGHT(N4055,LEN(N4055)-SEARCH("/",N4055))</f>
        <v>plays</v>
      </c>
      <c r="S4055" s="10">
        <f>(((J4055 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str">
        <f>IF(L4056&gt;0, E4056/L4056, "No Backers")</f>
        <v>No Backers</v>
      </c>
      <c r="Q4056" t="str">
        <f>LEFT(N4056,SEARCH("/",N4056)-1)</f>
        <v>theater</v>
      </c>
      <c r="R4056" t="str">
        <f>RIGHT(N4056,LEN(N4056)-SEARCH("/",N4056))</f>
        <v>plays</v>
      </c>
      <c r="S4056" s="10">
        <f>(((J4056 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IF(L4057&gt;0, E4057/L4057, "No Backers")</f>
        <v>41.952380952380949</v>
      </c>
      <c r="Q4057" t="str">
        <f>LEFT(N4057,SEARCH("/",N4057)-1)</f>
        <v>theater</v>
      </c>
      <c r="R4057" t="str">
        <f>RIGHT(N4057,LEN(N4057)-SEARCH("/",N4057))</f>
        <v>plays</v>
      </c>
      <c r="S4057" s="10">
        <f>(((J4057 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IF(L4058&gt;0, E4058/L4058, "No Backers")</f>
        <v>88.333333333333329</v>
      </c>
      <c r="Q4058" t="str">
        <f>LEFT(N4058,SEARCH("/",N4058)-1)</f>
        <v>theater</v>
      </c>
      <c r="R4058" t="str">
        <f>RIGHT(N4058,LEN(N4058)-SEARCH("/",N4058))</f>
        <v>plays</v>
      </c>
      <c r="S4058" s="10">
        <f>(((J4058 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IF(L4059&gt;0, E4059/L4059, "No Backers")</f>
        <v>129.16666666666666</v>
      </c>
      <c r="Q4059" t="str">
        <f>LEFT(N4059,SEARCH("/",N4059)-1)</f>
        <v>theater</v>
      </c>
      <c r="R4059" t="str">
        <f>RIGHT(N4059,LEN(N4059)-SEARCH("/",N4059))</f>
        <v>plays</v>
      </c>
      <c r="S4059" s="10">
        <f>(((J4059 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IF(L4060&gt;0, E4060/L4060, "No Backers")</f>
        <v>23.75</v>
      </c>
      <c r="Q4060" t="str">
        <f>LEFT(N4060,SEARCH("/",N4060)-1)</f>
        <v>theater</v>
      </c>
      <c r="R4060" t="str">
        <f>RIGHT(N4060,LEN(N4060)-SEARCH("/",N4060))</f>
        <v>plays</v>
      </c>
      <c r="S4060" s="10">
        <f>(((J4060 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IF(L4061&gt;0, E4061/L4061, "No Backers")</f>
        <v>35.714285714285715</v>
      </c>
      <c r="Q4061" t="str">
        <f>LEFT(N4061,SEARCH("/",N4061)-1)</f>
        <v>theater</v>
      </c>
      <c r="R4061" t="str">
        <f>RIGHT(N4061,LEN(N4061)-SEARCH("/",N4061))</f>
        <v>plays</v>
      </c>
      <c r="S4061" s="10">
        <f>(((J4061 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IF(L4062&gt;0, E4062/L4062, "No Backers")</f>
        <v>57</v>
      </c>
      <c r="Q4062" t="str">
        <f>LEFT(N4062,SEARCH("/",N4062)-1)</f>
        <v>theater</v>
      </c>
      <c r="R4062" t="str">
        <f>RIGHT(N4062,LEN(N4062)-SEARCH("/",N4062))</f>
        <v>plays</v>
      </c>
      <c r="S4062" s="10">
        <f>(((J4062 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str">
        <f>IF(L4063&gt;0, E4063/L4063, "No Backers")</f>
        <v>No Backers</v>
      </c>
      <c r="Q4063" t="str">
        <f>LEFT(N4063,SEARCH("/",N4063)-1)</f>
        <v>theater</v>
      </c>
      <c r="R4063" t="str">
        <f>RIGHT(N4063,LEN(N4063)-SEARCH("/",N4063))</f>
        <v>plays</v>
      </c>
      <c r="S4063" s="10">
        <f>(((J4063 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IF(L4064&gt;0, E4064/L4064, "No Backers")</f>
        <v>163.33333333333334</v>
      </c>
      <c r="Q4064" t="str">
        <f>LEFT(N4064,SEARCH("/",N4064)-1)</f>
        <v>theater</v>
      </c>
      <c r="R4064" t="str">
        <f>RIGHT(N4064,LEN(N4064)-SEARCH("/",N4064))</f>
        <v>plays</v>
      </c>
      <c r="S4064" s="10">
        <f>(((J4064 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IF(L4065&gt;0, E4065/L4065, "No Backers")</f>
        <v>15</v>
      </c>
      <c r="Q4065" t="str">
        <f>LEFT(N4065,SEARCH("/",N4065)-1)</f>
        <v>theater</v>
      </c>
      <c r="R4065" t="str">
        <f>RIGHT(N4065,LEN(N4065)-SEARCH("/",N4065))</f>
        <v>plays</v>
      </c>
      <c r="S4065" s="10">
        <f>(((J4065 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IF(L4066&gt;0, E4066/L4066, "No Backers")</f>
        <v>64.166666666666671</v>
      </c>
      <c r="Q4066" t="str">
        <f>LEFT(N4066,SEARCH("/",N4066)-1)</f>
        <v>theater</v>
      </c>
      <c r="R4066" t="str">
        <f>RIGHT(N4066,LEN(N4066)-SEARCH("/",N4066))</f>
        <v>plays</v>
      </c>
      <c r="S4066" s="10">
        <f>(((J4066 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IF(L4067&gt;0, E4067/L4067, "No Backers")</f>
        <v>6.75</v>
      </c>
      <c r="Q4067" t="str">
        <f>LEFT(N4067,SEARCH("/",N4067)-1)</f>
        <v>theater</v>
      </c>
      <c r="R4067" t="str">
        <f>RIGHT(N4067,LEN(N4067)-SEARCH("/",N4067))</f>
        <v>plays</v>
      </c>
      <c r="S4067" s="10">
        <f>(((J4067 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IF(L4068&gt;0, E4068/L4068, "No Backers")</f>
        <v>25</v>
      </c>
      <c r="Q4068" t="str">
        <f>LEFT(N4068,SEARCH("/",N4068)-1)</f>
        <v>theater</v>
      </c>
      <c r="R4068" t="str">
        <f>RIGHT(N4068,LEN(N4068)-SEARCH("/",N4068))</f>
        <v>plays</v>
      </c>
      <c r="S4068" s="10">
        <f>(((J4068 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IF(L4069&gt;0, E4069/L4069, "No Backers")</f>
        <v>179.11764705882354</v>
      </c>
      <c r="Q4069" t="str">
        <f>LEFT(N4069,SEARCH("/",N4069)-1)</f>
        <v>theater</v>
      </c>
      <c r="R4069" t="str">
        <f>RIGHT(N4069,LEN(N4069)-SEARCH("/",N4069))</f>
        <v>plays</v>
      </c>
      <c r="S4069" s="10">
        <f>(((J4069 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IF(L4070&gt;0, E4070/L4070, "No Backers")</f>
        <v>34.950000000000003</v>
      </c>
      <c r="Q4070" t="str">
        <f>LEFT(N4070,SEARCH("/",N4070)-1)</f>
        <v>theater</v>
      </c>
      <c r="R4070" t="str">
        <f>RIGHT(N4070,LEN(N4070)-SEARCH("/",N4070))</f>
        <v>plays</v>
      </c>
      <c r="S4070" s="10">
        <f>(((J4070 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IF(L4071&gt;0, E4071/L4071, "No Backers")</f>
        <v>33.07692307692308</v>
      </c>
      <c r="Q4071" t="str">
        <f>LEFT(N4071,SEARCH("/",N4071)-1)</f>
        <v>theater</v>
      </c>
      <c r="R4071" t="str">
        <f>RIGHT(N4071,LEN(N4071)-SEARCH("/",N4071))</f>
        <v>plays</v>
      </c>
      <c r="S4071" s="10">
        <f>(((J4071 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IF(L4072&gt;0, E4072/L4072, "No Backers")</f>
        <v>27.5</v>
      </c>
      <c r="Q4072" t="str">
        <f>LEFT(N4072,SEARCH("/",N4072)-1)</f>
        <v>theater</v>
      </c>
      <c r="R4072" t="str">
        <f>RIGHT(N4072,LEN(N4072)-SEARCH("/",N4072))</f>
        <v>plays</v>
      </c>
      <c r="S4072" s="10">
        <f>(((J4072 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str">
        <f>IF(L4073&gt;0, E4073/L4073, "No Backers")</f>
        <v>No Backers</v>
      </c>
      <c r="Q4073" t="str">
        <f>LEFT(N4073,SEARCH("/",N4073)-1)</f>
        <v>theater</v>
      </c>
      <c r="R4073" t="str">
        <f>RIGHT(N4073,LEN(N4073)-SEARCH("/",N4073))</f>
        <v>plays</v>
      </c>
      <c r="S4073" s="10">
        <f>(((J4073 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IF(L4074&gt;0, E4074/L4074, "No Backers")</f>
        <v>2</v>
      </c>
      <c r="Q4074" t="str">
        <f>LEFT(N4074,SEARCH("/",N4074)-1)</f>
        <v>theater</v>
      </c>
      <c r="R4074" t="str">
        <f>RIGHT(N4074,LEN(N4074)-SEARCH("/",N4074))</f>
        <v>plays</v>
      </c>
      <c r="S4074" s="10">
        <f>(((J4074 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IF(L4075&gt;0, E4075/L4075, "No Backers")</f>
        <v>18.5</v>
      </c>
      <c r="Q4075" t="str">
        <f>LEFT(N4075,SEARCH("/",N4075)-1)</f>
        <v>theater</v>
      </c>
      <c r="R4075" t="str">
        <f>RIGHT(N4075,LEN(N4075)-SEARCH("/",N4075))</f>
        <v>plays</v>
      </c>
      <c r="S4075" s="10">
        <f>(((J4075 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IF(L4076&gt;0, E4076/L4076, "No Backers")</f>
        <v>35</v>
      </c>
      <c r="Q4076" t="str">
        <f>LEFT(N4076,SEARCH("/",N4076)-1)</f>
        <v>theater</v>
      </c>
      <c r="R4076" t="str">
        <f>RIGHT(N4076,LEN(N4076)-SEARCH("/",N4076))</f>
        <v>plays</v>
      </c>
      <c r="S4076" s="10">
        <f>(((J4076 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IF(L4077&gt;0, E4077/L4077, "No Backers")</f>
        <v>44.307692307692307</v>
      </c>
      <c r="Q4077" t="str">
        <f>LEFT(N4077,SEARCH("/",N4077)-1)</f>
        <v>theater</v>
      </c>
      <c r="R4077" t="str">
        <f>RIGHT(N4077,LEN(N4077)-SEARCH("/",N4077))</f>
        <v>plays</v>
      </c>
      <c r="S4077" s="10">
        <f>(((J4077 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str">
        <f>IF(L4078&gt;0, E4078/L4078, "No Backers")</f>
        <v>No Backers</v>
      </c>
      <c r="Q4078" t="str">
        <f>LEFT(N4078,SEARCH("/",N4078)-1)</f>
        <v>theater</v>
      </c>
      <c r="R4078" t="str">
        <f>RIGHT(N4078,LEN(N4078)-SEARCH("/",N4078))</f>
        <v>plays</v>
      </c>
      <c r="S4078" s="10">
        <f>(((J4078 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IF(L4079&gt;0, E4079/L4079, "No Backers")</f>
        <v>222.5</v>
      </c>
      <c r="Q4079" t="str">
        <f>LEFT(N4079,SEARCH("/",N4079)-1)</f>
        <v>theater</v>
      </c>
      <c r="R4079" t="str">
        <f>RIGHT(N4079,LEN(N4079)-SEARCH("/",N4079))</f>
        <v>plays</v>
      </c>
      <c r="S4079" s="10">
        <f>(((J4079 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str">
        <f>IF(L4080&gt;0, E4080/L4080, "No Backers")</f>
        <v>No Backers</v>
      </c>
      <c r="Q4080" t="str">
        <f>LEFT(N4080,SEARCH("/",N4080)-1)</f>
        <v>theater</v>
      </c>
      <c r="R4080" t="str">
        <f>RIGHT(N4080,LEN(N4080)-SEARCH("/",N4080))</f>
        <v>plays</v>
      </c>
      <c r="S4080" s="10">
        <f>(((J4080 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IF(L4081&gt;0, E4081/L4081, "No Backers")</f>
        <v>5</v>
      </c>
      <c r="Q4081" t="str">
        <f>LEFT(N4081,SEARCH("/",N4081)-1)</f>
        <v>theater</v>
      </c>
      <c r="R4081" t="str">
        <f>RIGHT(N4081,LEN(N4081)-SEARCH("/",N4081))</f>
        <v>plays</v>
      </c>
      <c r="S4081" s="10">
        <f>(((J4081 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str">
        <f>IF(L4082&gt;0, E4082/L4082, "No Backers")</f>
        <v>No Backers</v>
      </c>
      <c r="Q4082" t="str">
        <f>LEFT(N4082,SEARCH("/",N4082)-1)</f>
        <v>theater</v>
      </c>
      <c r="R4082" t="str">
        <f>RIGHT(N4082,LEN(N4082)-SEARCH("/",N4082))</f>
        <v>plays</v>
      </c>
      <c r="S4082" s="10">
        <f>(((J4082 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IF(L4083&gt;0, E4083/L4083, "No Backers")</f>
        <v>29.166666666666668</v>
      </c>
      <c r="Q4083" t="str">
        <f>LEFT(N4083,SEARCH("/",N4083)-1)</f>
        <v>theater</v>
      </c>
      <c r="R4083" t="str">
        <f>RIGHT(N4083,LEN(N4083)-SEARCH("/",N4083))</f>
        <v>plays</v>
      </c>
      <c r="S4083" s="10">
        <f>(((J4083 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IF(L4084&gt;0, E4084/L4084, "No Backers")</f>
        <v>1.5</v>
      </c>
      <c r="Q4084" t="str">
        <f>LEFT(N4084,SEARCH("/",N4084)-1)</f>
        <v>theater</v>
      </c>
      <c r="R4084" t="str">
        <f>RIGHT(N4084,LEN(N4084)-SEARCH("/",N4084))</f>
        <v>plays</v>
      </c>
      <c r="S4084" s="10">
        <f>(((J4084 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IF(L4085&gt;0, E4085/L4085, "No Backers")</f>
        <v>126.5</v>
      </c>
      <c r="Q4085" t="str">
        <f>LEFT(N4085,SEARCH("/",N4085)-1)</f>
        <v>theater</v>
      </c>
      <c r="R4085" t="str">
        <f>RIGHT(N4085,LEN(N4085)-SEARCH("/",N4085))</f>
        <v>plays</v>
      </c>
      <c r="S4085" s="10">
        <f>(((J4085 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IF(L4086&gt;0, E4086/L4086, "No Backers")</f>
        <v>10</v>
      </c>
      <c r="Q4086" t="str">
        <f>LEFT(N4086,SEARCH("/",N4086)-1)</f>
        <v>theater</v>
      </c>
      <c r="R4086" t="str">
        <f>RIGHT(N4086,LEN(N4086)-SEARCH("/",N4086))</f>
        <v>plays</v>
      </c>
      <c r="S4086" s="10">
        <f>(((J4086 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IF(L4087&gt;0, E4087/L4087, "No Backers")</f>
        <v>10</v>
      </c>
      <c r="Q4087" t="str">
        <f>LEFT(N4087,SEARCH("/",N4087)-1)</f>
        <v>theater</v>
      </c>
      <c r="R4087" t="str">
        <f>RIGHT(N4087,LEN(N4087)-SEARCH("/",N4087))</f>
        <v>plays</v>
      </c>
      <c r="S4087" s="10">
        <f>(((J4087 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IF(L4088&gt;0, E4088/L4088, "No Backers")</f>
        <v>9.4</v>
      </c>
      <c r="Q4088" t="str">
        <f>LEFT(N4088,SEARCH("/",N4088)-1)</f>
        <v>theater</v>
      </c>
      <c r="R4088" t="str">
        <f>RIGHT(N4088,LEN(N4088)-SEARCH("/",N4088))</f>
        <v>plays</v>
      </c>
      <c r="S4088" s="10">
        <f>(((J4088 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str">
        <f>IF(L4089&gt;0, E4089/L4089, "No Backers")</f>
        <v>No Backers</v>
      </c>
      <c r="Q4089" t="str">
        <f>LEFT(N4089,SEARCH("/",N4089)-1)</f>
        <v>theater</v>
      </c>
      <c r="R4089" t="str">
        <f>RIGHT(N4089,LEN(N4089)-SEARCH("/",N4089))</f>
        <v>plays</v>
      </c>
      <c r="S4089" s="10">
        <f>(((J4089 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IF(L4090&gt;0, E4090/L4090, "No Backers")</f>
        <v>72</v>
      </c>
      <c r="Q4090" t="str">
        <f>LEFT(N4090,SEARCH("/",N4090)-1)</f>
        <v>theater</v>
      </c>
      <c r="R4090" t="str">
        <f>RIGHT(N4090,LEN(N4090)-SEARCH("/",N4090))</f>
        <v>plays</v>
      </c>
      <c r="S4090" s="10">
        <f>(((J4090 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IF(L4091&gt;0, E4091/L4091, "No Backers")</f>
        <v>30</v>
      </c>
      <c r="Q4091" t="str">
        <f>LEFT(N4091,SEARCH("/",N4091)-1)</f>
        <v>theater</v>
      </c>
      <c r="R4091" t="str">
        <f>RIGHT(N4091,LEN(N4091)-SEARCH("/",N4091))</f>
        <v>plays</v>
      </c>
      <c r="S4091" s="10">
        <f>(((J4091 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IF(L4092&gt;0, E4092/L4092, "No Backers")</f>
        <v>10.666666666666666</v>
      </c>
      <c r="Q4092" t="str">
        <f>LEFT(N4092,SEARCH("/",N4092)-1)</f>
        <v>theater</v>
      </c>
      <c r="R4092" t="str">
        <f>RIGHT(N4092,LEN(N4092)-SEARCH("/",N4092))</f>
        <v>plays</v>
      </c>
      <c r="S4092" s="10">
        <f>(((J4092 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IF(L4093&gt;0, E4093/L4093, "No Backers")</f>
        <v>25.5</v>
      </c>
      <c r="Q4093" t="str">
        <f>LEFT(N4093,SEARCH("/",N4093)-1)</f>
        <v>theater</v>
      </c>
      <c r="R4093" t="str">
        <f>RIGHT(N4093,LEN(N4093)-SEARCH("/",N4093))</f>
        <v>plays</v>
      </c>
      <c r="S4093" s="10">
        <f>(((J4093 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IF(L4094&gt;0, E4094/L4094, "No Backers")</f>
        <v>20</v>
      </c>
      <c r="Q4094" t="str">
        <f>LEFT(N4094,SEARCH("/",N4094)-1)</f>
        <v>theater</v>
      </c>
      <c r="R4094" t="str">
        <f>RIGHT(N4094,LEN(N4094)-SEARCH("/",N4094))</f>
        <v>plays</v>
      </c>
      <c r="S4094" s="10">
        <f>(((J4094 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IF(L4095&gt;0, E4095/L4095, "No Backers")</f>
        <v>15</v>
      </c>
      <c r="Q4095" t="str">
        <f>LEFT(N4095,SEARCH("/",N4095)-1)</f>
        <v>theater</v>
      </c>
      <c r="R4095" t="str">
        <f>RIGHT(N4095,LEN(N4095)-SEARCH("/",N4095))</f>
        <v>plays</v>
      </c>
      <c r="S4095" s="10">
        <f>(((J4095 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IF(L4096&gt;0, E4096/L4096, "No Backers")</f>
        <v>91.25</v>
      </c>
      <c r="Q4096" t="str">
        <f>LEFT(N4096,SEARCH("/",N4096)-1)</f>
        <v>theater</v>
      </c>
      <c r="R4096" t="str">
        <f>RIGHT(N4096,LEN(N4096)-SEARCH("/",N4096))</f>
        <v>plays</v>
      </c>
      <c r="S4096" s="10">
        <f>(((J4096 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IF(L4097&gt;0, E4097/L4097, "No Backers")</f>
        <v>800</v>
      </c>
      <c r="Q4097" t="str">
        <f>LEFT(N4097,SEARCH("/",N4097)-1)</f>
        <v>theater</v>
      </c>
      <c r="R4097" t="str">
        <f>RIGHT(N4097,LEN(N4097)-SEARCH("/",N4097))</f>
        <v>plays</v>
      </c>
      <c r="S4097" s="10">
        <f>(((J4097 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IF(L4098&gt;0, E4098/L4098, "No Backers")</f>
        <v>80</v>
      </c>
      <c r="Q4098" t="str">
        <f>LEFT(N4098,SEARCH("/",N4098)-1)</f>
        <v>theater</v>
      </c>
      <c r="R4098" t="str">
        <f>RIGHT(N4098,LEN(N4098)-SEARCH("/",N4098))</f>
        <v>plays</v>
      </c>
      <c r="S4098" s="10">
        <f>(((J4098 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str">
        <f>IF(L4099&gt;0, E4099/L4099, "No Backers")</f>
        <v>No Backers</v>
      </c>
      <c r="Q4099" t="str">
        <f>LEFT(N4099,SEARCH("/",N4099)-1)</f>
        <v>theater</v>
      </c>
      <c r="R4099" t="str">
        <f>RIGHT(N4099,LEN(N4099)-SEARCH("/",N4099))</f>
        <v>plays</v>
      </c>
      <c r="S4099" s="10">
        <f>(((J4099 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str">
        <f>IF(L4100&gt;0, E4100/L4100, "No Backers")</f>
        <v>No Backers</v>
      </c>
      <c r="Q4100" t="str">
        <f>LEFT(N4100,SEARCH("/",N4100)-1)</f>
        <v>theater</v>
      </c>
      <c r="R4100" t="str">
        <f>RIGHT(N4100,LEN(N4100)-SEARCH("/",N4100))</f>
        <v>plays</v>
      </c>
      <c r="S4100" s="10">
        <f>(((J4100 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IF(L4101&gt;0, E4101/L4101, "No Backers")</f>
        <v>50</v>
      </c>
      <c r="Q4101" t="str">
        <f>LEFT(N4101,SEARCH("/",N4101)-1)</f>
        <v>theater</v>
      </c>
      <c r="R4101" t="str">
        <f>RIGHT(N4101,LEN(N4101)-SEARCH("/",N4101))</f>
        <v>plays</v>
      </c>
      <c r="S4101" s="10">
        <f>(((J4101 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str">
        <f>IF(L4102&gt;0, E4102/L4102, "No Backers")</f>
        <v>No Backers</v>
      </c>
      <c r="Q4102" t="str">
        <f>LEFT(N4102,SEARCH("/",N4102)-1)</f>
        <v>theater</v>
      </c>
      <c r="R4102" t="str">
        <f>RIGHT(N4102,LEN(N4102)-SEARCH("/",N4102))</f>
        <v>plays</v>
      </c>
      <c r="S4102" s="10">
        <f>(((J4102 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str">
        <f>IF(L4103&gt;0, E4103/L4103, "No Backers")</f>
        <v>No Backers</v>
      </c>
      <c r="Q4103" t="str">
        <f>LEFT(N4103,SEARCH("/",N4103)-1)</f>
        <v>theater</v>
      </c>
      <c r="R4103" t="str">
        <f>RIGHT(N4103,LEN(N4103)-SEARCH("/",N4103))</f>
        <v>plays</v>
      </c>
      <c r="S4103" s="10">
        <f>(((J4103 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IF(L4104&gt;0, E4104/L4104, "No Backers")</f>
        <v>22.833333333333332</v>
      </c>
      <c r="Q4104" t="str">
        <f>LEFT(N4104,SEARCH("/",N4104)-1)</f>
        <v>theater</v>
      </c>
      <c r="R4104" t="str">
        <f>RIGHT(N4104,LEN(N4104)-SEARCH("/",N4104))</f>
        <v>plays</v>
      </c>
      <c r="S4104" s="10">
        <f>(((J4104 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IF(L4105&gt;0, E4105/L4105, "No Backers")</f>
        <v>16.666666666666668</v>
      </c>
      <c r="Q4105" t="str">
        <f>LEFT(N4105,SEARCH("/",N4105)-1)</f>
        <v>theater</v>
      </c>
      <c r="R4105" t="str">
        <f>RIGHT(N4105,LEN(N4105)-SEARCH("/",N4105))</f>
        <v>plays</v>
      </c>
      <c r="S4105" s="10">
        <f>(((J4105 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IF(L4106&gt;0, E4106/L4106, "No Backers")</f>
        <v>45.785714285714285</v>
      </c>
      <c r="Q4106" t="str">
        <f>LEFT(N4106,SEARCH("/",N4106)-1)</f>
        <v>theater</v>
      </c>
      <c r="R4106" t="str">
        <f>RIGHT(N4106,LEN(N4106)-SEARCH("/",N4106))</f>
        <v>plays</v>
      </c>
      <c r="S4106" s="10">
        <f>(((J4106 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IF(L4107&gt;0, E4107/L4107, "No Backers")</f>
        <v>383.33333333333331</v>
      </c>
      <c r="Q4107" t="str">
        <f>LEFT(N4107,SEARCH("/",N4107)-1)</f>
        <v>theater</v>
      </c>
      <c r="R4107" t="str">
        <f>RIGHT(N4107,LEN(N4107)-SEARCH("/",N4107))</f>
        <v>plays</v>
      </c>
      <c r="S4107" s="10">
        <f>(((J4107 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IF(L4108&gt;0, E4108/L4108, "No Backers")</f>
        <v>106.96969696969697</v>
      </c>
      <c r="Q4108" t="str">
        <f>LEFT(N4108,SEARCH("/",N4108)-1)</f>
        <v>theater</v>
      </c>
      <c r="R4108" t="str">
        <f>RIGHT(N4108,LEN(N4108)-SEARCH("/",N4108))</f>
        <v>plays</v>
      </c>
      <c r="S4108" s="10">
        <f>(((J4108 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IF(L4109&gt;0, E4109/L4109, "No Backers")</f>
        <v>10.25</v>
      </c>
      <c r="Q4109" t="str">
        <f>LEFT(N4109,SEARCH("/",N4109)-1)</f>
        <v>theater</v>
      </c>
      <c r="R4109" t="str">
        <f>RIGHT(N4109,LEN(N4109)-SEARCH("/",N4109))</f>
        <v>plays</v>
      </c>
      <c r="S4109" s="10">
        <f>(((J4109 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IF(L4110&gt;0, E4110/L4110, "No Backers")</f>
        <v>59</v>
      </c>
      <c r="Q4110" t="str">
        <f>LEFT(N4110,SEARCH("/",N4110)-1)</f>
        <v>theater</v>
      </c>
      <c r="R4110" t="str">
        <f>RIGHT(N4110,LEN(N4110)-SEARCH("/",N4110))</f>
        <v>plays</v>
      </c>
      <c r="S4110" s="10">
        <f>(((J4110 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str">
        <f>IF(L4111&gt;0, E4111/L4111, "No Backers")</f>
        <v>No Backers</v>
      </c>
      <c r="Q4111" t="str">
        <f>LEFT(N4111,SEARCH("/",N4111)-1)</f>
        <v>theater</v>
      </c>
      <c r="R4111" t="str">
        <f>RIGHT(N4111,LEN(N4111)-SEARCH("/",N4111))</f>
        <v>plays</v>
      </c>
      <c r="S4111" s="10">
        <f>(((J4111 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IF(L4112&gt;0, E4112/L4112, "No Backers")</f>
        <v>14.333333333333334</v>
      </c>
      <c r="Q4112" t="str">
        <f>LEFT(N4112,SEARCH("/",N4112)-1)</f>
        <v>theater</v>
      </c>
      <c r="R4112" t="str">
        <f>RIGHT(N4112,LEN(N4112)-SEARCH("/",N4112))</f>
        <v>plays</v>
      </c>
      <c r="S4112" s="10">
        <f>(((J4112 /60)/60)/24)+DATE(1970,1,1)</f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IF(L4113&gt;0, E4113/L4113, "No Backers")</f>
        <v>15.666666666666666</v>
      </c>
      <c r="Q4113" t="str">
        <f>LEFT(N4113,SEARCH("/",N4113)-1)</f>
        <v>theater</v>
      </c>
      <c r="R4113" t="str">
        <f>RIGHT(N4113,LEN(N4113)-SEARCH("/",N4113))</f>
        <v>plays</v>
      </c>
      <c r="S4113" s="10">
        <f>(((J4113 /60)/60)/24)+DATE(1970,1,1)</f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IF(L4114&gt;0, E4114/L4114, "No Backers")</f>
        <v>1</v>
      </c>
      <c r="Q4114" t="str">
        <f>LEFT(N4114,SEARCH("/",N4114)-1)</f>
        <v>theater</v>
      </c>
      <c r="R4114" t="str">
        <f>RIGHT(N4114,LEN(N4114)-SEARCH("/",N4114))</f>
        <v>plays</v>
      </c>
      <c r="S4114" s="10">
        <f>(((J4114 /60)/60)/24)+DATE(1970,1,1)</f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IF(L4115&gt;0, E4115/L4115, "No Backers")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10">
        <f>(((J4115 /60)/60)/24)+DATE(1970,1,1)</f>
        <v>42358.573182870372</v>
      </c>
      <c r="T4115" s="10">
        <f>(((I4115/60)/60)/24)+DATE(1970,1,1)</f>
        <v>42377.273611111115</v>
      </c>
    </row>
  </sheetData>
  <autoFilter ref="A1:T4115" xr:uid="{ADAE3119-35C7-AA4F-9C27-F4A176FD620C}"/>
  <conditionalFormatting sqref="F2:F4115">
    <cfRule type="containsText" dxfId="19" priority="3" operator="containsText" text="successful">
      <formula>NOT(ISERROR(SEARCH("successful",F2)))</formula>
    </cfRule>
    <cfRule type="containsText" dxfId="18" priority="4" operator="containsText" text="failed">
      <formula>NOT(ISERROR(SEARCH("failed",F2)))</formula>
    </cfRule>
    <cfRule type="containsText" dxfId="17" priority="5" operator="containsText" text="canceled">
      <formula>NOT(ISERROR(SEARCH("canceled",F2)))</formula>
    </cfRule>
    <cfRule type="containsText" dxfId="16" priority="6" operator="containsText" text="live">
      <formula>NOT(ISERROR(SEARCH("live",F2)))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1D64-466B-9B4D-AFCA-8A8DE9A2EBC7}">
  <dimension ref="A1:F14"/>
  <sheetViews>
    <sheetView workbookViewId="0">
      <selection activeCell="D28" sqref="D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8361</v>
      </c>
      <c r="B3" s="8" t="s">
        <v>8364</v>
      </c>
    </row>
    <row r="4" spans="1:6" x14ac:dyDescent="0.2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5177E-8F08-3343-AEFD-B14530F94FAC}"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0CAF-A5E8-F04F-AE5F-D5DA049EE0A0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1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1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1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1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1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1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1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1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1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1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1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1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1" t="s">
        <v>8363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932A-A2DB-844C-A13E-B8A0BFDD966E}">
  <dimension ref="A1:L28"/>
  <sheetViews>
    <sheetView zoomScale="150" zoomScaleNormal="150" workbookViewId="0">
      <selection activeCell="I17" sqref="I17"/>
    </sheetView>
  </sheetViews>
  <sheetFormatPr baseColWidth="10" defaultRowHeight="15" x14ac:dyDescent="0.2"/>
  <cols>
    <col min="1" max="1" width="25.8320312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  <col min="8" max="8" width="17.6640625" bestFit="1" customWidth="1"/>
    <col min="9" max="9" width="25.5" bestFit="1" customWidth="1"/>
    <col min="10" max="10" width="24.5" bestFit="1" customWidth="1"/>
    <col min="11" max="11" width="21" bestFit="1" customWidth="1"/>
    <col min="12" max="12" width="23.6640625" bestFit="1" customWidth="1"/>
    <col min="13" max="13" width="22" bestFit="1" customWidth="1"/>
    <col min="14" max="14" width="18.6640625" bestFit="1" customWidth="1"/>
    <col min="15" max="15" width="21" bestFit="1" customWidth="1"/>
    <col min="16" max="16" width="22" bestFit="1" customWidth="1"/>
    <col min="17" max="17" width="18.6640625" bestFit="1" customWidth="1"/>
    <col min="18" max="18" width="21" bestFit="1" customWidth="1"/>
    <col min="19" max="19" width="22" bestFit="1" customWidth="1"/>
    <col min="20" max="20" width="18.6640625" bestFit="1" customWidth="1"/>
    <col min="21" max="21" width="21" bestFit="1" customWidth="1"/>
    <col min="22" max="22" width="22" bestFit="1" customWidth="1"/>
    <col min="23" max="23" width="18.6640625" bestFit="1" customWidth="1"/>
    <col min="24" max="24" width="21" bestFit="1" customWidth="1"/>
    <col min="25" max="25" width="22" bestFit="1" customWidth="1"/>
    <col min="26" max="26" width="18.6640625" bestFit="1" customWidth="1"/>
    <col min="27" max="27" width="21" bestFit="1" customWidth="1"/>
    <col min="28" max="28" width="22" bestFit="1" customWidth="1"/>
    <col min="29" max="29" width="18.6640625" bestFit="1" customWidth="1"/>
    <col min="30" max="30" width="21" bestFit="1" customWidth="1"/>
    <col min="31" max="31" width="22" bestFit="1" customWidth="1"/>
    <col min="32" max="32" width="18.6640625" bestFit="1" customWidth="1"/>
    <col min="33" max="33" width="21" bestFit="1" customWidth="1"/>
    <col min="34" max="34" width="22" bestFit="1" customWidth="1"/>
    <col min="35" max="35" width="18.6640625" bestFit="1" customWidth="1"/>
    <col min="36" max="36" width="21" bestFit="1" customWidth="1"/>
    <col min="37" max="37" width="22" bestFit="1" customWidth="1"/>
    <col min="38" max="38" width="18.6640625" bestFit="1" customWidth="1"/>
    <col min="39" max="39" width="21" bestFit="1" customWidth="1"/>
    <col min="40" max="40" width="22" bestFit="1" customWidth="1"/>
    <col min="41" max="41" width="18.6640625" bestFit="1" customWidth="1"/>
    <col min="42" max="42" width="21" bestFit="1" customWidth="1"/>
    <col min="43" max="43" width="22" bestFit="1" customWidth="1"/>
    <col min="44" max="44" width="18.6640625" bestFit="1" customWidth="1"/>
    <col min="45" max="45" width="21" bestFit="1" customWidth="1"/>
    <col min="46" max="46" width="26.5" bestFit="1" customWidth="1"/>
    <col min="47" max="47" width="23" bestFit="1" customWidth="1"/>
    <col min="48" max="48" width="25.5" bestFit="1" customWidth="1"/>
    <col min="49" max="49" width="24.5" bestFit="1" customWidth="1"/>
    <col min="50" max="50" width="21" bestFit="1" customWidth="1"/>
    <col min="51" max="51" width="23.6640625" bestFit="1" customWidth="1"/>
    <col min="52" max="52" width="22" bestFit="1" customWidth="1"/>
    <col min="53" max="53" width="18.6640625" bestFit="1" customWidth="1"/>
    <col min="54" max="54" width="21" bestFit="1" customWidth="1"/>
    <col min="55" max="55" width="25.5" bestFit="1" customWidth="1"/>
    <col min="56" max="56" width="22.1640625" bestFit="1" customWidth="1"/>
    <col min="57" max="57" width="24.6640625" bestFit="1" customWidth="1"/>
    <col min="58" max="58" width="22" bestFit="1" customWidth="1"/>
    <col min="59" max="59" width="18.6640625" bestFit="1" customWidth="1"/>
    <col min="60" max="60" width="21" bestFit="1" customWidth="1"/>
    <col min="61" max="61" width="25.5" bestFit="1" customWidth="1"/>
    <col min="62" max="62" width="22.1640625" bestFit="1" customWidth="1"/>
    <col min="63" max="63" width="24.6640625" bestFit="1" customWidth="1"/>
    <col min="64" max="64" width="22" bestFit="1" customWidth="1"/>
    <col min="65" max="65" width="18.6640625" bestFit="1" customWidth="1"/>
    <col min="66" max="66" width="21" bestFit="1" customWidth="1"/>
    <col min="67" max="67" width="25.5" bestFit="1" customWidth="1"/>
    <col min="68" max="68" width="22.1640625" bestFit="1" customWidth="1"/>
    <col min="69" max="69" width="24.6640625" bestFit="1" customWidth="1"/>
    <col min="70" max="70" width="22" bestFit="1" customWidth="1"/>
    <col min="71" max="71" width="18.6640625" bestFit="1" customWidth="1"/>
    <col min="72" max="72" width="21" bestFit="1" customWidth="1"/>
    <col min="73" max="73" width="25.5" bestFit="1" customWidth="1"/>
    <col min="74" max="74" width="22.1640625" bestFit="1" customWidth="1"/>
    <col min="75" max="75" width="24.6640625" bestFit="1" customWidth="1"/>
    <col min="76" max="76" width="22" bestFit="1" customWidth="1"/>
    <col min="77" max="77" width="18.6640625" bestFit="1" customWidth="1"/>
    <col min="78" max="78" width="21" bestFit="1" customWidth="1"/>
    <col min="79" max="79" width="25.5" bestFit="1" customWidth="1"/>
    <col min="80" max="80" width="22.1640625" bestFit="1" customWidth="1"/>
    <col min="81" max="81" width="24.6640625" bestFit="1" customWidth="1"/>
    <col min="82" max="82" width="26.5" bestFit="1" customWidth="1"/>
    <col min="83" max="83" width="23" bestFit="1" customWidth="1"/>
    <col min="84" max="85" width="25.5" bestFit="1" customWidth="1"/>
    <col min="86" max="86" width="22.1640625" bestFit="1" customWidth="1"/>
    <col min="87" max="87" width="24.6640625" bestFit="1" customWidth="1"/>
    <col min="88" max="88" width="25.5" bestFit="1" customWidth="1"/>
    <col min="89" max="89" width="22.1640625" bestFit="1" customWidth="1"/>
    <col min="90" max="90" width="24.6640625" bestFit="1" customWidth="1"/>
    <col min="91" max="91" width="22" bestFit="1" customWidth="1"/>
    <col min="92" max="92" width="18.6640625" bestFit="1" customWidth="1"/>
    <col min="93" max="93" width="21" bestFit="1" customWidth="1"/>
    <col min="94" max="94" width="25.5" bestFit="1" customWidth="1"/>
    <col min="95" max="95" width="22.1640625" bestFit="1" customWidth="1"/>
    <col min="96" max="96" width="24.6640625" bestFit="1" customWidth="1"/>
    <col min="97" max="97" width="25.5" bestFit="1" customWidth="1"/>
    <col min="98" max="98" width="22.1640625" bestFit="1" customWidth="1"/>
    <col min="99" max="99" width="24.6640625" bestFit="1" customWidth="1"/>
    <col min="100" max="100" width="22" bestFit="1" customWidth="1"/>
    <col min="101" max="101" width="18.6640625" bestFit="1" customWidth="1"/>
    <col min="102" max="102" width="21" bestFit="1" customWidth="1"/>
    <col min="103" max="103" width="25.5" bestFit="1" customWidth="1"/>
    <col min="104" max="104" width="22.1640625" bestFit="1" customWidth="1"/>
    <col min="105" max="105" width="24.6640625" bestFit="1" customWidth="1"/>
    <col min="106" max="106" width="25.5" bestFit="1" customWidth="1"/>
    <col min="107" max="107" width="22.1640625" bestFit="1" customWidth="1"/>
    <col min="108" max="108" width="24.6640625" bestFit="1" customWidth="1"/>
    <col min="109" max="109" width="22" bestFit="1" customWidth="1"/>
    <col min="110" max="110" width="18.6640625" bestFit="1" customWidth="1"/>
    <col min="111" max="111" width="21" bestFit="1" customWidth="1"/>
    <col min="112" max="112" width="25.5" bestFit="1" customWidth="1"/>
    <col min="113" max="113" width="22.1640625" bestFit="1" customWidth="1"/>
    <col min="114" max="114" width="24.6640625" bestFit="1" customWidth="1"/>
    <col min="115" max="115" width="25.5" bestFit="1" customWidth="1"/>
    <col min="116" max="116" width="22.1640625" bestFit="1" customWidth="1"/>
    <col min="117" max="117" width="24.6640625" bestFit="1" customWidth="1"/>
    <col min="118" max="118" width="26.5" bestFit="1" customWidth="1"/>
    <col min="119" max="119" width="23" bestFit="1" customWidth="1"/>
    <col min="120" max="120" width="25.5" bestFit="1" customWidth="1"/>
  </cols>
  <sheetData>
    <row r="1" spans="1:12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12" x14ac:dyDescent="0.2">
      <c r="A2" s="12" t="s">
        <v>8388</v>
      </c>
      <c r="B2">
        <f>COUNTIFS(Table!$F$2:$F$4115,"successful",Table!$D$2:$D$4115,"&lt;1000")</f>
        <v>322</v>
      </c>
      <c r="C2">
        <f>COUNTIFS(Table!$F$2:$F$4115,"failed",Table!$D$2:$D$4115,"&lt;1000")</f>
        <v>113</v>
      </c>
      <c r="D2">
        <f>COUNTIFS(Table!$F$2:$F$4115,"canceled",Table!$D$2:$D$4115,"&lt;1000")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2" x14ac:dyDescent="0.2">
      <c r="A3" s="12" t="s">
        <v>8389</v>
      </c>
      <c r="B3">
        <f>COUNTIFS(Table!$F$2:$F$4115,"successful",Table!$D$2:$D$4115,"&gt;=1000",Table!$D$2:$D$4115,"&lt;4999")</f>
        <v>931</v>
      </c>
      <c r="C3">
        <f>COUNTIFS(Table!$F$2:$F$4115,"failed",Table!$D$2:$D$4115,"&gt;=1000",Table!$D$2:$D$4115,"&lt;4999")</f>
        <v>420</v>
      </c>
      <c r="D3">
        <f>COUNTIFS(Table!$F$2:$F$4115,"canceled",Table!$D$2:$D$4115,"&gt;=1000",Table!$D$2:$D$4115,"&lt;4999")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12" x14ac:dyDescent="0.2">
      <c r="A4" s="12" t="s">
        <v>8390</v>
      </c>
      <c r="B4">
        <f>COUNTIFS(Table!$F$2:$F$4115,"successful",Table!$D$2:$D$4115,"&gt;=5000",Table!$D$2:$D$4115,"&lt;9999")</f>
        <v>380</v>
      </c>
      <c r="C4">
        <f>COUNTIFS(Table!$F$2:$F$4115,"failed",Table!$D$2:$D$4115,"&gt;=5000",Table!$D$2:$D$4115,"&lt;9999")</f>
        <v>282</v>
      </c>
      <c r="D4">
        <f>COUNTIFS(Table!$F$2:$F$4115,"canceled",Table!$D$2:$D$4115,"&gt;=5000",Table!$D$2:$D$4115,"&lt;9999")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12" x14ac:dyDescent="0.2">
      <c r="A5" s="12" t="s">
        <v>8391</v>
      </c>
      <c r="B5">
        <f>COUNTIFS(Table!$F$2:$F$4115,"successful",Table!$D$2:$D$4115,"&gt;=10000",Table!$D$2:$D$4115,"&lt;14999")</f>
        <v>168</v>
      </c>
      <c r="C5">
        <f>COUNTIFS(Table!$F$2:$F$4115,"failed",Table!$D$2:$D$4115,"&gt;=10000",Table!$D$2:$D$4115,"&lt;14999")</f>
        <v>144</v>
      </c>
      <c r="D5">
        <f>COUNTIFS(Table!$F$2:$F$4115,"canceled",Table!$D$2:$D$4115,"&gt;=10000",Table!$D$2:$D$4115,"&lt;14999")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2" x14ac:dyDescent="0.2">
      <c r="A6" s="12" t="s">
        <v>8392</v>
      </c>
      <c r="B6">
        <f>COUNTIFS(Table!$F$2:$F$4115,"successful",Table!$D$2:$D$4115,"&gt;=15000",Table!$D$2:$D$4115,"&lt;19999")</f>
        <v>94</v>
      </c>
      <c r="C6">
        <f>COUNTIFS(Table!$F$2:$F$4115,"failed",Table!$D$2:$D$4115,"&gt;=15000",Table!$D$2:$D$4115,"&lt;19999")</f>
        <v>90</v>
      </c>
      <c r="D6">
        <f>COUNTIFS(Table!$F$2:$F$4115,"canceled",Table!$D$2:$D$4115,"&gt;=15000",Table!$D$2:$D$4115,"&lt;19999")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2" x14ac:dyDescent="0.2">
      <c r="A7" s="12" t="s">
        <v>8393</v>
      </c>
      <c r="B7">
        <f>COUNTIFS(Table!$F$2:$F$4115,"successful",Table!$D$2:$D$4115,"&gt;=20000",Table!$D$2:$D$4115,"&lt;24999")</f>
        <v>62</v>
      </c>
      <c r="C7">
        <f>COUNTIFS(Table!$F$2:$F$4115,"failed",Table!$D$2:$D$4115,"&gt;=20000",Table!$D$2:$D$4115,"&lt;24999")</f>
        <v>72</v>
      </c>
      <c r="D7">
        <f>COUNTIFS(Table!$F$2:$F$4115,"canceled",Table!$D$2:$D$4115,"&gt;=20000",Table!$D$2:$D$4115,"&lt;24999")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2" x14ac:dyDescent="0.2">
      <c r="A8" s="12" t="s">
        <v>8394</v>
      </c>
      <c r="B8">
        <f>COUNTIFS(Table!$F$2:$F$4115,"successful",Table!$D$2:$D$4115,"&gt;=25000",Table!$D$2:$D$4115,"&lt;29999")</f>
        <v>55</v>
      </c>
      <c r="C8">
        <f>COUNTIFS(Table!$F$2:$F$4115,"failed",Table!$D$2:$D$4115,"&gt;=25000",Table!$D$2:$D$4115,"&lt;29999")</f>
        <v>64</v>
      </c>
      <c r="D8">
        <f>COUNTIFS(Table!$F$2:$F$4115,"canceled",Table!$D$2:$D$4115,"&gt;=25000",Table!$D$2:$D$4115,"&lt;29999")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2" x14ac:dyDescent="0.2">
      <c r="A9" s="12" t="s">
        <v>8395</v>
      </c>
      <c r="B9">
        <f>COUNTIFS(Table!$F$2:$F$4115,"successful",Table!$D$2:$D$4115,"&gt;=30000",Table!$D$2:$D$4115,"&lt;34999")</f>
        <v>32</v>
      </c>
      <c r="C9">
        <f>COUNTIFS(Table!$F$2:$F$4115,"failed",Table!$D$2:$D$4115,"&gt;=30000",Table!$D$2:$D$4115,"&lt;34999")</f>
        <v>37</v>
      </c>
      <c r="D9">
        <f>COUNTIFS(Table!$F$2:$F$4115,"canceled",Table!$D$2:$D$4115,"&gt;=30000",Table!$D$2:$D$4115,"&lt;34999")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 x14ac:dyDescent="0.2">
      <c r="A10" s="12" t="s">
        <v>8396</v>
      </c>
      <c r="B10">
        <f>COUNTIFS(Table!$F$2:$F$4115,"successful",Table!$D$2:$D$4115,"&gt;=35000",Table!$D$2:$D$4115,"&lt;39999")</f>
        <v>26</v>
      </c>
      <c r="C10">
        <f>COUNTIFS(Table!$F$2:$F$4115,"failed",Table!$D$2:$D$4115,"&gt;=35000",Table!$D$2:$D$4115,"&lt;39999")</f>
        <v>22</v>
      </c>
      <c r="D10">
        <f>COUNTIFS(Table!$F$2:$F$4115,"canceled",Table!$D$2:$D$4115,"&gt;=35000",Table!$D$2:$D$4115,"&lt;39999")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 x14ac:dyDescent="0.2">
      <c r="A11" s="12" t="s">
        <v>8397</v>
      </c>
      <c r="B11">
        <f>COUNTIFS(Table!$F$2:$F$4115,"successful",Table!$D$2:$D$4115,"&gt;=40000",Table!$D$2:$D$4115,"&lt;44999")</f>
        <v>21</v>
      </c>
      <c r="C11">
        <f>COUNTIFS(Table!$F$2:$F$4115,"failed",Table!$D$2:$D$4115,"&gt;=40000",Table!$D$2:$D$4115,"&lt;44999")</f>
        <v>16</v>
      </c>
      <c r="D11">
        <f>COUNTIFS(Table!$F$2:$F$4115,"canceled",Table!$D$2:$D$4115,"&gt;=40000",Table!$D$2:$D$4115,"&lt;44999")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 x14ac:dyDescent="0.2">
      <c r="A12" s="12" t="s">
        <v>8398</v>
      </c>
      <c r="B12">
        <f>COUNTIFS(Table!$F$2:$F$4115,"successful",Table!$D$2:$D$4115,"&gt;=45000",Table!$D$2:$D$4115,"&lt;49999")</f>
        <v>6</v>
      </c>
      <c r="C12">
        <f>COUNTIFS(Table!$F$2:$F$4115,"failed",Table!$D$2:$D$4115,"&gt;=45000",Table!$D$2:$D$4115,"&lt;49999")</f>
        <v>11</v>
      </c>
      <c r="D12">
        <f>COUNTIFS(Table!$F$2:$F$4115,"canceled",Table!$D$2:$D$4115,"&gt;=45000",Table!$D$2:$D$4115,"&lt;49999")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 x14ac:dyDescent="0.2">
      <c r="A13" s="12" t="s">
        <v>8399</v>
      </c>
      <c r="B13">
        <f>COUNTIFS(Table!$F$2:$F$4115,"successful",Table!$D$2:$D$4115,"&gt;=50000")</f>
        <v>86</v>
      </c>
      <c r="C13">
        <f>COUNTIFS(Table!$F$2:$F$4115,"failed",Table!$D$2:$D$4115,"&gt;=50000")</f>
        <v>258</v>
      </c>
      <c r="D13">
        <f>COUNTIFS(Table!$F$2:$F$4115,"canceled",Table!$D$2:$D$4115,"&gt;=50000")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5" spans="1:12" x14ac:dyDescent="0.2">
      <c r="I15" s="8" t="s">
        <v>8362</v>
      </c>
      <c r="J15" t="s">
        <v>8400</v>
      </c>
      <c r="K15" t="s">
        <v>8401</v>
      </c>
      <c r="L15" t="s">
        <v>8402</v>
      </c>
    </row>
    <row r="16" spans="1:12" x14ac:dyDescent="0.2">
      <c r="I16" s="9" t="s">
        <v>8388</v>
      </c>
      <c r="J16" s="7">
        <v>0.71081677704194257</v>
      </c>
      <c r="K16" s="7">
        <v>0.24944812362030905</v>
      </c>
      <c r="L16" s="7">
        <v>3.9735099337748346E-2</v>
      </c>
    </row>
    <row r="17" spans="9:12" x14ac:dyDescent="0.2">
      <c r="I17" s="9" t="s">
        <v>8389</v>
      </c>
      <c r="J17" s="7">
        <v>0.65981573352232459</v>
      </c>
      <c r="K17" s="7">
        <v>0.297661233167966</v>
      </c>
      <c r="L17" s="7">
        <v>4.2523033309709427E-2</v>
      </c>
    </row>
    <row r="18" spans="9:12" x14ac:dyDescent="0.2">
      <c r="I18" s="9" t="s">
        <v>8390</v>
      </c>
      <c r="J18" s="7">
        <v>0.53295932678821878</v>
      </c>
      <c r="K18" s="7">
        <v>0.39551192145862551</v>
      </c>
      <c r="L18" s="7">
        <v>7.1528751753155678E-2</v>
      </c>
    </row>
    <row r="19" spans="9:12" x14ac:dyDescent="0.2">
      <c r="I19" s="9" t="s">
        <v>8391</v>
      </c>
      <c r="J19" s="7">
        <v>0.47727272727272729</v>
      </c>
      <c r="K19" s="7">
        <v>0.40909090909090912</v>
      </c>
      <c r="L19" s="7">
        <v>0.11363636363636363</v>
      </c>
    </row>
    <row r="20" spans="9:12" x14ac:dyDescent="0.2">
      <c r="I20" s="9" t="s">
        <v>8392</v>
      </c>
      <c r="J20" s="7">
        <v>0.46766169154228854</v>
      </c>
      <c r="K20" s="7">
        <v>0.44776119402985076</v>
      </c>
      <c r="L20" s="7">
        <v>8.45771144278607E-2</v>
      </c>
    </row>
    <row r="21" spans="9:12" x14ac:dyDescent="0.2">
      <c r="I21" s="9" t="s">
        <v>8393</v>
      </c>
      <c r="J21" s="7">
        <v>0.41891891891891891</v>
      </c>
      <c r="K21" s="7">
        <v>0.48648648648648651</v>
      </c>
      <c r="L21" s="7">
        <v>9.45945945945946E-2</v>
      </c>
    </row>
    <row r="22" spans="9:12" x14ac:dyDescent="0.2">
      <c r="I22" s="9" t="s">
        <v>8394</v>
      </c>
      <c r="J22" s="7">
        <v>0.40145985401459855</v>
      </c>
      <c r="K22" s="7">
        <v>0.46715328467153283</v>
      </c>
      <c r="L22" s="7">
        <v>0.13138686131386862</v>
      </c>
    </row>
    <row r="23" spans="9:12" x14ac:dyDescent="0.2">
      <c r="I23" s="9" t="s">
        <v>8395</v>
      </c>
      <c r="J23" s="7">
        <v>0.3902439024390244</v>
      </c>
      <c r="K23" s="7">
        <v>0.45121951219512196</v>
      </c>
      <c r="L23" s="7">
        <v>0.15853658536585366</v>
      </c>
    </row>
    <row r="24" spans="9:12" x14ac:dyDescent="0.2">
      <c r="I24" s="9" t="s">
        <v>8396</v>
      </c>
      <c r="J24" s="7">
        <v>0.47272727272727272</v>
      </c>
      <c r="K24" s="7">
        <v>0.4</v>
      </c>
      <c r="L24" s="7">
        <v>0.12727272727272726</v>
      </c>
    </row>
    <row r="25" spans="9:12" x14ac:dyDescent="0.2">
      <c r="I25" s="9" t="s">
        <v>8397</v>
      </c>
      <c r="J25" s="7">
        <v>0.48837209302325579</v>
      </c>
      <c r="K25" s="7">
        <v>0.37209302325581395</v>
      </c>
      <c r="L25" s="7">
        <v>0.13953488372093023</v>
      </c>
    </row>
    <row r="26" spans="9:12" x14ac:dyDescent="0.2">
      <c r="I26" s="9" t="s">
        <v>8398</v>
      </c>
      <c r="J26" s="7">
        <v>0.2857142857142857</v>
      </c>
      <c r="K26" s="7">
        <v>0.52380952380952384</v>
      </c>
      <c r="L26" s="7">
        <v>0.19047619047619047</v>
      </c>
    </row>
    <row r="27" spans="9:12" x14ac:dyDescent="0.2">
      <c r="I27" s="9" t="s">
        <v>8399</v>
      </c>
      <c r="J27" s="7">
        <v>0.19369369369369369</v>
      </c>
      <c r="K27" s="7">
        <v>0.58108108108108103</v>
      </c>
      <c r="L27" s="7">
        <v>0.22522522522522523</v>
      </c>
    </row>
    <row r="28" spans="9:12" x14ac:dyDescent="0.2">
      <c r="I28" s="9" t="s">
        <v>8363</v>
      </c>
      <c r="J28" s="7">
        <v>5.4996562766985511</v>
      </c>
      <c r="K28" s="7">
        <v>5.0813162928672195</v>
      </c>
      <c r="L28" s="7">
        <v>1.4190274304342279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2F736-DDB3-0F48-87E3-CC59D65FB0F4}">
  <dimension ref="A1:I2186"/>
  <sheetViews>
    <sheetView workbookViewId="0">
      <selection activeCell="G10" sqref="G10"/>
    </sheetView>
  </sheetViews>
  <sheetFormatPr baseColWidth="10" defaultRowHeight="15" x14ac:dyDescent="0.2"/>
  <cols>
    <col min="1" max="1" width="8.6640625" bestFit="1" customWidth="1"/>
    <col min="2" max="2" width="12.1640625" bestFit="1" customWidth="1"/>
    <col min="4" max="4" width="8.1640625" bestFit="1" customWidth="1"/>
    <col min="5" max="5" width="12.1640625" bestFit="1" customWidth="1"/>
    <col min="7" max="7" width="15.6640625" bestFit="1" customWidth="1"/>
  </cols>
  <sheetData>
    <row r="1" spans="1:9" ht="26" x14ac:dyDescent="0.3">
      <c r="A1" t="s">
        <v>8403</v>
      </c>
      <c r="B1" t="s">
        <v>8262</v>
      </c>
      <c r="D1" t="s">
        <v>8403</v>
      </c>
      <c r="E1" t="s">
        <v>8262</v>
      </c>
      <c r="G1" s="14" t="s">
        <v>8407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H3" t="s">
        <v>8404</v>
      </c>
      <c r="I3" t="s">
        <v>8405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t="s">
        <v>8406</v>
      </c>
      <c r="H4" s="13">
        <f>AVERAGE($B$2:$B$2186)</f>
        <v>194.42517162471395</v>
      </c>
      <c r="I4" s="13">
        <f>AVERAGE($E$2:$E$1531)</f>
        <v>17.709803921568628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t="s">
        <v>8408</v>
      </c>
      <c r="H5" s="13">
        <f>MEDIAN($B$2:$B$2186)</f>
        <v>62</v>
      </c>
      <c r="I5" s="13">
        <f>MEDIAN($E$2:$E$1531)</f>
        <v>4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t="s">
        <v>8409</v>
      </c>
      <c r="H6" s="13">
        <f>MIN($B$2:$B$2186)</f>
        <v>1</v>
      </c>
      <c r="I6" s="13">
        <f>MIN($E$2:$E$1531)</f>
        <v>0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t="s">
        <v>8410</v>
      </c>
      <c r="H7" s="13">
        <f>MAX($B$2:$B$2186)</f>
        <v>26457</v>
      </c>
      <c r="I7" s="13">
        <f>MAX($E$2:$E$1531)</f>
        <v>1293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8411</v>
      </c>
      <c r="H8" s="13">
        <f>_xlfn.VAR.P($B$2:$B$2186)</f>
        <v>712840.9867348104</v>
      </c>
      <c r="I8" s="13">
        <f>_xlfn.VAR.P($E$2:$E$1531)</f>
        <v>3773.2216685890044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8412</v>
      </c>
      <c r="H9" s="13">
        <f>_xlfn.STDEV.P($B$2:$B$2186)</f>
        <v>844.29910975602149</v>
      </c>
      <c r="I9" s="13">
        <f>_xlfn.STDEV.P($E$2:$E$1531)</f>
        <v>61.426555076684906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5" priority="16" operator="containsText" text="successful">
      <formula>NOT(ISERROR(SEARCH("successful",A2)))</formula>
    </cfRule>
    <cfRule type="containsText" dxfId="14" priority="17" operator="containsText" text="failed">
      <formula>NOT(ISERROR(SEARCH("failed",A2)))</formula>
    </cfRule>
    <cfRule type="containsText" dxfId="13" priority="18" operator="containsText" text="canceled">
      <formula>NOT(ISERROR(SEARCH("canceled",A2)))</formula>
    </cfRule>
    <cfRule type="containsText" dxfId="12" priority="19" operator="containsText" text="live">
      <formula>NOT(ISERROR(SEARCH("live",A2)))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ntainsText" dxfId="11" priority="11" operator="containsText" text="successful">
      <formula>NOT(ISERROR(SEARCH("successful",D2)))</formula>
    </cfRule>
    <cfRule type="containsText" dxfId="10" priority="12" operator="containsText" text="failed">
      <formula>NOT(ISERROR(SEARCH("failed",D2)))</formula>
    </cfRule>
    <cfRule type="containsText" dxfId="9" priority="13" operator="containsText" text="canceled">
      <formula>NOT(ISERROR(SEARCH("canceled",D2)))</formula>
    </cfRule>
    <cfRule type="containsText" dxfId="8" priority="14" operator="containsText" text="live">
      <formula>NOT(ISERROR(SEARCH("live",D2)))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">
    <cfRule type="containsText" dxfId="7" priority="6" operator="containsText" text="successful">
      <formula>NOT(ISERROR(SEARCH("successful",H3)))</formula>
    </cfRule>
    <cfRule type="containsText" dxfId="6" priority="7" operator="containsText" text="failed">
      <formula>NOT(ISERROR(SEARCH("failed",H3)))</formula>
    </cfRule>
    <cfRule type="containsText" dxfId="5" priority="8" operator="containsText" text="canceled">
      <formula>NOT(ISERROR(SEARCH("canceled",H3)))</formula>
    </cfRule>
    <cfRule type="containsText" dxfId="4" priority="9" operator="containsText" text="live">
      <formula>NOT(ISERROR(SEARCH("live",H3)))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">
    <cfRule type="containsText" dxfId="3" priority="1" operator="containsText" text="successful">
      <formula>NOT(ISERROR(SEARCH("successful",I3)))</formula>
    </cfRule>
    <cfRule type="containsText" dxfId="2" priority="2" operator="containsText" text="failed">
      <formula>NOT(ISERROR(SEARCH("failed",I3)))</formula>
    </cfRule>
    <cfRule type="containsText" dxfId="1" priority="3" operator="containsText" text="canceled">
      <formula>NOT(ISERROR(SEARCH("canceled",I3)))</formula>
    </cfRule>
    <cfRule type="containsText" dxfId="0" priority="4" operator="containsText" text="live">
      <formula>NOT(ISERROR(SEARCH("live",I3)))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Pivot Table (Category)</vt:lpstr>
      <vt:lpstr>Pivot Table (Sub-Category)</vt:lpstr>
      <vt:lpstr>Pivot Table (Date Created)</vt:lpstr>
      <vt:lpstr>Bonus Goal Amt Success Chance</vt:lpstr>
      <vt:lpstr>Bonus Summary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2021-02-23T04:09:10Z</dcterms:modified>
</cp:coreProperties>
</file>