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zag\Documents\"/>
    </mc:Choice>
  </mc:AlternateContent>
  <xr:revisionPtr revIDLastSave="0" documentId="13_ncr:1_{81F8262E-DFD9-4BAB-8806-99CE2381095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RIKAN FMS" sheetId="1" r:id="rId1"/>
    <sheet name="TEMPLATE" sheetId="2" r:id="rId2"/>
    <sheet name="xxxx" sheetId="3" r:id="rId3"/>
  </sheets>
  <calcPr calcId="191029"/>
</workbook>
</file>

<file path=xl/calcChain.xml><?xml version="1.0" encoding="utf-8"?>
<calcChain xmlns="http://schemas.openxmlformats.org/spreadsheetml/2006/main">
  <c r="K9" i="2" l="1"/>
  <c r="K8" i="2"/>
  <c r="K7" i="2"/>
  <c r="K6" i="2"/>
  <c r="K5" i="2"/>
  <c r="J2" i="2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</calcChain>
</file>

<file path=xl/sharedStrings.xml><?xml version="1.0" encoding="utf-8"?>
<sst xmlns="http://schemas.openxmlformats.org/spreadsheetml/2006/main" count="14" uniqueCount="14">
  <si>
    <t>Nama</t>
  </si>
  <si>
    <t>Title</t>
  </si>
  <si>
    <t>Shift</t>
  </si>
  <si>
    <t>Clock in Time</t>
  </si>
  <si>
    <t>Clock in Channel</t>
  </si>
  <si>
    <t>Clock out Time</t>
  </si>
  <si>
    <t>Clock out Channel</t>
  </si>
  <si>
    <t>TOTAL MANPOWER</t>
  </si>
  <si>
    <t>Dedicated</t>
  </si>
  <si>
    <t>Return</t>
  </si>
  <si>
    <t>Team Lead</t>
  </si>
  <si>
    <t>Tracer</t>
  </si>
  <si>
    <t>Admin</t>
  </si>
  <si>
    <t>OpsID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</si>
</sst>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 Rounded MT Bold"/>
      <family val="2"/>
    </font>
    <font>
      <sz val="26"/>
      <color theme="1"/>
      <name val="Arial Rounded MT Bold"/>
      <family val="2"/>
    </font>
    <font>
      <sz val="11"/>
      <color theme="0"/>
      <name val="Arial Rounded MT Bold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left"/>
    </xf>
    <xf numFmtId="0" fontId="18" fillId="36" borderId="10" xfId="0" applyFont="1" applyFill="1" applyBorder="1" applyAlignment="1">
      <alignment horizontal="left"/>
    </xf>
    <xf numFmtId="0" fontId="20" fillId="35" borderId="10" xfId="0" applyFont="1" applyFill="1" applyBorder="1"/>
    <xf numFmtId="0" fontId="20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>
  <sortState xmlns:xlrd2="http://schemas.microsoft.com/office/spreadsheetml/2017/richdata2" ref="A2:K124">
    <sortCondition ref="G1:G124"/>
  </sortState>
  <tableColumns count="8">
    <tableColumn id="4" xr3:uid="{00000000-0010-0000-0000-000004000000}" name="OpsID"/>
    <tableColumn id="5" xr3:uid="{00000000-0010-0000-0000-000005000000}" name="Nama"/>
    <tableColumn id="6" xr3:uid="{00000000-0010-0000-0000-000006000000}" name="Title"/>
    <tableColumn id="7" xr3:uid="{00000000-0010-0000-0000-000007000000}" name="Shift" dataDxfId="4">
      <calculatedColumnFormula>VLOOKUP(Table1[[#This Row],[OpsID]], 'TARIKAN FMS'!$B:$W,11,0)</calculatedColumnFormula>
    </tableColumn>
    <tableColumn id="8" xr3:uid="{00000000-0010-0000-0000-000008000000}" name="Clock in Time" dataDxfId="3">
      <calculatedColumnFormula>VLOOKUP(Table1[[#This Row],[OpsID]], 'TARIKAN FMS'!$B:$W,15,0)</calculatedColumnFormula>
    </tableColumn>
    <tableColumn id="9" xr3:uid="{00000000-0010-0000-0000-000009000000}" name="Clock in Channel" dataDxfId="2">
      <calculatedColumnFormula>VLOOKUP(Table1[[#This Row],[OpsID]], 'TARIKAN FMS'!$B:$W,16,0)</calculatedColumnFormula>
    </tableColumn>
    <tableColumn id="10" xr3:uid="{00000000-0010-0000-0000-00000A000000}" name="Clock out Time" dataDxfId="1">
      <calculatedColumnFormula>VLOOKUP(Table1[[#This Row],[OpsID]], 'TARIKAN FMS'!$B:$W,18,0)</calculatedColumnFormula>
    </tableColumn>
    <tableColumn id="11" xr3:uid="{00000000-0010-0000-0000-00000B000000}" name="Clock out Channel" dataDxfId="0">
      <calculatedColumnFormula>VLOOKUP(Table1[[#This Row],[OpsID]], 'TARIKAN FMS'!$B:$W,19,0)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zoomScale="82" zoomScaleNormal="70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31.42578125" bestFit="1" customWidth="1"/>
    <col min="3" max="3" width="20.85546875" bestFit="1" customWidth="1"/>
    <col min="4" max="4" width="5.85546875" bestFit="1" customWidth="1"/>
    <col min="5" max="5" width="8.5703125" style="2" customWidth="1"/>
    <col min="6" max="6" width="16.7109375" bestFit="1" customWidth="1"/>
    <col min="7" max="7" width="9" style="2" customWidth="1"/>
    <col min="8" max="8" width="17" bestFit="1" customWidth="1"/>
    <col min="9" max="9" width="3.28515625" customWidth="1"/>
    <col min="10" max="10" width="13.140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s="2" t="s">
        <v>5</v>
      </c>
      <c r="H1" t="s">
        <v>6</v>
      </c>
      <c r="J1" s="4" t="s">
        <v>7</v>
      </c>
      <c r="K1" s="4"/>
    </row>
    <row r="2" spans="1:11" ht="15" customHeight="1" x14ac:dyDescent="0.25">
      <c r="D2" t="e">
        <f>VLOOKUP(Table1[[#This Row],[OpsID]], 'TARIKAN FMS'!$B:$W,11,0)</f>
        <v>#N/A</v>
      </c>
      <c r="E2" s="3" t="e">
        <f>VLOOKUP(Table1[[#This Row],[OpsID]], 'TARIKAN FMS'!$B:$W,15,0)</f>
        <v>#N/A</v>
      </c>
      <c r="F2" t="e">
        <f>VLOOKUP(Table1[[#This Row],[OpsID]], 'TARIKAN FMS'!$B:$W,16,0)</f>
        <v>#N/A</v>
      </c>
      <c r="G2" s="3" t="e">
        <f>VLOOKUP(Table1[[#This Row],[OpsID]], 'TARIKAN FMS'!$B:$W,18,0)</f>
        <v>#N/A</v>
      </c>
      <c r="H2" s="1" t="e">
        <f>VLOOKUP(Table1[[#This Row],[OpsID]], 'TARIKAN FMS'!$B:$W,19,0)</f>
        <v>#N/A</v>
      </c>
      <c r="J2" s="5">
        <f>COUNTA(A2:A2099)</f>
        <v>0</v>
      </c>
      <c r="K2" s="5"/>
    </row>
    <row r="3" spans="1:11" ht="15" customHeight="1" x14ac:dyDescent="0.25">
      <c r="D3" t="e">
        <f>VLOOKUP(Table1[[#This Row],[OpsID]], 'TARIKAN FMS'!$B:$W,11,0)</f>
        <v>#N/A</v>
      </c>
      <c r="E3" s="3" t="e">
        <f>VLOOKUP(Table1[[#This Row],[OpsID]], 'TARIKAN FMS'!$B:$W,15,0)</f>
        <v>#N/A</v>
      </c>
      <c r="F3" t="e">
        <f>VLOOKUP(Table1[[#This Row],[OpsID]], 'TARIKAN FMS'!$B:$W,16,0)</f>
        <v>#N/A</v>
      </c>
      <c r="G3" s="3" t="e">
        <f>VLOOKUP(Table1[[#This Row],[OpsID]], 'TARIKAN FMS'!$B:$W,18,0)</f>
        <v>#N/A</v>
      </c>
      <c r="H3" s="1" t="e">
        <f>VLOOKUP(Table1[[#This Row],[OpsID]], 'TARIKAN FMS'!$B:$W,19,0)</f>
        <v>#N/A</v>
      </c>
      <c r="J3" s="5"/>
      <c r="K3" s="5"/>
    </row>
    <row r="4" spans="1:11" ht="15" customHeight="1" x14ac:dyDescent="0.25">
      <c r="D4" t="e">
        <f>VLOOKUP(Table1[[#This Row],[OpsID]], 'TARIKAN FMS'!$B:$W,11,0)</f>
        <v>#N/A</v>
      </c>
      <c r="E4" s="3" t="e">
        <f>VLOOKUP(Table1[[#This Row],[OpsID]], 'TARIKAN FMS'!$B:$W,15,0)</f>
        <v>#N/A</v>
      </c>
      <c r="F4" t="e">
        <f>VLOOKUP(Table1[[#This Row],[OpsID]], 'TARIKAN FMS'!$B:$W,16,0)</f>
        <v>#N/A</v>
      </c>
      <c r="G4" s="3" t="e">
        <f>VLOOKUP(Table1[[#This Row],[OpsID]], 'TARIKAN FMS'!$B:$W,18,0)</f>
        <v>#N/A</v>
      </c>
      <c r="H4" s="1" t="e">
        <f>VLOOKUP(Table1[[#This Row],[OpsID]], 'TARIKAN FMS'!$B:$W,19,0)</f>
        <v>#N/A</v>
      </c>
      <c r="J4" s="5"/>
      <c r="K4" s="5"/>
    </row>
    <row r="5" spans="1:11" x14ac:dyDescent="0.25">
      <c r="J5" s="8" t="s">
        <v>8</v>
      </c>
      <c r="K5" s="6">
        <f>COUNTIF($C$2:$C$2099,"Dedicated")</f>
        <v>0</v>
      </c>
    </row>
    <row r="6" spans="1:11" x14ac:dyDescent="0.25">
      <c r="J6" s="9" t="s">
        <v>9</v>
      </c>
      <c r="K6" s="7">
        <f>COUNTIF($C$2:$C$2099,"RETURN")</f>
        <v>0</v>
      </c>
    </row>
    <row r="7" spans="1:11" x14ac:dyDescent="0.25">
      <c r="J7" s="8" t="s">
        <v>10</v>
      </c>
      <c r="K7" s="6">
        <f>COUNTIF($C$2:$C$2099,"TL")</f>
        <v>0</v>
      </c>
    </row>
    <row r="8" spans="1:11" x14ac:dyDescent="0.25">
      <c r="J8" s="9" t="s">
        <v>11</v>
      </c>
      <c r="K8" s="7">
        <f>COUNTIF($C$2:$C$2099,"TRACER")</f>
        <v>0</v>
      </c>
    </row>
    <row r="9" spans="1:11" x14ac:dyDescent="0.25">
      <c r="J9" s="8" t="s">
        <v>12</v>
      </c>
      <c r="K9" s="6">
        <f>COUNTIF($C$2:$C$2099,"SOC ADMIN")</f>
        <v>0</v>
      </c>
    </row>
  </sheetData>
  <mergeCells count="2">
    <mergeCell ref="J1:K1"/>
    <mergeCell ref="J2:K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E2BC-B901-4EDD-839D-09762DD37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TARIKAN FMS</vt:lpstr>
      <vt:lpstr>TEMPLATE</vt:lpstr>
      <vt:lpstr>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HMX5G63-SPXOPS</dc:creator>
  <cp:lastModifiedBy>inzaghi</cp:lastModifiedBy>
  <dcterms:created xsi:type="dcterms:W3CDTF">2023-09-14T03:26:48Z</dcterms:created>
  <dcterms:modified xsi:type="dcterms:W3CDTF">2023-09-15T12:51:21Z</dcterms:modified>
</cp:coreProperties>
</file>