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dukes\Dropbox\projects\wral\job_costs\incentives_data_2017\"/>
    </mc:Choice>
  </mc:AlternateContent>
  <bookViews>
    <workbookView xWindow="120" yWindow="90" windowWidth="23895" windowHeight="14535"/>
  </bookViews>
  <sheets>
    <sheet name="funding_plus_announce2017" sheetId="1" r:id="rId1"/>
  </sheets>
  <definedNames>
    <definedName name="_xlnm._FilterDatabase" localSheetId="0" hidden="1">funding_plus_announce2017!$A$1:$BN$315</definedName>
    <definedName name="funding_plus_announce2017">funding_plus_announce2017!$A$1:$BG$315</definedName>
  </definedNames>
  <calcPr calcId="152511"/>
</workbook>
</file>

<file path=xl/calcChain.xml><?xml version="1.0" encoding="utf-8"?>
<calcChain xmlns="http://schemas.openxmlformats.org/spreadsheetml/2006/main">
  <c r="BO270" i="1" l="1"/>
  <c r="BI63" i="1" l="1"/>
  <c r="BI206" i="1"/>
  <c r="BI198" i="1"/>
  <c r="BI207" i="1"/>
  <c r="BI38" i="1"/>
  <c r="BI208" i="1"/>
  <c r="BI209" i="1"/>
  <c r="BI193" i="1"/>
  <c r="BI210" i="1"/>
  <c r="BI194" i="1"/>
  <c r="BI183" i="1"/>
  <c r="BI211" i="1"/>
  <c r="BI41" i="1"/>
  <c r="BI67" i="1"/>
  <c r="BI56" i="1"/>
  <c r="BI17" i="1"/>
  <c r="BI57" i="1"/>
  <c r="BI68" i="1"/>
  <c r="BI212" i="1"/>
  <c r="BI158" i="1"/>
  <c r="BI175" i="1"/>
  <c r="BI213" i="1"/>
  <c r="BI37" i="1"/>
  <c r="BI117" i="1"/>
  <c r="BI72" i="1"/>
  <c r="BI214" i="1"/>
  <c r="BI64" i="1"/>
  <c r="BI140" i="1"/>
  <c r="BI113" i="1"/>
  <c r="BI215" i="1"/>
  <c r="BI78" i="1"/>
  <c r="BI31" i="1"/>
  <c r="BI216" i="1"/>
  <c r="BI87" i="1"/>
  <c r="BI217" i="1"/>
  <c r="BI80" i="1"/>
  <c r="BI40" i="1"/>
  <c r="BI219" i="1"/>
  <c r="BI25" i="1"/>
  <c r="BI44" i="1"/>
  <c r="BI218" i="1"/>
  <c r="BI84" i="1"/>
  <c r="BI73" i="1"/>
  <c r="BI5" i="1"/>
  <c r="BI202" i="1"/>
  <c r="BI51" i="1"/>
  <c r="BI221" i="1"/>
  <c r="BI222" i="1"/>
  <c r="BI223" i="1"/>
  <c r="BI48" i="1"/>
  <c r="BI227" i="1"/>
  <c r="BI110" i="1"/>
  <c r="BI89" i="1"/>
  <c r="BI229" i="1"/>
  <c r="BI79" i="1"/>
  <c r="BI230" i="1"/>
  <c r="BI231" i="1"/>
  <c r="BI232" i="1"/>
  <c r="BI3" i="1"/>
  <c r="BI149" i="1"/>
  <c r="BI234" i="1"/>
  <c r="BI235" i="1"/>
  <c r="BI236" i="1"/>
  <c r="BI237" i="1"/>
  <c r="BI238" i="1"/>
  <c r="BI75" i="1"/>
  <c r="BI45" i="1"/>
  <c r="BI165" i="1"/>
  <c r="BI98" i="1"/>
  <c r="BI138" i="1"/>
  <c r="BI240" i="1"/>
  <c r="BI182" i="1"/>
  <c r="BI55" i="1"/>
  <c r="BI241" i="1"/>
  <c r="BI123" i="1"/>
  <c r="BI126" i="1"/>
  <c r="BI101" i="1"/>
  <c r="BI134" i="1"/>
  <c r="BI242" i="1"/>
  <c r="BI104" i="1"/>
  <c r="BI139" i="1"/>
  <c r="BI28" i="1"/>
  <c r="BI109" i="1"/>
  <c r="BI34" i="1"/>
  <c r="BI243" i="1"/>
  <c r="BI16" i="1"/>
  <c r="BI244" i="1"/>
  <c r="BI245" i="1"/>
  <c r="BI114" i="1"/>
  <c r="BI118" i="1"/>
  <c r="BI8" i="1"/>
  <c r="BI120" i="1"/>
  <c r="BI27" i="1"/>
  <c r="BI247" i="1"/>
  <c r="BI177" i="1"/>
  <c r="BI248" i="1"/>
  <c r="BI249" i="1"/>
  <c r="BI143" i="1"/>
  <c r="BI162" i="1"/>
  <c r="BI130" i="1"/>
  <c r="BI251" i="1"/>
  <c r="BI82" i="1"/>
  <c r="BI20" i="1"/>
  <c r="BI250" i="1"/>
  <c r="BI253" i="1"/>
  <c r="BI184" i="1"/>
  <c r="BI71" i="1"/>
  <c r="BI33" i="1"/>
  <c r="BI127" i="1"/>
  <c r="BI255" i="1"/>
  <c r="BI50" i="1"/>
  <c r="BI142" i="1"/>
  <c r="BI93" i="1"/>
  <c r="BI164" i="1"/>
  <c r="BI186" i="1"/>
  <c r="BI257" i="1"/>
  <c r="BI153" i="1"/>
  <c r="BI107" i="1"/>
  <c r="BI258" i="1"/>
  <c r="BI260" i="1"/>
  <c r="BI259" i="1"/>
  <c r="BI91" i="1"/>
  <c r="BI155" i="1"/>
  <c r="BI261" i="1"/>
  <c r="BI263" i="1"/>
  <c r="BI265" i="1"/>
  <c r="BI116" i="1"/>
  <c r="BI169" i="1"/>
  <c r="BI32" i="1"/>
  <c r="BI271" i="1"/>
  <c r="BI270" i="1"/>
  <c r="BI272" i="1"/>
  <c r="BI273" i="1"/>
  <c r="BI269" i="1"/>
  <c r="BI267" i="1"/>
  <c r="BI115" i="1"/>
  <c r="BI170" i="1"/>
  <c r="BI204" i="1"/>
  <c r="BI95" i="1"/>
  <c r="BI173" i="1"/>
  <c r="BI274" i="1"/>
  <c r="BI83" i="1"/>
  <c r="BI159" i="1"/>
  <c r="BI99" i="1"/>
  <c r="BI19" i="1"/>
  <c r="BI10" i="1"/>
  <c r="BI119" i="1"/>
  <c r="BI58" i="1"/>
  <c r="BI132" i="1"/>
  <c r="BI163" i="1"/>
  <c r="BI76" i="1"/>
  <c r="BI276" i="1"/>
  <c r="BI35" i="1"/>
  <c r="BI277" i="1"/>
  <c r="BI157" i="1"/>
  <c r="BI189" i="1"/>
  <c r="BI280" i="1"/>
  <c r="BI53" i="1"/>
  <c r="BI178" i="1"/>
  <c r="BI281" i="1"/>
  <c r="BI26" i="1"/>
  <c r="BI201" i="1"/>
  <c r="BI197" i="1"/>
  <c r="BI278" i="1"/>
  <c r="BI141" i="1"/>
  <c r="BI199" i="1"/>
  <c r="BI283" i="1"/>
  <c r="BI148" i="1"/>
  <c r="BI284" i="1"/>
  <c r="BI285" i="1"/>
  <c r="BI11" i="1"/>
  <c r="BI286" i="1"/>
  <c r="BI39" i="1"/>
  <c r="BI23" i="1"/>
  <c r="BI188" i="1"/>
  <c r="BI137" i="1"/>
  <c r="BI179" i="1"/>
  <c r="BI287" i="1"/>
  <c r="BI52" i="1"/>
  <c r="BI288" i="1"/>
  <c r="BI22" i="1"/>
  <c r="BI111" i="1"/>
  <c r="BI176" i="1"/>
  <c r="BI289" i="1"/>
  <c r="BI14" i="1"/>
  <c r="BI150" i="1"/>
  <c r="BI291" i="1"/>
  <c r="BI292" i="1"/>
  <c r="BI293" i="1"/>
  <c r="BI224" i="1"/>
  <c r="BI121" i="1"/>
  <c r="BI59" i="1"/>
  <c r="BI294" i="1"/>
  <c r="BI295" i="1"/>
  <c r="BI106" i="1"/>
  <c r="BI275" i="1"/>
  <c r="BI180" i="1"/>
  <c r="BI296" i="1"/>
  <c r="BI88" i="1"/>
  <c r="BI135" i="1"/>
  <c r="BI167" i="1"/>
  <c r="BI36" i="1"/>
  <c r="BI47" i="1"/>
  <c r="BI151" i="1"/>
  <c r="BI239" i="1"/>
  <c r="BI297" i="1"/>
  <c r="BI298" i="1"/>
  <c r="BI160" i="1"/>
  <c r="BI86" i="1"/>
  <c r="BI66" i="1"/>
  <c r="BI300" i="1"/>
  <c r="BI301" i="1"/>
  <c r="BI302" i="1"/>
  <c r="BI100" i="1"/>
  <c r="BI128" i="1"/>
  <c r="BI303" i="1"/>
  <c r="BI6" i="1"/>
  <c r="BI254" i="1"/>
  <c r="BI154" i="1"/>
  <c r="BI256" i="1"/>
  <c r="BI2" i="1"/>
  <c r="BI304" i="1"/>
  <c r="BI305" i="1"/>
  <c r="BI18" i="1"/>
  <c r="BI161" i="1"/>
  <c r="BI262" i="1"/>
  <c r="BI103" i="1"/>
  <c r="BI264" i="1"/>
  <c r="BI152" i="1"/>
  <c r="BI266" i="1"/>
  <c r="BI15" i="1"/>
  <c r="BI268" i="1"/>
  <c r="BI92" i="1"/>
  <c r="BI307" i="1"/>
  <c r="BI46" i="1"/>
  <c r="BI308" i="1"/>
  <c r="BI172" i="1"/>
  <c r="BI187" i="1"/>
  <c r="BI12" i="1"/>
  <c r="BI43" i="1"/>
  <c r="BI133" i="1"/>
  <c r="BI171" i="1"/>
  <c r="BI279" i="1"/>
  <c r="BI191" i="1"/>
  <c r="BI29" i="1"/>
  <c r="BI24" i="1"/>
  <c r="BI181" i="1"/>
  <c r="BI4" i="1"/>
  <c r="BI9" i="1"/>
  <c r="BI85" i="1"/>
  <c r="BI310" i="1"/>
  <c r="BI290" i="1"/>
  <c r="BI311" i="1"/>
  <c r="BI312" i="1"/>
  <c r="BI196" i="1"/>
  <c r="BI74" i="1"/>
  <c r="BI185" i="1"/>
  <c r="BI97" i="1"/>
  <c r="BI195" i="1"/>
  <c r="BI299" i="1"/>
  <c r="BI112" i="1"/>
  <c r="BI190" i="1"/>
  <c r="BI90" i="1"/>
  <c r="BI166" i="1"/>
  <c r="BI94" i="1"/>
  <c r="BI105" i="1"/>
  <c r="BI125" i="1"/>
  <c r="BI62" i="1"/>
  <c r="BI102" i="1"/>
  <c r="BI54" i="1"/>
  <c r="BI129" i="1"/>
  <c r="BI124" i="1"/>
  <c r="BI70" i="1"/>
  <c r="BI144" i="1"/>
  <c r="BI49" i="1"/>
  <c r="BI220" i="1"/>
  <c r="BI168" i="1"/>
  <c r="BI192" i="1"/>
  <c r="BI225" i="1"/>
  <c r="BI226" i="1"/>
  <c r="BI145" i="1"/>
  <c r="BI228" i="1"/>
  <c r="BI13" i="1"/>
  <c r="BI81" i="1"/>
  <c r="BI77" i="1"/>
  <c r="BI233" i="1"/>
  <c r="BI30" i="1"/>
  <c r="BI122" i="1"/>
  <c r="BI7" i="1"/>
  <c r="BI246" i="1"/>
  <c r="BI252" i="1"/>
  <c r="BI69" i="1"/>
  <c r="BI156" i="1"/>
  <c r="BI146" i="1"/>
  <c r="BI282" i="1"/>
  <c r="BI96" i="1"/>
  <c r="BI313" i="1"/>
  <c r="BI136" i="1"/>
  <c r="BI203" i="1"/>
  <c r="BI42" i="1"/>
  <c r="BI60" i="1"/>
  <c r="BI65" i="1"/>
  <c r="BI61" i="1"/>
  <c r="BI306" i="1"/>
  <c r="BI200" i="1"/>
  <c r="BI147" i="1"/>
  <c r="BI131" i="1"/>
  <c r="BI314" i="1"/>
  <c r="BI108" i="1"/>
  <c r="BI309" i="1"/>
  <c r="BI21" i="1"/>
  <c r="BI315" i="1"/>
  <c r="BI174" i="1"/>
  <c r="BN63" i="1" l="1"/>
  <c r="BJ63" i="1" s="1"/>
  <c r="BN206" i="1"/>
  <c r="BJ206" i="1" s="1"/>
  <c r="BN198" i="1"/>
  <c r="BJ198" i="1" s="1"/>
  <c r="BN207" i="1"/>
  <c r="BJ207" i="1" s="1"/>
  <c r="BN38" i="1"/>
  <c r="BJ38" i="1" s="1"/>
  <c r="BN208" i="1"/>
  <c r="BJ208" i="1" s="1"/>
  <c r="BN209" i="1"/>
  <c r="BJ209" i="1" s="1"/>
  <c r="BN193" i="1"/>
  <c r="BJ193" i="1" s="1"/>
  <c r="BN210" i="1"/>
  <c r="BJ210" i="1" s="1"/>
  <c r="BN194" i="1"/>
  <c r="BJ194" i="1" s="1"/>
  <c r="BN183" i="1"/>
  <c r="BJ183" i="1" s="1"/>
  <c r="BN211" i="1"/>
  <c r="BJ211" i="1" s="1"/>
  <c r="BN41" i="1"/>
  <c r="BJ41" i="1" s="1"/>
  <c r="BN67" i="1"/>
  <c r="BJ67" i="1" s="1"/>
  <c r="BN56" i="1"/>
  <c r="BJ56" i="1" s="1"/>
  <c r="BN17" i="1"/>
  <c r="BJ17" i="1" s="1"/>
  <c r="BN57" i="1"/>
  <c r="BJ57" i="1" s="1"/>
  <c r="BN68" i="1"/>
  <c r="BJ68" i="1" s="1"/>
  <c r="BN212" i="1"/>
  <c r="BJ212" i="1" s="1"/>
  <c r="BN158" i="1"/>
  <c r="BJ158" i="1" s="1"/>
  <c r="BN175" i="1"/>
  <c r="BJ175" i="1" s="1"/>
  <c r="BN213" i="1"/>
  <c r="BJ213" i="1" s="1"/>
  <c r="BN37" i="1"/>
  <c r="BJ37" i="1" s="1"/>
  <c r="BN117" i="1"/>
  <c r="BJ117" i="1" s="1"/>
  <c r="BN72" i="1"/>
  <c r="BJ72" i="1" s="1"/>
  <c r="BN214" i="1"/>
  <c r="BJ214" i="1" s="1"/>
  <c r="BN64" i="1"/>
  <c r="BJ64" i="1" s="1"/>
  <c r="BN140" i="1"/>
  <c r="BJ140" i="1" s="1"/>
  <c r="BN113" i="1"/>
  <c r="BJ113" i="1" s="1"/>
  <c r="BN215" i="1"/>
  <c r="BJ215" i="1" s="1"/>
  <c r="BN78" i="1"/>
  <c r="BJ78" i="1" s="1"/>
  <c r="BN31" i="1"/>
  <c r="BJ31" i="1" s="1"/>
  <c r="BN216" i="1"/>
  <c r="BJ216" i="1" s="1"/>
  <c r="BN87" i="1"/>
  <c r="BJ87" i="1" s="1"/>
  <c r="BN217" i="1"/>
  <c r="BJ217" i="1" s="1"/>
  <c r="BN80" i="1"/>
  <c r="BJ80" i="1" s="1"/>
  <c r="BN40" i="1"/>
  <c r="BJ40" i="1" s="1"/>
  <c r="BN219" i="1"/>
  <c r="BJ219" i="1" s="1"/>
  <c r="BN25" i="1"/>
  <c r="BJ25" i="1" s="1"/>
  <c r="BN44" i="1"/>
  <c r="BJ44" i="1" s="1"/>
  <c r="BN218" i="1"/>
  <c r="BJ218" i="1" s="1"/>
  <c r="BN84" i="1"/>
  <c r="BJ84" i="1" s="1"/>
  <c r="BN73" i="1"/>
  <c r="BJ73" i="1" s="1"/>
  <c r="BN5" i="1"/>
  <c r="BJ5" i="1" s="1"/>
  <c r="BN202" i="1"/>
  <c r="BJ202" i="1" s="1"/>
  <c r="BN51" i="1"/>
  <c r="BJ51" i="1" s="1"/>
  <c r="BN221" i="1"/>
  <c r="BJ221" i="1" s="1"/>
  <c r="BN222" i="1"/>
  <c r="BJ222" i="1" s="1"/>
  <c r="BN223" i="1"/>
  <c r="BJ223" i="1" s="1"/>
  <c r="BN48" i="1"/>
  <c r="BJ48" i="1" s="1"/>
  <c r="BN227" i="1"/>
  <c r="BJ227" i="1" s="1"/>
  <c r="BN110" i="1"/>
  <c r="BJ110" i="1" s="1"/>
  <c r="BN89" i="1"/>
  <c r="BJ89" i="1" s="1"/>
  <c r="BN229" i="1"/>
  <c r="BJ229" i="1" s="1"/>
  <c r="BN79" i="1"/>
  <c r="BJ79" i="1" s="1"/>
  <c r="BN230" i="1"/>
  <c r="BJ230" i="1" s="1"/>
  <c r="BN231" i="1"/>
  <c r="BJ231" i="1" s="1"/>
  <c r="BN232" i="1"/>
  <c r="BJ232" i="1" s="1"/>
  <c r="BN3" i="1"/>
  <c r="BJ3" i="1" s="1"/>
  <c r="BN149" i="1"/>
  <c r="BJ149" i="1" s="1"/>
  <c r="BN234" i="1"/>
  <c r="BJ234" i="1" s="1"/>
  <c r="BN235" i="1"/>
  <c r="BJ235" i="1" s="1"/>
  <c r="BN236" i="1"/>
  <c r="BJ236" i="1" s="1"/>
  <c r="BN237" i="1"/>
  <c r="BJ237" i="1" s="1"/>
  <c r="BN238" i="1"/>
  <c r="BJ238" i="1" s="1"/>
  <c r="BN75" i="1"/>
  <c r="BJ75" i="1" s="1"/>
  <c r="BN45" i="1"/>
  <c r="BJ45" i="1" s="1"/>
  <c r="BN165" i="1"/>
  <c r="BJ165" i="1" s="1"/>
  <c r="BN98" i="1"/>
  <c r="BJ98" i="1" s="1"/>
  <c r="BN138" i="1"/>
  <c r="BJ138" i="1" s="1"/>
  <c r="BN240" i="1"/>
  <c r="BJ240" i="1" s="1"/>
  <c r="BN182" i="1"/>
  <c r="BJ182" i="1" s="1"/>
  <c r="BN55" i="1"/>
  <c r="BJ55" i="1" s="1"/>
  <c r="BN241" i="1"/>
  <c r="BJ241" i="1" s="1"/>
  <c r="BN123" i="1"/>
  <c r="BJ123" i="1" s="1"/>
  <c r="BN126" i="1"/>
  <c r="BJ126" i="1" s="1"/>
  <c r="BN101" i="1"/>
  <c r="BJ101" i="1" s="1"/>
  <c r="BN134" i="1"/>
  <c r="BJ134" i="1" s="1"/>
  <c r="BN242" i="1"/>
  <c r="BJ242" i="1" s="1"/>
  <c r="BN104" i="1"/>
  <c r="BJ104" i="1" s="1"/>
  <c r="BN139" i="1"/>
  <c r="BJ139" i="1" s="1"/>
  <c r="BN28" i="1"/>
  <c r="BJ28" i="1" s="1"/>
  <c r="BN109" i="1"/>
  <c r="BJ109" i="1" s="1"/>
  <c r="BN34" i="1"/>
  <c r="BJ34" i="1" s="1"/>
  <c r="BN243" i="1"/>
  <c r="BJ243" i="1" s="1"/>
  <c r="BN16" i="1"/>
  <c r="BJ16" i="1" s="1"/>
  <c r="BN244" i="1"/>
  <c r="BJ244" i="1" s="1"/>
  <c r="BN245" i="1"/>
  <c r="BJ245" i="1" s="1"/>
  <c r="BN114" i="1"/>
  <c r="BJ114" i="1" s="1"/>
  <c r="BN118" i="1"/>
  <c r="BJ118" i="1" s="1"/>
  <c r="BN8" i="1"/>
  <c r="BJ8" i="1" s="1"/>
  <c r="BN120" i="1"/>
  <c r="BJ120" i="1" s="1"/>
  <c r="BN27" i="1"/>
  <c r="BJ27" i="1" s="1"/>
  <c r="BN247" i="1"/>
  <c r="BJ247" i="1" s="1"/>
  <c r="BN177" i="1"/>
  <c r="BJ177" i="1" s="1"/>
  <c r="BN248" i="1"/>
  <c r="BJ248" i="1" s="1"/>
  <c r="BN249" i="1"/>
  <c r="BJ249" i="1" s="1"/>
  <c r="BN143" i="1"/>
  <c r="BJ143" i="1" s="1"/>
  <c r="BN162" i="1"/>
  <c r="BJ162" i="1" s="1"/>
  <c r="BN130" i="1"/>
  <c r="BJ130" i="1" s="1"/>
  <c r="BN251" i="1"/>
  <c r="BJ251" i="1" s="1"/>
  <c r="BN82" i="1"/>
  <c r="BJ82" i="1" s="1"/>
  <c r="BN20" i="1"/>
  <c r="BJ20" i="1" s="1"/>
  <c r="BN250" i="1"/>
  <c r="BJ250" i="1" s="1"/>
  <c r="BN253" i="1"/>
  <c r="BJ253" i="1" s="1"/>
  <c r="BN184" i="1"/>
  <c r="BJ184" i="1" s="1"/>
  <c r="BN71" i="1"/>
  <c r="BJ71" i="1" s="1"/>
  <c r="BN33" i="1"/>
  <c r="BJ33" i="1" s="1"/>
  <c r="BN127" i="1"/>
  <c r="BJ127" i="1" s="1"/>
  <c r="BN255" i="1"/>
  <c r="BJ255" i="1" s="1"/>
  <c r="BN50" i="1"/>
  <c r="BJ50" i="1" s="1"/>
  <c r="BN142" i="1"/>
  <c r="BJ142" i="1" s="1"/>
  <c r="BN93" i="1"/>
  <c r="BJ93" i="1" s="1"/>
  <c r="BN164" i="1"/>
  <c r="BJ164" i="1" s="1"/>
  <c r="BN186" i="1"/>
  <c r="BJ186" i="1" s="1"/>
  <c r="BN257" i="1"/>
  <c r="BJ257" i="1" s="1"/>
  <c r="BN153" i="1"/>
  <c r="BJ153" i="1" s="1"/>
  <c r="BN107" i="1"/>
  <c r="BJ107" i="1" s="1"/>
  <c r="BN258" i="1"/>
  <c r="BJ258" i="1" s="1"/>
  <c r="BN260" i="1"/>
  <c r="BJ260" i="1" s="1"/>
  <c r="BN259" i="1"/>
  <c r="BJ259" i="1" s="1"/>
  <c r="BN91" i="1"/>
  <c r="BJ91" i="1" s="1"/>
  <c r="BN155" i="1"/>
  <c r="BJ155" i="1" s="1"/>
  <c r="BN261" i="1"/>
  <c r="BJ261" i="1" s="1"/>
  <c r="BN263" i="1"/>
  <c r="BJ263" i="1" s="1"/>
  <c r="BN265" i="1"/>
  <c r="BJ265" i="1" s="1"/>
  <c r="BN116" i="1"/>
  <c r="BJ116" i="1" s="1"/>
  <c r="BN169" i="1"/>
  <c r="BJ169" i="1" s="1"/>
  <c r="BN32" i="1"/>
  <c r="BJ32" i="1" s="1"/>
  <c r="BN271" i="1"/>
  <c r="BJ271" i="1" s="1"/>
  <c r="BN270" i="1"/>
  <c r="BJ270" i="1" s="1"/>
  <c r="BN272" i="1"/>
  <c r="BJ272" i="1" s="1"/>
  <c r="BN273" i="1"/>
  <c r="BJ273" i="1" s="1"/>
  <c r="BN269" i="1"/>
  <c r="BJ269" i="1" s="1"/>
  <c r="BN267" i="1"/>
  <c r="BJ267" i="1" s="1"/>
  <c r="BN115" i="1"/>
  <c r="BJ115" i="1" s="1"/>
  <c r="BN170" i="1"/>
  <c r="BJ170" i="1" s="1"/>
  <c r="BN204" i="1"/>
  <c r="BJ204" i="1" s="1"/>
  <c r="BN95" i="1"/>
  <c r="BJ95" i="1" s="1"/>
  <c r="BN173" i="1"/>
  <c r="BJ173" i="1" s="1"/>
  <c r="BN274" i="1"/>
  <c r="BJ274" i="1" s="1"/>
  <c r="BN83" i="1"/>
  <c r="BJ83" i="1" s="1"/>
  <c r="BN159" i="1"/>
  <c r="BJ159" i="1" s="1"/>
  <c r="BN99" i="1"/>
  <c r="BJ99" i="1" s="1"/>
  <c r="BN19" i="1"/>
  <c r="BJ19" i="1" s="1"/>
  <c r="BN10" i="1"/>
  <c r="BJ10" i="1" s="1"/>
  <c r="BN119" i="1"/>
  <c r="BJ119" i="1" s="1"/>
  <c r="BN58" i="1"/>
  <c r="BJ58" i="1" s="1"/>
  <c r="BN132" i="1"/>
  <c r="BJ132" i="1" s="1"/>
  <c r="BN163" i="1"/>
  <c r="BJ163" i="1" s="1"/>
  <c r="BN76" i="1"/>
  <c r="BJ76" i="1" s="1"/>
  <c r="BN276" i="1"/>
  <c r="BJ276" i="1" s="1"/>
  <c r="BN35" i="1"/>
  <c r="BJ35" i="1" s="1"/>
  <c r="BN277" i="1"/>
  <c r="BJ277" i="1" s="1"/>
  <c r="BN157" i="1"/>
  <c r="BJ157" i="1" s="1"/>
  <c r="BN189" i="1"/>
  <c r="BJ189" i="1" s="1"/>
  <c r="BN280" i="1"/>
  <c r="BJ280" i="1" s="1"/>
  <c r="BN53" i="1"/>
  <c r="BJ53" i="1" s="1"/>
  <c r="BN178" i="1"/>
  <c r="BJ178" i="1" s="1"/>
  <c r="BN281" i="1"/>
  <c r="BJ281" i="1" s="1"/>
  <c r="BN26" i="1"/>
  <c r="BJ26" i="1" s="1"/>
  <c r="BN201" i="1"/>
  <c r="BJ201" i="1" s="1"/>
  <c r="BN197" i="1"/>
  <c r="BJ197" i="1" s="1"/>
  <c r="BN278" i="1"/>
  <c r="BJ278" i="1" s="1"/>
  <c r="BN141" i="1"/>
  <c r="BJ141" i="1" s="1"/>
  <c r="BN199" i="1"/>
  <c r="BJ199" i="1" s="1"/>
  <c r="BN283" i="1"/>
  <c r="BJ283" i="1" s="1"/>
  <c r="BN148" i="1"/>
  <c r="BJ148" i="1" s="1"/>
  <c r="BN284" i="1"/>
  <c r="BJ284" i="1" s="1"/>
  <c r="BN285" i="1"/>
  <c r="BJ285" i="1" s="1"/>
  <c r="BN11" i="1"/>
  <c r="BJ11" i="1" s="1"/>
  <c r="BN286" i="1"/>
  <c r="BJ286" i="1" s="1"/>
  <c r="BN39" i="1"/>
  <c r="BJ39" i="1" s="1"/>
  <c r="BN23" i="1"/>
  <c r="BJ23" i="1" s="1"/>
  <c r="BN188" i="1"/>
  <c r="BJ188" i="1" s="1"/>
  <c r="BN137" i="1"/>
  <c r="BJ137" i="1" s="1"/>
  <c r="BN179" i="1"/>
  <c r="BJ179" i="1" s="1"/>
  <c r="BN287" i="1"/>
  <c r="BJ287" i="1" s="1"/>
  <c r="BN52" i="1"/>
  <c r="BJ52" i="1" s="1"/>
  <c r="BN288" i="1"/>
  <c r="BJ288" i="1" s="1"/>
  <c r="BN22" i="1"/>
  <c r="BJ22" i="1" s="1"/>
  <c r="BN111" i="1"/>
  <c r="BJ111" i="1" s="1"/>
  <c r="BN176" i="1"/>
  <c r="BJ176" i="1" s="1"/>
  <c r="BN289" i="1"/>
  <c r="BJ289" i="1" s="1"/>
  <c r="BN14" i="1"/>
  <c r="BJ14" i="1" s="1"/>
  <c r="BN150" i="1"/>
  <c r="BJ150" i="1" s="1"/>
  <c r="BN291" i="1"/>
  <c r="BJ291" i="1" s="1"/>
  <c r="BN292" i="1"/>
  <c r="BJ292" i="1" s="1"/>
  <c r="BN293" i="1"/>
  <c r="BJ293" i="1" s="1"/>
  <c r="BN224" i="1"/>
  <c r="BJ224" i="1" s="1"/>
  <c r="BN121" i="1"/>
  <c r="BJ121" i="1" s="1"/>
  <c r="BN59" i="1"/>
  <c r="BJ59" i="1" s="1"/>
  <c r="BN294" i="1"/>
  <c r="BJ294" i="1" s="1"/>
  <c r="BN295" i="1"/>
  <c r="BJ295" i="1" s="1"/>
  <c r="BN106" i="1"/>
  <c r="BJ106" i="1" s="1"/>
  <c r="BN275" i="1"/>
  <c r="BJ275" i="1" s="1"/>
  <c r="BN180" i="1"/>
  <c r="BJ180" i="1" s="1"/>
  <c r="BN296" i="1"/>
  <c r="BJ296" i="1" s="1"/>
  <c r="BN88" i="1"/>
  <c r="BJ88" i="1" s="1"/>
  <c r="BN135" i="1"/>
  <c r="BJ135" i="1" s="1"/>
  <c r="BN167" i="1"/>
  <c r="BJ167" i="1" s="1"/>
  <c r="BN36" i="1"/>
  <c r="BJ36" i="1" s="1"/>
  <c r="BN47" i="1"/>
  <c r="BJ47" i="1" s="1"/>
  <c r="BN151" i="1"/>
  <c r="BJ151" i="1" s="1"/>
  <c r="BN239" i="1"/>
  <c r="BJ239" i="1" s="1"/>
  <c r="BN297" i="1"/>
  <c r="BJ297" i="1" s="1"/>
  <c r="BN298" i="1"/>
  <c r="BJ298" i="1" s="1"/>
  <c r="BN160" i="1"/>
  <c r="BJ160" i="1" s="1"/>
  <c r="BN86" i="1"/>
  <c r="BJ86" i="1" s="1"/>
  <c r="BN66" i="1"/>
  <c r="BJ66" i="1" s="1"/>
  <c r="BN300" i="1"/>
  <c r="BJ300" i="1" s="1"/>
  <c r="BN301" i="1"/>
  <c r="BJ301" i="1" s="1"/>
  <c r="BN302" i="1"/>
  <c r="BJ302" i="1" s="1"/>
  <c r="BN100" i="1"/>
  <c r="BJ100" i="1" s="1"/>
  <c r="BN128" i="1"/>
  <c r="BJ128" i="1" s="1"/>
  <c r="BN303" i="1"/>
  <c r="BJ303" i="1" s="1"/>
  <c r="BN6" i="1"/>
  <c r="BJ6" i="1" s="1"/>
  <c r="BN254" i="1"/>
  <c r="BJ254" i="1" s="1"/>
  <c r="BN154" i="1"/>
  <c r="BJ154" i="1" s="1"/>
  <c r="BN256" i="1"/>
  <c r="BJ256" i="1" s="1"/>
  <c r="BN2" i="1"/>
  <c r="BJ2" i="1" s="1"/>
  <c r="BN304" i="1"/>
  <c r="BJ304" i="1" s="1"/>
  <c r="BN305" i="1"/>
  <c r="BJ305" i="1" s="1"/>
  <c r="BN18" i="1"/>
  <c r="BJ18" i="1" s="1"/>
  <c r="BN161" i="1"/>
  <c r="BJ161" i="1" s="1"/>
  <c r="BN262" i="1"/>
  <c r="BJ262" i="1" s="1"/>
  <c r="BN103" i="1"/>
  <c r="BJ103" i="1" s="1"/>
  <c r="BN264" i="1"/>
  <c r="BJ264" i="1" s="1"/>
  <c r="BN152" i="1"/>
  <c r="BJ152" i="1" s="1"/>
  <c r="BN266" i="1"/>
  <c r="BJ266" i="1" s="1"/>
  <c r="BN15" i="1"/>
  <c r="BJ15" i="1" s="1"/>
  <c r="BN268" i="1"/>
  <c r="BJ268" i="1" s="1"/>
  <c r="BN92" i="1"/>
  <c r="BJ92" i="1" s="1"/>
  <c r="BN307" i="1"/>
  <c r="BJ307" i="1" s="1"/>
  <c r="BN46" i="1"/>
  <c r="BJ46" i="1" s="1"/>
  <c r="BN308" i="1"/>
  <c r="BJ308" i="1" s="1"/>
  <c r="BN172" i="1"/>
  <c r="BJ172" i="1" s="1"/>
  <c r="BN187" i="1"/>
  <c r="BJ187" i="1" s="1"/>
  <c r="BN12" i="1"/>
  <c r="BJ12" i="1" s="1"/>
  <c r="BN43" i="1"/>
  <c r="BJ43" i="1" s="1"/>
  <c r="BN133" i="1"/>
  <c r="BJ133" i="1" s="1"/>
  <c r="BN171" i="1"/>
  <c r="BJ171" i="1" s="1"/>
  <c r="BN279" i="1"/>
  <c r="BJ279" i="1" s="1"/>
  <c r="BN191" i="1"/>
  <c r="BJ191" i="1" s="1"/>
  <c r="BN29" i="1"/>
  <c r="BJ29" i="1" s="1"/>
  <c r="BN24" i="1"/>
  <c r="BJ24" i="1" s="1"/>
  <c r="BN181" i="1"/>
  <c r="BJ181" i="1" s="1"/>
  <c r="BN4" i="1"/>
  <c r="BJ4" i="1" s="1"/>
  <c r="BN9" i="1"/>
  <c r="BJ9" i="1" s="1"/>
  <c r="BN85" i="1"/>
  <c r="BJ85" i="1" s="1"/>
  <c r="BN310" i="1"/>
  <c r="BJ310" i="1" s="1"/>
  <c r="BN290" i="1"/>
  <c r="BJ290" i="1" s="1"/>
  <c r="BN311" i="1"/>
  <c r="BJ311" i="1" s="1"/>
  <c r="BN312" i="1"/>
  <c r="BJ312" i="1" s="1"/>
  <c r="BN196" i="1"/>
  <c r="BJ196" i="1" s="1"/>
  <c r="BN74" i="1"/>
  <c r="BJ74" i="1" s="1"/>
  <c r="BN185" i="1"/>
  <c r="BJ185" i="1" s="1"/>
  <c r="BN97" i="1"/>
  <c r="BJ97" i="1" s="1"/>
  <c r="BN195" i="1"/>
  <c r="BJ195" i="1" s="1"/>
  <c r="BN299" i="1"/>
  <c r="BJ299" i="1" s="1"/>
  <c r="BN112" i="1"/>
  <c r="BJ112" i="1" s="1"/>
  <c r="BN190" i="1"/>
  <c r="BJ190" i="1" s="1"/>
  <c r="BN90" i="1"/>
  <c r="BJ90" i="1" s="1"/>
  <c r="BN166" i="1"/>
  <c r="BJ166" i="1" s="1"/>
  <c r="BN94" i="1"/>
  <c r="BJ94" i="1" s="1"/>
  <c r="BN105" i="1"/>
  <c r="BJ105" i="1" s="1"/>
  <c r="BN125" i="1"/>
  <c r="BJ125" i="1" s="1"/>
  <c r="BN62" i="1"/>
  <c r="BJ62" i="1" s="1"/>
  <c r="BN102" i="1"/>
  <c r="BJ102" i="1" s="1"/>
  <c r="BN54" i="1"/>
  <c r="BJ54" i="1" s="1"/>
  <c r="BN129" i="1"/>
  <c r="BJ129" i="1" s="1"/>
  <c r="BN124" i="1"/>
  <c r="BJ124" i="1" s="1"/>
  <c r="BN70" i="1"/>
  <c r="BJ70" i="1" s="1"/>
  <c r="BN144" i="1"/>
  <c r="BJ144" i="1" s="1"/>
  <c r="BN49" i="1"/>
  <c r="BJ49" i="1" s="1"/>
  <c r="BN220" i="1"/>
  <c r="BJ220" i="1" s="1"/>
  <c r="BN168" i="1"/>
  <c r="BJ168" i="1" s="1"/>
  <c r="BN192" i="1"/>
  <c r="BJ192" i="1" s="1"/>
  <c r="BN225" i="1"/>
  <c r="BJ225" i="1" s="1"/>
  <c r="BN226" i="1"/>
  <c r="BJ226" i="1" s="1"/>
  <c r="BN145" i="1"/>
  <c r="BJ145" i="1" s="1"/>
  <c r="BN228" i="1"/>
  <c r="BJ228" i="1" s="1"/>
  <c r="BN13" i="1"/>
  <c r="BJ13" i="1" s="1"/>
  <c r="BN81" i="1"/>
  <c r="BJ81" i="1" s="1"/>
  <c r="BN77" i="1"/>
  <c r="BJ77" i="1" s="1"/>
  <c r="BN233" i="1"/>
  <c r="BJ233" i="1" s="1"/>
  <c r="BN30" i="1"/>
  <c r="BJ30" i="1" s="1"/>
  <c r="BN122" i="1"/>
  <c r="BJ122" i="1" s="1"/>
  <c r="BN7" i="1"/>
  <c r="BJ7" i="1" s="1"/>
  <c r="BN246" i="1"/>
  <c r="BJ246" i="1" s="1"/>
  <c r="BN252" i="1"/>
  <c r="BJ252" i="1" s="1"/>
  <c r="BN69" i="1"/>
  <c r="BJ69" i="1" s="1"/>
  <c r="BN156" i="1"/>
  <c r="BJ156" i="1" s="1"/>
  <c r="BN146" i="1"/>
  <c r="BJ146" i="1" s="1"/>
  <c r="BN282" i="1"/>
  <c r="BJ282" i="1" s="1"/>
  <c r="BN96" i="1"/>
  <c r="BJ96" i="1" s="1"/>
  <c r="BN313" i="1"/>
  <c r="BJ313" i="1" s="1"/>
  <c r="BN136" i="1"/>
  <c r="BJ136" i="1" s="1"/>
  <c r="BN203" i="1"/>
  <c r="BJ203" i="1" s="1"/>
  <c r="BN42" i="1"/>
  <c r="BJ42" i="1" s="1"/>
  <c r="BN60" i="1"/>
  <c r="BJ60" i="1" s="1"/>
  <c r="BN65" i="1"/>
  <c r="BJ65" i="1" s="1"/>
  <c r="BN61" i="1"/>
  <c r="BJ61" i="1" s="1"/>
  <c r="BN306" i="1"/>
  <c r="BJ306" i="1" s="1"/>
  <c r="BN200" i="1"/>
  <c r="BJ200" i="1" s="1"/>
  <c r="BN147" i="1"/>
  <c r="BJ147" i="1" s="1"/>
  <c r="BN131" i="1"/>
  <c r="BJ131" i="1" s="1"/>
  <c r="BN314" i="1"/>
  <c r="BJ314" i="1" s="1"/>
  <c r="BN108" i="1"/>
  <c r="BJ108" i="1" s="1"/>
  <c r="BN309" i="1"/>
  <c r="BJ309" i="1" s="1"/>
  <c r="BN21" i="1"/>
  <c r="BJ21" i="1" s="1"/>
  <c r="BN315" i="1"/>
  <c r="BJ315" i="1" s="1"/>
  <c r="BN174" i="1"/>
  <c r="BJ174" i="1" s="1"/>
  <c r="BN205" i="1"/>
  <c r="BJ205" i="1" s="1"/>
  <c r="BK237" i="1"/>
  <c r="BK206" i="1"/>
  <c r="BK198" i="1"/>
  <c r="BK207" i="1"/>
  <c r="BK38" i="1"/>
  <c r="BK208" i="1"/>
  <c r="BK209" i="1"/>
  <c r="BK193" i="1"/>
  <c r="BK210" i="1"/>
  <c r="BK194" i="1"/>
  <c r="BK183" i="1"/>
  <c r="BK211" i="1"/>
  <c r="BK67" i="1"/>
  <c r="BK56" i="1"/>
  <c r="BK41" i="1"/>
  <c r="BK57" i="1"/>
  <c r="BK17" i="1"/>
  <c r="BK68" i="1"/>
  <c r="BK158" i="1"/>
  <c r="BK175" i="1"/>
  <c r="BK213" i="1"/>
  <c r="BK37" i="1"/>
  <c r="BK117" i="1"/>
  <c r="BK72" i="1"/>
  <c r="BK214" i="1"/>
  <c r="BK140" i="1"/>
  <c r="BK64" i="1"/>
  <c r="BK113" i="1"/>
  <c r="BK215" i="1"/>
  <c r="BK78" i="1"/>
  <c r="BK31" i="1"/>
  <c r="BK216" i="1"/>
  <c r="BK87" i="1"/>
  <c r="BK217" i="1"/>
  <c r="BK80" i="1"/>
  <c r="BK40" i="1"/>
  <c r="BK219" i="1"/>
  <c r="BK202" i="1"/>
  <c r="BK218" i="1"/>
  <c r="BK84" i="1"/>
  <c r="BK73" i="1"/>
  <c r="BK5" i="1"/>
  <c r="BK44" i="1"/>
  <c r="BK51" i="1"/>
  <c r="BK222" i="1"/>
  <c r="BK223" i="1"/>
  <c r="BK48" i="1"/>
  <c r="BK89" i="1"/>
  <c r="BK230" i="1"/>
  <c r="BK231" i="1"/>
  <c r="BK236" i="1"/>
  <c r="BK238" i="1"/>
  <c r="BK45" i="1"/>
  <c r="BK138" i="1"/>
  <c r="BK240" i="1"/>
  <c r="BK182" i="1"/>
  <c r="BK126" i="1"/>
  <c r="BK101" i="1"/>
  <c r="BK134" i="1"/>
  <c r="BK104" i="1"/>
  <c r="BK139" i="1"/>
  <c r="BK28" i="1"/>
  <c r="BK109" i="1"/>
  <c r="BK34" i="1"/>
  <c r="BK243" i="1"/>
  <c r="BK16" i="1"/>
  <c r="BK244" i="1"/>
  <c r="BK114" i="1"/>
  <c r="BK248" i="1"/>
  <c r="BK249" i="1"/>
  <c r="BK8" i="1"/>
  <c r="BK120" i="1"/>
  <c r="BK27" i="1"/>
  <c r="BK177" i="1"/>
  <c r="BK247" i="1"/>
  <c r="BK143" i="1"/>
  <c r="BK162" i="1"/>
  <c r="BK130" i="1"/>
  <c r="BK251" i="1"/>
  <c r="BK82" i="1"/>
  <c r="BK253" i="1"/>
  <c r="BK184" i="1"/>
  <c r="BK71" i="1"/>
  <c r="BK33" i="1"/>
  <c r="BK127" i="1"/>
  <c r="BK142" i="1"/>
  <c r="BK93" i="1"/>
  <c r="BK164" i="1"/>
  <c r="BK186" i="1"/>
  <c r="BK257" i="1"/>
  <c r="BK153" i="1"/>
  <c r="BK107" i="1"/>
  <c r="BK91" i="1"/>
  <c r="BK260" i="1"/>
  <c r="BK259" i="1"/>
  <c r="BK155" i="1"/>
  <c r="BK261" i="1"/>
  <c r="BK263" i="1"/>
  <c r="BK116" i="1"/>
  <c r="BK169" i="1"/>
  <c r="BK32" i="1"/>
  <c r="BK271" i="1"/>
  <c r="BK270" i="1"/>
  <c r="BK265" i="1"/>
  <c r="BK115" i="1"/>
  <c r="BK273" i="1"/>
  <c r="BK170" i="1"/>
  <c r="BK267" i="1"/>
  <c r="BK95" i="1"/>
  <c r="BK204" i="1"/>
  <c r="BK173" i="1"/>
  <c r="BK274" i="1"/>
  <c r="BK83" i="1"/>
  <c r="BK99" i="1"/>
  <c r="BK19" i="1"/>
  <c r="BK10" i="1"/>
  <c r="BK119" i="1"/>
  <c r="BK58" i="1"/>
  <c r="BK132" i="1"/>
  <c r="BK76" i="1"/>
  <c r="BK163" i="1"/>
  <c r="BK276" i="1"/>
  <c r="BK35" i="1"/>
  <c r="BK277" i="1"/>
  <c r="BK157" i="1"/>
  <c r="BK189" i="1"/>
  <c r="BK280" i="1"/>
  <c r="BK53" i="1"/>
  <c r="BK281" i="1"/>
  <c r="BK197" i="1"/>
  <c r="BK278" i="1"/>
  <c r="BK141" i="1"/>
  <c r="BK199" i="1"/>
  <c r="BK26" i="1"/>
  <c r="BK201" i="1"/>
  <c r="BK283" i="1"/>
  <c r="BK148" i="1"/>
  <c r="BK284" i="1"/>
  <c r="BK285" i="1"/>
  <c r="BK11" i="1"/>
  <c r="BK286" i="1"/>
  <c r="BK39" i="1"/>
  <c r="BK23" i="1"/>
  <c r="BK137" i="1"/>
  <c r="BK287" i="1"/>
  <c r="BK179" i="1"/>
  <c r="BK52" i="1"/>
  <c r="BK288" i="1"/>
  <c r="BK22" i="1"/>
  <c r="BK178" i="1"/>
  <c r="BK111" i="1"/>
  <c r="BK176" i="1"/>
  <c r="BK289" i="1"/>
  <c r="BK14" i="1"/>
  <c r="BK150" i="1"/>
  <c r="BK291" i="1"/>
  <c r="BK293" i="1"/>
  <c r="BK224" i="1"/>
  <c r="BK121" i="1"/>
  <c r="BK59" i="1"/>
  <c r="BK294" i="1"/>
  <c r="BK295" i="1"/>
  <c r="BK106" i="1"/>
  <c r="BK292" i="1"/>
  <c r="BK275" i="1"/>
  <c r="BK180" i="1"/>
  <c r="BK296" i="1"/>
  <c r="BK88" i="1"/>
  <c r="BK135" i="1"/>
  <c r="BK167" i="1"/>
  <c r="BK36" i="1"/>
  <c r="BK47" i="1"/>
  <c r="BK151" i="1"/>
  <c r="BK239" i="1"/>
  <c r="BK297" i="1"/>
  <c r="BK298" i="1"/>
  <c r="BK160" i="1"/>
  <c r="BK86" i="1"/>
  <c r="BK66" i="1"/>
  <c r="BK300" i="1"/>
  <c r="BK302" i="1"/>
  <c r="BK100" i="1"/>
  <c r="BK128" i="1"/>
  <c r="BK303" i="1"/>
  <c r="BK6" i="1"/>
  <c r="BK254" i="1"/>
  <c r="BK154" i="1"/>
  <c r="BK256" i="1"/>
  <c r="BK2" i="1"/>
  <c r="BK304" i="1"/>
  <c r="BK305" i="1"/>
  <c r="BK18" i="1"/>
  <c r="BK161" i="1"/>
  <c r="BK262" i="1"/>
  <c r="BK103" i="1"/>
  <c r="BK188" i="1"/>
  <c r="BK264" i="1"/>
  <c r="BK152" i="1"/>
  <c r="BK15" i="1"/>
  <c r="BK268" i="1"/>
  <c r="BK92" i="1"/>
  <c r="BK307" i="1"/>
  <c r="BK46" i="1"/>
  <c r="BK308" i="1"/>
  <c r="BK172" i="1"/>
  <c r="BK187" i="1"/>
  <c r="BK133" i="1"/>
  <c r="BK266" i="1"/>
  <c r="BK171" i="1"/>
  <c r="BK279" i="1"/>
  <c r="BK191" i="1"/>
  <c r="BK29" i="1"/>
  <c r="BK24" i="1"/>
  <c r="BK181" i="1"/>
  <c r="BK4" i="1"/>
  <c r="BK85" i="1"/>
  <c r="BK310" i="1"/>
  <c r="BK290" i="1"/>
  <c r="BK311" i="1"/>
  <c r="BK312" i="1"/>
  <c r="BK196" i="1"/>
  <c r="BK74" i="1"/>
  <c r="BK185" i="1"/>
  <c r="BK195" i="1"/>
  <c r="BK97" i="1"/>
  <c r="BK299" i="1"/>
  <c r="BK112" i="1"/>
  <c r="BK190" i="1"/>
  <c r="BK90" i="1"/>
  <c r="BK166" i="1"/>
  <c r="BK94" i="1"/>
  <c r="BK105" i="1"/>
  <c r="BK125" i="1"/>
  <c r="BK62" i="1"/>
  <c r="BK102" i="1"/>
  <c r="BK54" i="1"/>
  <c r="BK129" i="1"/>
  <c r="BK124" i="1"/>
  <c r="BK144" i="1"/>
  <c r="BK70" i="1"/>
  <c r="BK49" i="1"/>
  <c r="BK220" i="1"/>
  <c r="BK168" i="1"/>
  <c r="BK192" i="1"/>
  <c r="BK225" i="1"/>
  <c r="BK228" i="1"/>
  <c r="BK13" i="1"/>
  <c r="BK81" i="1"/>
  <c r="BK77" i="1"/>
  <c r="BK233" i="1"/>
  <c r="BK30" i="1"/>
  <c r="BK122" i="1"/>
  <c r="BK7" i="1"/>
  <c r="BK246" i="1"/>
  <c r="BK69" i="1"/>
  <c r="BK252" i="1"/>
  <c r="BK156" i="1"/>
  <c r="BK146" i="1"/>
  <c r="BK282" i="1"/>
  <c r="BK96" i="1"/>
  <c r="BK313" i="1"/>
  <c r="BK12" i="1"/>
  <c r="BK245" i="1"/>
  <c r="BK159" i="1"/>
  <c r="BK20" i="1"/>
  <c r="BK250" i="1"/>
  <c r="BK3" i="1"/>
  <c r="BK149" i="1"/>
  <c r="BK227" i="1"/>
  <c r="BK110" i="1"/>
  <c r="BK212" i="1"/>
  <c r="BK165" i="1"/>
  <c r="BK98" i="1"/>
  <c r="BK63" i="1"/>
  <c r="BK25" i="1"/>
  <c r="BK221" i="1"/>
  <c r="BK229" i="1"/>
  <c r="BK79" i="1"/>
  <c r="BK232" i="1"/>
  <c r="BK234" i="1"/>
  <c r="BK235" i="1"/>
  <c r="BK75" i="1"/>
  <c r="BK55" i="1"/>
  <c r="BK241" i="1"/>
  <c r="BK123" i="1"/>
  <c r="BK242" i="1"/>
  <c r="BK118" i="1"/>
  <c r="BK255" i="1"/>
  <c r="BK50" i="1"/>
  <c r="BK258" i="1"/>
  <c r="BK272" i="1"/>
  <c r="BK269" i="1"/>
  <c r="BK301" i="1"/>
  <c r="BK9" i="1"/>
  <c r="BK226" i="1"/>
  <c r="BK145" i="1"/>
  <c r="BK136" i="1"/>
  <c r="BK203" i="1"/>
  <c r="BK42" i="1"/>
  <c r="BK60" i="1"/>
  <c r="BK65" i="1"/>
  <c r="BK61" i="1"/>
  <c r="BK306" i="1"/>
  <c r="BK200" i="1"/>
  <c r="BK147" i="1"/>
  <c r="BK131" i="1"/>
  <c r="BK108" i="1"/>
  <c r="BK309" i="1"/>
  <c r="BK21" i="1"/>
  <c r="BK314" i="1"/>
  <c r="BK315" i="1"/>
  <c r="BK174" i="1"/>
  <c r="BK43" i="1"/>
  <c r="BK205" i="1"/>
  <c r="BI205" i="1" l="1"/>
  <c r="BL237" i="1"/>
  <c r="BL206" i="1"/>
  <c r="BL198" i="1"/>
  <c r="BL207" i="1"/>
  <c r="BL38" i="1"/>
  <c r="BL208" i="1"/>
  <c r="BL209" i="1"/>
  <c r="BL193" i="1"/>
  <c r="BL210" i="1"/>
  <c r="BL194" i="1"/>
  <c r="BL183" i="1"/>
  <c r="BL211" i="1"/>
  <c r="BL67" i="1"/>
  <c r="BL56" i="1"/>
  <c r="BL41" i="1"/>
  <c r="BL57" i="1"/>
  <c r="BL17" i="1"/>
  <c r="BL68" i="1"/>
  <c r="BL158" i="1"/>
  <c r="BL175" i="1"/>
  <c r="BL213" i="1"/>
  <c r="BL37" i="1"/>
  <c r="BL117" i="1"/>
  <c r="BL72" i="1"/>
  <c r="BL214" i="1"/>
  <c r="BL140" i="1"/>
  <c r="BL64" i="1"/>
  <c r="BL113" i="1"/>
  <c r="BL215" i="1"/>
  <c r="BL78" i="1"/>
  <c r="BL31" i="1"/>
  <c r="BL216" i="1"/>
  <c r="BL87" i="1"/>
  <c r="BL217" i="1"/>
  <c r="BL80" i="1"/>
  <c r="BL40" i="1"/>
  <c r="BL219" i="1"/>
  <c r="BL202" i="1"/>
  <c r="BM202" i="1" s="1"/>
  <c r="BL218" i="1"/>
  <c r="BM218" i="1" s="1"/>
  <c r="BL84" i="1"/>
  <c r="BL73" i="1"/>
  <c r="BL5" i="1"/>
  <c r="BL44" i="1"/>
  <c r="BM44" i="1" s="1"/>
  <c r="BL51" i="1"/>
  <c r="BM51" i="1" s="1"/>
  <c r="BL222" i="1"/>
  <c r="BL223" i="1"/>
  <c r="BL48" i="1"/>
  <c r="BL89" i="1"/>
  <c r="BL230" i="1"/>
  <c r="BL231" i="1"/>
  <c r="BL236" i="1"/>
  <c r="BL238" i="1"/>
  <c r="BL45" i="1"/>
  <c r="BM45" i="1" s="1"/>
  <c r="BL138" i="1"/>
  <c r="BM138" i="1" s="1"/>
  <c r="BL240" i="1"/>
  <c r="BL182" i="1"/>
  <c r="BL126" i="1"/>
  <c r="BM126" i="1" s="1"/>
  <c r="BL101" i="1"/>
  <c r="BM101" i="1" s="1"/>
  <c r="BL134" i="1"/>
  <c r="BL104" i="1"/>
  <c r="BL139" i="1"/>
  <c r="BL28" i="1"/>
  <c r="BL109" i="1"/>
  <c r="BM109" i="1" s="1"/>
  <c r="BL34" i="1"/>
  <c r="BM34" i="1" s="1"/>
  <c r="BL243" i="1"/>
  <c r="BL16" i="1"/>
  <c r="BL244" i="1"/>
  <c r="BL114" i="1"/>
  <c r="BM114" i="1" s="1"/>
  <c r="BL248" i="1"/>
  <c r="BL249" i="1"/>
  <c r="BL8" i="1"/>
  <c r="BM8" i="1" s="1"/>
  <c r="BL120" i="1"/>
  <c r="BM120" i="1" s="1"/>
  <c r="BL27" i="1"/>
  <c r="BL177" i="1"/>
  <c r="BL247" i="1"/>
  <c r="BL143" i="1"/>
  <c r="BL162" i="1"/>
  <c r="BM162" i="1" s="1"/>
  <c r="BL130" i="1"/>
  <c r="BM130" i="1" s="1"/>
  <c r="BL251" i="1"/>
  <c r="BL82" i="1"/>
  <c r="BL253" i="1"/>
  <c r="BL184" i="1"/>
  <c r="BL71" i="1"/>
  <c r="BL33" i="1"/>
  <c r="BL127" i="1"/>
  <c r="BL142" i="1"/>
  <c r="BM142" i="1" s="1"/>
  <c r="BL93" i="1"/>
  <c r="BL164" i="1"/>
  <c r="BL186" i="1"/>
  <c r="BL257" i="1"/>
  <c r="BL153" i="1"/>
  <c r="BL107" i="1"/>
  <c r="BL91" i="1"/>
  <c r="BM91" i="1" s="1"/>
  <c r="BL260" i="1"/>
  <c r="BL259" i="1"/>
  <c r="BL155" i="1"/>
  <c r="BM155" i="1" s="1"/>
  <c r="BL261" i="1"/>
  <c r="BL263" i="1"/>
  <c r="BL116" i="1"/>
  <c r="BL169" i="1"/>
  <c r="BL32" i="1"/>
  <c r="BL271" i="1"/>
  <c r="BL270" i="1"/>
  <c r="BL265" i="1"/>
  <c r="BL115" i="1"/>
  <c r="BM115" i="1" s="1"/>
  <c r="BL273" i="1"/>
  <c r="BL170" i="1"/>
  <c r="BM170" i="1" s="1"/>
  <c r="BL267" i="1"/>
  <c r="BL95" i="1"/>
  <c r="BL204" i="1"/>
  <c r="BL173" i="1"/>
  <c r="BM173" i="1" s="1"/>
  <c r="BL274" i="1"/>
  <c r="BM274" i="1" s="1"/>
  <c r="BL83" i="1"/>
  <c r="BL99" i="1"/>
  <c r="BL19" i="1"/>
  <c r="BL10" i="1"/>
  <c r="BL119" i="1"/>
  <c r="BL58" i="1"/>
  <c r="BL132" i="1"/>
  <c r="BL76" i="1"/>
  <c r="BL163" i="1"/>
  <c r="BL276" i="1"/>
  <c r="BL35" i="1"/>
  <c r="BL277" i="1"/>
  <c r="BL157" i="1"/>
  <c r="BM157" i="1" s="1"/>
  <c r="BL189" i="1"/>
  <c r="BM189" i="1" s="1"/>
  <c r="BL280" i="1"/>
  <c r="BL53" i="1"/>
  <c r="BL281" i="1"/>
  <c r="BL197" i="1"/>
  <c r="BM197" i="1" s="1"/>
  <c r="BL278" i="1"/>
  <c r="BL141" i="1"/>
  <c r="BL199" i="1"/>
  <c r="BM199" i="1" s="1"/>
  <c r="BL26" i="1"/>
  <c r="BL201" i="1"/>
  <c r="BM201" i="1" s="1"/>
  <c r="BL283" i="1"/>
  <c r="BM283" i="1" s="1"/>
  <c r="BL148" i="1"/>
  <c r="BL284" i="1"/>
  <c r="BL285" i="1"/>
  <c r="BL11" i="1"/>
  <c r="BL286" i="1"/>
  <c r="BL39" i="1"/>
  <c r="BL23" i="1"/>
  <c r="BL137" i="1"/>
  <c r="BL287" i="1"/>
  <c r="BL179" i="1"/>
  <c r="BL52" i="1"/>
  <c r="BL288" i="1"/>
  <c r="BL22" i="1"/>
  <c r="BL178" i="1"/>
  <c r="BL111" i="1"/>
  <c r="BL176" i="1"/>
  <c r="BL289" i="1"/>
  <c r="BL14" i="1"/>
  <c r="BL150" i="1"/>
  <c r="BL291" i="1"/>
  <c r="BL293" i="1"/>
  <c r="BL224" i="1"/>
  <c r="BM224" i="1" s="1"/>
  <c r="BL121" i="1"/>
  <c r="BM121" i="1" s="1"/>
  <c r="BL59" i="1"/>
  <c r="BL294" i="1"/>
  <c r="BL295" i="1"/>
  <c r="BL106" i="1"/>
  <c r="BL292" i="1"/>
  <c r="BL275" i="1"/>
  <c r="BL180" i="1"/>
  <c r="BL296" i="1"/>
  <c r="BL88" i="1"/>
  <c r="BL135" i="1"/>
  <c r="BL167" i="1"/>
  <c r="BL36" i="1"/>
  <c r="BL47" i="1"/>
  <c r="BL151" i="1"/>
  <c r="BM151" i="1" s="1"/>
  <c r="BL239" i="1"/>
  <c r="BM239" i="1" s="1"/>
  <c r="BL297" i="1"/>
  <c r="BL298" i="1"/>
  <c r="BL160" i="1"/>
  <c r="BL86" i="1"/>
  <c r="BL66" i="1"/>
  <c r="BL300" i="1"/>
  <c r="BL302" i="1"/>
  <c r="BL100" i="1"/>
  <c r="BL128" i="1"/>
  <c r="BL303" i="1"/>
  <c r="BL6" i="1"/>
  <c r="BM6" i="1" s="1"/>
  <c r="BL254" i="1"/>
  <c r="BM254" i="1" s="1"/>
  <c r="BL154" i="1"/>
  <c r="BM154" i="1" s="1"/>
  <c r="BL256" i="1"/>
  <c r="BM256" i="1" s="1"/>
  <c r="BL2" i="1"/>
  <c r="BL304" i="1"/>
  <c r="BL305" i="1"/>
  <c r="BL18" i="1"/>
  <c r="BL161" i="1"/>
  <c r="BL262" i="1"/>
  <c r="BM262" i="1" s="1"/>
  <c r="BL103" i="1"/>
  <c r="BM103" i="1" s="1"/>
  <c r="BL188" i="1"/>
  <c r="BL264" i="1"/>
  <c r="BM264" i="1" s="1"/>
  <c r="BL152" i="1"/>
  <c r="BM152" i="1" s="1"/>
  <c r="BL15" i="1"/>
  <c r="BM15" i="1" s="1"/>
  <c r="BL268" i="1"/>
  <c r="BM268" i="1" s="1"/>
  <c r="BL92" i="1"/>
  <c r="BM92" i="1" s="1"/>
  <c r="BL307" i="1"/>
  <c r="BL46" i="1"/>
  <c r="BL308" i="1"/>
  <c r="BL172" i="1"/>
  <c r="BL187" i="1"/>
  <c r="BL133" i="1"/>
  <c r="BL266" i="1"/>
  <c r="BM266" i="1" s="1"/>
  <c r="BL171" i="1"/>
  <c r="BM171" i="1" s="1"/>
  <c r="BL279" i="1"/>
  <c r="BM279" i="1" s="1"/>
  <c r="BL191" i="1"/>
  <c r="BL29" i="1"/>
  <c r="BL24" i="1"/>
  <c r="BL181" i="1"/>
  <c r="BL4" i="1"/>
  <c r="BL85" i="1"/>
  <c r="BL310" i="1"/>
  <c r="BL290" i="1"/>
  <c r="BM290" i="1" s="1"/>
  <c r="BL311" i="1"/>
  <c r="BM311" i="1" s="1"/>
  <c r="BL312" i="1"/>
  <c r="BL196" i="1"/>
  <c r="BL74" i="1"/>
  <c r="BL185" i="1"/>
  <c r="BL195" i="1"/>
  <c r="BL97" i="1"/>
  <c r="BL299" i="1"/>
  <c r="BM299" i="1" s="1"/>
  <c r="BL112" i="1"/>
  <c r="BM112" i="1" s="1"/>
  <c r="BL190" i="1"/>
  <c r="BL90" i="1"/>
  <c r="BM90" i="1" s="1"/>
  <c r="BL166" i="1"/>
  <c r="BL94" i="1"/>
  <c r="BM94" i="1" s="1"/>
  <c r="BL105" i="1"/>
  <c r="BM105" i="1" s="1"/>
  <c r="BL125" i="1"/>
  <c r="BM125" i="1" s="1"/>
  <c r="BL62" i="1"/>
  <c r="BM62" i="1" s="1"/>
  <c r="BL102" i="1"/>
  <c r="BM102" i="1" s="1"/>
  <c r="BL54" i="1"/>
  <c r="BM54" i="1" s="1"/>
  <c r="BL129" i="1"/>
  <c r="BL124" i="1"/>
  <c r="BM124" i="1" s="1"/>
  <c r="BL144" i="1"/>
  <c r="BL70" i="1"/>
  <c r="BM70" i="1" s="1"/>
  <c r="BL49" i="1"/>
  <c r="BL220" i="1"/>
  <c r="BL168" i="1"/>
  <c r="BL192" i="1"/>
  <c r="BL225" i="1"/>
  <c r="BL228" i="1"/>
  <c r="BL13" i="1"/>
  <c r="BL81" i="1"/>
  <c r="BM81" i="1" s="1"/>
  <c r="BL77" i="1"/>
  <c r="BM77" i="1" s="1"/>
  <c r="BL233" i="1"/>
  <c r="BL30" i="1"/>
  <c r="BL122" i="1"/>
  <c r="BL7" i="1"/>
  <c r="BL246" i="1"/>
  <c r="BL69" i="1"/>
  <c r="BL252" i="1"/>
  <c r="BL156" i="1"/>
  <c r="BL146" i="1"/>
  <c r="BL282" i="1"/>
  <c r="BM282" i="1" s="1"/>
  <c r="BL96" i="1"/>
  <c r="BM96" i="1" s="1"/>
  <c r="BL313" i="1"/>
  <c r="BL12" i="1"/>
  <c r="BL245" i="1"/>
  <c r="BL159" i="1"/>
  <c r="BL20" i="1"/>
  <c r="BL250" i="1"/>
  <c r="BL3" i="1"/>
  <c r="BL149" i="1"/>
  <c r="BL227" i="1"/>
  <c r="BL110" i="1"/>
  <c r="BL212" i="1"/>
  <c r="BL165" i="1"/>
  <c r="BL98" i="1"/>
  <c r="BM98" i="1" s="1"/>
  <c r="BL63" i="1"/>
  <c r="BL25" i="1"/>
  <c r="BL221" i="1"/>
  <c r="BL229" i="1"/>
  <c r="BL79" i="1"/>
  <c r="BL232" i="1"/>
  <c r="BL234" i="1"/>
  <c r="BL235" i="1"/>
  <c r="BL75" i="1"/>
  <c r="BL55" i="1"/>
  <c r="BL241" i="1"/>
  <c r="BL123" i="1"/>
  <c r="BL242" i="1"/>
  <c r="BL118" i="1"/>
  <c r="BM118" i="1" s="1"/>
  <c r="BL255" i="1"/>
  <c r="BL50" i="1"/>
  <c r="BM50" i="1" s="1"/>
  <c r="BL258" i="1"/>
  <c r="BL272" i="1"/>
  <c r="BL269" i="1"/>
  <c r="BL301" i="1"/>
  <c r="BL9" i="1"/>
  <c r="BL226" i="1"/>
  <c r="BL145" i="1"/>
  <c r="BL136" i="1"/>
  <c r="BL203" i="1"/>
  <c r="BL42" i="1"/>
  <c r="BL60" i="1"/>
  <c r="BL65" i="1"/>
  <c r="BL61" i="1"/>
  <c r="BM61" i="1" s="1"/>
  <c r="BL306" i="1"/>
  <c r="BM306" i="1" s="1"/>
  <c r="BL200" i="1"/>
  <c r="BM200" i="1" s="1"/>
  <c r="BL147" i="1"/>
  <c r="BL131" i="1"/>
  <c r="BL108" i="1"/>
  <c r="BL309" i="1"/>
  <c r="BM309" i="1" s="1"/>
  <c r="BL21" i="1"/>
  <c r="BL314" i="1"/>
  <c r="BL315" i="1"/>
  <c r="BL174" i="1"/>
  <c r="BL43" i="1"/>
  <c r="BL205" i="1"/>
  <c r="BM205" i="1" s="1"/>
  <c r="BM192" i="1" l="1"/>
  <c r="BH192" i="1" s="1"/>
  <c r="BM312" i="1"/>
  <c r="BH312" i="1" s="1"/>
  <c r="BM308" i="1"/>
  <c r="BH308" i="1" s="1"/>
  <c r="BM47" i="1"/>
  <c r="BH47" i="1" s="1"/>
  <c r="BM288" i="1"/>
  <c r="BH288" i="1" s="1"/>
  <c r="BM277" i="1"/>
  <c r="BH277" i="1" s="1"/>
  <c r="BM267" i="1"/>
  <c r="BH267" i="1" s="1"/>
  <c r="BM33" i="1"/>
  <c r="BH33" i="1" s="1"/>
  <c r="BM238" i="1"/>
  <c r="BH238" i="1" s="1"/>
  <c r="BM175" i="1"/>
  <c r="BH175" i="1" s="1"/>
  <c r="BM191" i="1"/>
  <c r="BH191" i="1" s="1"/>
  <c r="BM66" i="1"/>
  <c r="BH66" i="1" s="1"/>
  <c r="BM106" i="1"/>
  <c r="BH106" i="1" s="1"/>
  <c r="BM285" i="1"/>
  <c r="BH285" i="1" s="1"/>
  <c r="BM247" i="1"/>
  <c r="BH247" i="1" s="1"/>
  <c r="BM134" i="1"/>
  <c r="BH134" i="1" s="1"/>
  <c r="BM80" i="1"/>
  <c r="BH80" i="1" s="1"/>
  <c r="BM158" i="1"/>
  <c r="BH158" i="1" s="1"/>
  <c r="BM131" i="1"/>
  <c r="BH131" i="1" s="1"/>
  <c r="BM75" i="1"/>
  <c r="BH75" i="1" s="1"/>
  <c r="BM250" i="1"/>
  <c r="BH250" i="1" s="1"/>
  <c r="BM146" i="1"/>
  <c r="BH146" i="1" s="1"/>
  <c r="BM220" i="1"/>
  <c r="BH220" i="1" s="1"/>
  <c r="BM307" i="1"/>
  <c r="BH307" i="1" s="1"/>
  <c r="BM86" i="1"/>
  <c r="BH86" i="1" s="1"/>
  <c r="BM167" i="1"/>
  <c r="BH167" i="1" s="1"/>
  <c r="BM295" i="1"/>
  <c r="BH295" i="1" s="1"/>
  <c r="BM14" i="1"/>
  <c r="BH14" i="1" s="1"/>
  <c r="BM179" i="1"/>
  <c r="BH179" i="1" s="1"/>
  <c r="BM284" i="1"/>
  <c r="BH284" i="1" s="1"/>
  <c r="BM276" i="1"/>
  <c r="BH276" i="1" s="1"/>
  <c r="BM99" i="1"/>
  <c r="BH99" i="1" s="1"/>
  <c r="BM273" i="1"/>
  <c r="BH273" i="1" s="1"/>
  <c r="BM263" i="1"/>
  <c r="BH263" i="1" s="1"/>
  <c r="BM257" i="1"/>
  <c r="BH257" i="1" s="1"/>
  <c r="BM184" i="1"/>
  <c r="BH184" i="1" s="1"/>
  <c r="BM177" i="1"/>
  <c r="BH177" i="1" s="1"/>
  <c r="BM16" i="1"/>
  <c r="BH16" i="1" s="1"/>
  <c r="BM231" i="1"/>
  <c r="BH231" i="1" s="1"/>
  <c r="BM5" i="1"/>
  <c r="BH5" i="1" s="1"/>
  <c r="BM217" i="1"/>
  <c r="BH217" i="1" s="1"/>
  <c r="BM140" i="1"/>
  <c r="BH140" i="1" s="1"/>
  <c r="BM68" i="1"/>
  <c r="BH68" i="1" s="1"/>
  <c r="BM194" i="1"/>
  <c r="BH194" i="1" s="1"/>
  <c r="BM206" i="1"/>
  <c r="BH206" i="1" s="1"/>
  <c r="BM43" i="1"/>
  <c r="BH43" i="1" s="1"/>
  <c r="BM147" i="1"/>
  <c r="BH147" i="1" s="1"/>
  <c r="BM136" i="1"/>
  <c r="BH136" i="1" s="1"/>
  <c r="BM235" i="1"/>
  <c r="BH235" i="1" s="1"/>
  <c r="BM20" i="1"/>
  <c r="BH20" i="1" s="1"/>
  <c r="BM156" i="1"/>
  <c r="BH156" i="1" s="1"/>
  <c r="BM49" i="1"/>
  <c r="BH49" i="1" s="1"/>
  <c r="BM97" i="1"/>
  <c r="BH97" i="1" s="1"/>
  <c r="BM310" i="1"/>
  <c r="BH310" i="1" s="1"/>
  <c r="BM161" i="1"/>
  <c r="BH161" i="1" s="1"/>
  <c r="BM160" i="1"/>
  <c r="BH160" i="1" s="1"/>
  <c r="BM135" i="1"/>
  <c r="BH135" i="1" s="1"/>
  <c r="BM294" i="1"/>
  <c r="BH294" i="1" s="1"/>
  <c r="BM289" i="1"/>
  <c r="BH289" i="1" s="1"/>
  <c r="BM287" i="1"/>
  <c r="BH287" i="1" s="1"/>
  <c r="BM148" i="1"/>
  <c r="BH148" i="1" s="1"/>
  <c r="BM281" i="1"/>
  <c r="BH281" i="1" s="1"/>
  <c r="BM163" i="1"/>
  <c r="BH163" i="1" s="1"/>
  <c r="BM83" i="1"/>
  <c r="BH83" i="1" s="1"/>
  <c r="BM261" i="1"/>
  <c r="BH261" i="1" s="1"/>
  <c r="BM186" i="1"/>
  <c r="BH186" i="1" s="1"/>
  <c r="BM253" i="1"/>
  <c r="BH253" i="1" s="1"/>
  <c r="BM27" i="1"/>
  <c r="BH27" i="1" s="1"/>
  <c r="BM243" i="1"/>
  <c r="BH243" i="1" s="1"/>
  <c r="BM230" i="1"/>
  <c r="BH230" i="1" s="1"/>
  <c r="BM73" i="1"/>
  <c r="BH73" i="1" s="1"/>
  <c r="BM87" i="1"/>
  <c r="BH87" i="1" s="1"/>
  <c r="BM214" i="1"/>
  <c r="BH214" i="1" s="1"/>
  <c r="BM17" i="1"/>
  <c r="BH17" i="1" s="1"/>
  <c r="BM210" i="1"/>
  <c r="BH210" i="1" s="1"/>
  <c r="BM237" i="1"/>
  <c r="BH237" i="1" s="1"/>
  <c r="BM221" i="1"/>
  <c r="BH221" i="1" s="1"/>
  <c r="BM113" i="1"/>
  <c r="BH113" i="1" s="1"/>
  <c r="BM272" i="1"/>
  <c r="BH272" i="1" s="1"/>
  <c r="BM46" i="1"/>
  <c r="BH46" i="1" s="1"/>
  <c r="BM36" i="1"/>
  <c r="BH36" i="1" s="1"/>
  <c r="BM278" i="1"/>
  <c r="BH278" i="1" s="1"/>
  <c r="BM116" i="1"/>
  <c r="BH116" i="1" s="1"/>
  <c r="BM244" i="1"/>
  <c r="BH244" i="1" s="1"/>
  <c r="BM183" i="1"/>
  <c r="BH183" i="1" s="1"/>
  <c r="BM159" i="1"/>
  <c r="BH159" i="1" s="1"/>
  <c r="BM303" i="1"/>
  <c r="BH303" i="1" s="1"/>
  <c r="BM59" i="1"/>
  <c r="BH59" i="1" s="1"/>
  <c r="BM76" i="1"/>
  <c r="BH76" i="1" s="1"/>
  <c r="BM82" i="1"/>
  <c r="BH82" i="1" s="1"/>
  <c r="BM89" i="1"/>
  <c r="BH89" i="1" s="1"/>
  <c r="BM72" i="1"/>
  <c r="BH72" i="1" s="1"/>
  <c r="BM315" i="1"/>
  <c r="BH315" i="1" s="1"/>
  <c r="BM226" i="1"/>
  <c r="BH226" i="1" s="1"/>
  <c r="BM232" i="1"/>
  <c r="BH232" i="1" s="1"/>
  <c r="BM212" i="1"/>
  <c r="BH212" i="1" s="1"/>
  <c r="BM245" i="1"/>
  <c r="BH245" i="1" s="1"/>
  <c r="BM69" i="1"/>
  <c r="BH69" i="1" s="1"/>
  <c r="BM13" i="1"/>
  <c r="BH13" i="1" s="1"/>
  <c r="BM144" i="1"/>
  <c r="BH144" i="1" s="1"/>
  <c r="BM185" i="1"/>
  <c r="BH185" i="1" s="1"/>
  <c r="BM4" i="1"/>
  <c r="BH4" i="1" s="1"/>
  <c r="BM133" i="1"/>
  <c r="BH133" i="1" s="1"/>
  <c r="BM305" i="1"/>
  <c r="BH305" i="1" s="1"/>
  <c r="BM128" i="1"/>
  <c r="BH128" i="1" s="1"/>
  <c r="BM297" i="1"/>
  <c r="BH297" i="1" s="1"/>
  <c r="BM296" i="1"/>
  <c r="BH296" i="1" s="1"/>
  <c r="BM111" i="1"/>
  <c r="BH111" i="1" s="1"/>
  <c r="BM23" i="1"/>
  <c r="BH23" i="1" s="1"/>
  <c r="BM280" i="1"/>
  <c r="BH280" i="1" s="1"/>
  <c r="BM132" i="1"/>
  <c r="BH132" i="1" s="1"/>
  <c r="BM270" i="1"/>
  <c r="BH270" i="1" s="1"/>
  <c r="BM259" i="1"/>
  <c r="BH259" i="1" s="1"/>
  <c r="BM93" i="1"/>
  <c r="BH93" i="1" s="1"/>
  <c r="BM251" i="1"/>
  <c r="BH251" i="1" s="1"/>
  <c r="BM240" i="1"/>
  <c r="BH240" i="1" s="1"/>
  <c r="BM48" i="1"/>
  <c r="BH48" i="1" s="1"/>
  <c r="BM31" i="1"/>
  <c r="BH31" i="1" s="1"/>
  <c r="BM117" i="1"/>
  <c r="BH117" i="1" s="1"/>
  <c r="BM41" i="1"/>
  <c r="BH41" i="1" s="1"/>
  <c r="BM209" i="1"/>
  <c r="BH209" i="1" s="1"/>
  <c r="BM241" i="1"/>
  <c r="BH241" i="1" s="1"/>
  <c r="BM29" i="1"/>
  <c r="BH29" i="1" s="1"/>
  <c r="BM300" i="1"/>
  <c r="BH300" i="1" s="1"/>
  <c r="BM291" i="1"/>
  <c r="BH291" i="1" s="1"/>
  <c r="BM141" i="1"/>
  <c r="BH141" i="1" s="1"/>
  <c r="BM107" i="1"/>
  <c r="BH107" i="1" s="1"/>
  <c r="BM211" i="1"/>
  <c r="BH211" i="1" s="1"/>
  <c r="BM55" i="1"/>
  <c r="BH55" i="1" s="1"/>
  <c r="BM30" i="1"/>
  <c r="BH30" i="1" s="1"/>
  <c r="BM52" i="1"/>
  <c r="BH52" i="1" s="1"/>
  <c r="BM35" i="1"/>
  <c r="BH35" i="1" s="1"/>
  <c r="BM71" i="1"/>
  <c r="BH71" i="1" s="1"/>
  <c r="BM236" i="1"/>
  <c r="BH236" i="1" s="1"/>
  <c r="BM198" i="1"/>
  <c r="BH198" i="1" s="1"/>
  <c r="BM258" i="1"/>
  <c r="BH258" i="1" s="1"/>
  <c r="BM298" i="1"/>
  <c r="BH298" i="1" s="1"/>
  <c r="BM176" i="1"/>
  <c r="BH176" i="1" s="1"/>
  <c r="BM137" i="1"/>
  <c r="BH137" i="1" s="1"/>
  <c r="BM265" i="1"/>
  <c r="BH265" i="1" s="1"/>
  <c r="BM164" i="1"/>
  <c r="BH164" i="1" s="1"/>
  <c r="BM182" i="1"/>
  <c r="BH182" i="1" s="1"/>
  <c r="BM84" i="1"/>
  <c r="BH84" i="1" s="1"/>
  <c r="BM216" i="1"/>
  <c r="BH216" i="1" s="1"/>
  <c r="BM57" i="1"/>
  <c r="BH57" i="1" s="1"/>
  <c r="BM193" i="1"/>
  <c r="BH193" i="1" s="1"/>
  <c r="BM314" i="1"/>
  <c r="BH314" i="1" s="1"/>
  <c r="BM9" i="1"/>
  <c r="BH9" i="1" s="1"/>
  <c r="BM242" i="1"/>
  <c r="BH242" i="1" s="1"/>
  <c r="BM79" i="1"/>
  <c r="BH79" i="1" s="1"/>
  <c r="BM110" i="1"/>
  <c r="BH110" i="1" s="1"/>
  <c r="BM12" i="1"/>
  <c r="BH12" i="1" s="1"/>
  <c r="BM246" i="1"/>
  <c r="BH246" i="1" s="1"/>
  <c r="BM228" i="1"/>
  <c r="BH228" i="1" s="1"/>
  <c r="BM166" i="1"/>
  <c r="BH166" i="1" s="1"/>
  <c r="BM74" i="1"/>
  <c r="BH74" i="1" s="1"/>
  <c r="BM181" i="1"/>
  <c r="BH181" i="1" s="1"/>
  <c r="BM187" i="1"/>
  <c r="BH187" i="1" s="1"/>
  <c r="BM304" i="1"/>
  <c r="BH304" i="1" s="1"/>
  <c r="BM100" i="1"/>
  <c r="BH100" i="1" s="1"/>
  <c r="BM180" i="1"/>
  <c r="BH180" i="1" s="1"/>
  <c r="BM178" i="1"/>
  <c r="BH178" i="1" s="1"/>
  <c r="BM39" i="1"/>
  <c r="BH39" i="1" s="1"/>
  <c r="BM26" i="1"/>
  <c r="BH26" i="1" s="1"/>
  <c r="BM58" i="1"/>
  <c r="BH58" i="1" s="1"/>
  <c r="BM204" i="1"/>
  <c r="BH204" i="1" s="1"/>
  <c r="BM271" i="1"/>
  <c r="BH271" i="1" s="1"/>
  <c r="BM260" i="1"/>
  <c r="BH260" i="1" s="1"/>
  <c r="BM249" i="1"/>
  <c r="BH249" i="1" s="1"/>
  <c r="BM28" i="1"/>
  <c r="BH28" i="1" s="1"/>
  <c r="BM223" i="1"/>
  <c r="BH223" i="1" s="1"/>
  <c r="BM78" i="1"/>
  <c r="BH78" i="1" s="1"/>
  <c r="BM37" i="1"/>
  <c r="BH37" i="1" s="1"/>
  <c r="BM56" i="1"/>
  <c r="BH56" i="1" s="1"/>
  <c r="BM208" i="1"/>
  <c r="BH208" i="1" s="1"/>
  <c r="BM60" i="1"/>
  <c r="BH60" i="1" s="1"/>
  <c r="BM269" i="1"/>
  <c r="BH269" i="1" s="1"/>
  <c r="BM149" i="1"/>
  <c r="BH149" i="1" s="1"/>
  <c r="BM122" i="1"/>
  <c r="BH122" i="1" s="1"/>
  <c r="BM190" i="1"/>
  <c r="BH190" i="1" s="1"/>
  <c r="BM188" i="1"/>
  <c r="BH188" i="1" s="1"/>
  <c r="BM292" i="1"/>
  <c r="BH292" i="1" s="1"/>
  <c r="BM11" i="1"/>
  <c r="BH11" i="1" s="1"/>
  <c r="BM10" i="1"/>
  <c r="BH10" i="1" s="1"/>
  <c r="BM169" i="1"/>
  <c r="BH169" i="1" s="1"/>
  <c r="BM143" i="1"/>
  <c r="BH143" i="1" s="1"/>
  <c r="BM104" i="1"/>
  <c r="BH104" i="1" s="1"/>
  <c r="BM40" i="1"/>
  <c r="BH40" i="1" s="1"/>
  <c r="BM207" i="1"/>
  <c r="BH207" i="1" s="1"/>
  <c r="BM108" i="1"/>
  <c r="BH108" i="1" s="1"/>
  <c r="BM42" i="1"/>
  <c r="BH42" i="1" s="1"/>
  <c r="BM25" i="1"/>
  <c r="BH25" i="1" s="1"/>
  <c r="BM3" i="1"/>
  <c r="BH3" i="1" s="1"/>
  <c r="BM168" i="1"/>
  <c r="BH168" i="1" s="1"/>
  <c r="BM150" i="1"/>
  <c r="BH150" i="1" s="1"/>
  <c r="BM19" i="1"/>
  <c r="BH19" i="1" s="1"/>
  <c r="BM153" i="1"/>
  <c r="BH153" i="1" s="1"/>
  <c r="BM64" i="1"/>
  <c r="BH64" i="1" s="1"/>
  <c r="BM203" i="1"/>
  <c r="BH203" i="1" s="1"/>
  <c r="BM63" i="1"/>
  <c r="BH63" i="1" s="1"/>
  <c r="BM233" i="1"/>
  <c r="BH233" i="1" s="1"/>
  <c r="BM174" i="1"/>
  <c r="BH174" i="1" s="1"/>
  <c r="BM145" i="1"/>
  <c r="BH145" i="1" s="1"/>
  <c r="BM255" i="1"/>
  <c r="BH255" i="1" s="1"/>
  <c r="BM234" i="1"/>
  <c r="BH234" i="1" s="1"/>
  <c r="BM165" i="1"/>
  <c r="BH165" i="1" s="1"/>
  <c r="BM252" i="1"/>
  <c r="BH252" i="1" s="1"/>
  <c r="BM195" i="1"/>
  <c r="BH195" i="1" s="1"/>
  <c r="BM85" i="1"/>
  <c r="BH85" i="1" s="1"/>
  <c r="BM18" i="1"/>
  <c r="BH18" i="1" s="1"/>
  <c r="BM88" i="1"/>
  <c r="BH88" i="1" s="1"/>
  <c r="BM53" i="1"/>
  <c r="BH53" i="1" s="1"/>
  <c r="BM21" i="1"/>
  <c r="BH21" i="1" s="1"/>
  <c r="BM65" i="1"/>
  <c r="BH65" i="1" s="1"/>
  <c r="BM301" i="1"/>
  <c r="BH301" i="1" s="1"/>
  <c r="BM123" i="1"/>
  <c r="BH123" i="1" s="1"/>
  <c r="BM229" i="1"/>
  <c r="BH229" i="1" s="1"/>
  <c r="BM227" i="1"/>
  <c r="BH227" i="1" s="1"/>
  <c r="BM313" i="1"/>
  <c r="BH313" i="1" s="1"/>
  <c r="BM7" i="1"/>
  <c r="BH7" i="1" s="1"/>
  <c r="BM225" i="1"/>
  <c r="BH225" i="1" s="1"/>
  <c r="BM129" i="1"/>
  <c r="BH129" i="1" s="1"/>
  <c r="BM196" i="1"/>
  <c r="BH196" i="1" s="1"/>
  <c r="BM24" i="1"/>
  <c r="BH24" i="1" s="1"/>
  <c r="BM172" i="1"/>
  <c r="BH172" i="1" s="1"/>
  <c r="BM2" i="1"/>
  <c r="BH2" i="1" s="1"/>
  <c r="BM302" i="1"/>
  <c r="BH302" i="1" s="1"/>
  <c r="BM275" i="1"/>
  <c r="BH275" i="1" s="1"/>
  <c r="BM293" i="1"/>
  <c r="BH293" i="1" s="1"/>
  <c r="BM22" i="1"/>
  <c r="BH22" i="1" s="1"/>
  <c r="BM286" i="1"/>
  <c r="BH286" i="1" s="1"/>
  <c r="BM119" i="1"/>
  <c r="BH119" i="1" s="1"/>
  <c r="BM95" i="1"/>
  <c r="BH95" i="1" s="1"/>
  <c r="BM32" i="1"/>
  <c r="BH32" i="1" s="1"/>
  <c r="BM127" i="1"/>
  <c r="BH127" i="1" s="1"/>
  <c r="BM248" i="1"/>
  <c r="BH248" i="1" s="1"/>
  <c r="BM139" i="1"/>
  <c r="BH139" i="1" s="1"/>
  <c r="BM222" i="1"/>
  <c r="BH222" i="1" s="1"/>
  <c r="BM219" i="1"/>
  <c r="BH219" i="1" s="1"/>
  <c r="BM215" i="1"/>
  <c r="BH215" i="1" s="1"/>
  <c r="BM213" i="1"/>
  <c r="BH213" i="1" s="1"/>
  <c r="BM67" i="1"/>
  <c r="BH67" i="1" s="1"/>
  <c r="BM38" i="1"/>
  <c r="BH38" i="1" s="1"/>
  <c r="BH309" i="1"/>
  <c r="BH96" i="1"/>
  <c r="BH114" i="1"/>
  <c r="BH51" i="1"/>
  <c r="BH282" i="1"/>
  <c r="BH102" i="1"/>
  <c r="BH112" i="1"/>
  <c r="BH311" i="1"/>
  <c r="BH103" i="1"/>
  <c r="BH154" i="1"/>
  <c r="BH170" i="1"/>
  <c r="BH44" i="1"/>
  <c r="BH62" i="1"/>
  <c r="BH299" i="1"/>
  <c r="BH290" i="1"/>
  <c r="BH279" i="1"/>
  <c r="BH262" i="1"/>
  <c r="BH254" i="1"/>
  <c r="BH197" i="1"/>
  <c r="BH101" i="1"/>
  <c r="BH50" i="1"/>
  <c r="BH98" i="1"/>
  <c r="BH77" i="1"/>
  <c r="BH125" i="1"/>
  <c r="BH171" i="1"/>
  <c r="BH92" i="1"/>
  <c r="BH6" i="1"/>
  <c r="BH115" i="1"/>
  <c r="BH126" i="1"/>
  <c r="BH81" i="1"/>
  <c r="BH105" i="1"/>
  <c r="BH266" i="1"/>
  <c r="BH268" i="1"/>
  <c r="BH283" i="1"/>
  <c r="BH274" i="1"/>
  <c r="BH155" i="1"/>
  <c r="BH120" i="1"/>
  <c r="BH34" i="1"/>
  <c r="BH306" i="1"/>
  <c r="BH118" i="1"/>
  <c r="BH94" i="1"/>
  <c r="BH15" i="1"/>
  <c r="BH121" i="1"/>
  <c r="BH201" i="1"/>
  <c r="BH173" i="1"/>
  <c r="BH8" i="1"/>
  <c r="BH109" i="1"/>
  <c r="BH218" i="1"/>
  <c r="BH61" i="1"/>
  <c r="BH124" i="1"/>
  <c r="BH152" i="1"/>
  <c r="BH239" i="1"/>
  <c r="BH224" i="1"/>
  <c r="BH189" i="1"/>
  <c r="BH142" i="1"/>
  <c r="BH130" i="1"/>
  <c r="BH138" i="1"/>
  <c r="BH202" i="1"/>
  <c r="BH54" i="1"/>
  <c r="BH256" i="1"/>
  <c r="BH200" i="1"/>
  <c r="BH70" i="1"/>
  <c r="BH90" i="1"/>
  <c r="BH264" i="1"/>
  <c r="BH151" i="1"/>
  <c r="BH199" i="1"/>
  <c r="BH157" i="1"/>
  <c r="BH91" i="1"/>
  <c r="BH162" i="1"/>
  <c r="BH45" i="1"/>
  <c r="BH205" i="1" l="1"/>
</calcChain>
</file>

<file path=xl/sharedStrings.xml><?xml version="1.0" encoding="utf-8"?>
<sst xmlns="http://schemas.openxmlformats.org/spreadsheetml/2006/main" count="12322" uniqueCount="4679">
  <si>
    <t>funding_id</t>
  </si>
  <si>
    <t>announce_id</t>
  </si>
  <si>
    <t>date</t>
  </si>
  <si>
    <t>proj_jobs</t>
  </si>
  <si>
    <t>proj_wage</t>
  </si>
  <si>
    <t>comp_name</t>
  </si>
  <si>
    <t>in_funding</t>
  </si>
  <si>
    <t>city</t>
  </si>
  <si>
    <t>county</t>
  </si>
  <si>
    <t>deadline</t>
  </si>
  <si>
    <t>incentive_noted</t>
  </si>
  <si>
    <t>one_nc</t>
  </si>
  <si>
    <t>jdig</t>
  </si>
  <si>
    <t>warn</t>
  </si>
  <si>
    <t>warn_id</t>
  </si>
  <si>
    <t>comp_id</t>
  </si>
  <si>
    <t>count</t>
  </si>
  <si>
    <t>2005-0479</t>
  </si>
  <si>
    <t>No</t>
  </si>
  <si>
    <t>Piedmont Aviation Component Services, LLC</t>
  </si>
  <si>
    <t>Not Available</t>
  </si>
  <si>
    <t>Forsyth</t>
  </si>
  <si>
    <t>3</t>
  </si>
  <si>
    <t>1031 East Mountain St, Building 320, Kernersville NC</t>
  </si>
  <si>
    <t>Yes</t>
  </si>
  <si>
    <t>27284-7998</t>
  </si>
  <si>
    <t>336-776-6313</t>
  </si>
  <si>
    <t>www.piedmontaviation.com</t>
  </si>
  <si>
    <t>336413</t>
  </si>
  <si>
    <t>336411</t>
  </si>
  <si>
    <t>Manufacturing</t>
  </si>
  <si>
    <t>108</t>
  </si>
  <si>
    <t>126</t>
  </si>
  <si>
    <t>780</t>
  </si>
  <si>
    <t>Not Applicable</t>
  </si>
  <si>
    <t>Closed, $0 Disbursed</t>
  </si>
  <si>
    <t>0</t>
  </si>
  <si>
    <t>PIEDMONT AVIATION COMPONENT SERVICES</t>
  </si>
  <si>
    <t>KERNERSVILLE</t>
  </si>
  <si>
    <t>FORSYTH</t>
  </si>
  <si>
    <t>2009-5735</t>
  </si>
  <si>
    <t>Kaleidoscope</t>
  </si>
  <si>
    <t>Laboratory Corporation of America Holdings</t>
  </si>
  <si>
    <t>Guilford</t>
  </si>
  <si>
    <t>High Point Road Corridor, Greensboro, NC</t>
  </si>
  <si>
    <t>231 Maple Avenue, Burlington, NC 27215</t>
  </si>
  <si>
    <t>TBD</t>
  </si>
  <si>
    <t>336-222-7566</t>
  </si>
  <si>
    <t>www.labcorp.com</t>
  </si>
  <si>
    <t>621511</t>
  </si>
  <si>
    <t>Health Care and Social Assistance</t>
  </si>
  <si>
    <t>311</t>
  </si>
  <si>
    <t>450</t>
  </si>
  <si>
    <t>Closed, Funds Disbursed</t>
  </si>
  <si>
    <t>344</t>
  </si>
  <si>
    <t>LABORATORY CORP OF AMERICA HOLDINGS INC</t>
  </si>
  <si>
    <t>GREENSBORO</t>
  </si>
  <si>
    <t>GUILFORD</t>
  </si>
  <si>
    <t>2008-3963</t>
  </si>
  <si>
    <t>Snap-On</t>
  </si>
  <si>
    <t>Sioux Tools Incorporated</t>
  </si>
  <si>
    <t>Cherokee</t>
  </si>
  <si>
    <t>2</t>
  </si>
  <si>
    <t>250 Snap-on Drive, Murphy, NC</t>
  </si>
  <si>
    <t>28906-9033</t>
  </si>
  <si>
    <t>828-835-4468</t>
  </si>
  <si>
    <t>www.snapon.com</t>
  </si>
  <si>
    <t>333991</t>
  </si>
  <si>
    <t>36</t>
  </si>
  <si>
    <t>163</t>
  </si>
  <si>
    <t>532</t>
  </si>
  <si>
    <t>SNAP-ON</t>
  </si>
  <si>
    <t>MURPHY</t>
  </si>
  <si>
    <t>CHEROKEE</t>
  </si>
  <si>
    <t>2009-4958</t>
  </si>
  <si>
    <t>Perch-New-2009-Phillips</t>
  </si>
  <si>
    <t>HC Composites L.L.C.</t>
  </si>
  <si>
    <t>Edgecombe</t>
  </si>
  <si>
    <t>1</t>
  </si>
  <si>
    <t>1090 West Saint James Street, Tarboro, NC</t>
  </si>
  <si>
    <t>1090 West Saint James Street, Tarboro, NC 27886</t>
  </si>
  <si>
    <t>27886-4822</t>
  </si>
  <si>
    <t>252-641-8000</t>
  </si>
  <si>
    <t>www.worldcat.com</t>
  </si>
  <si>
    <t>336612</t>
  </si>
  <si>
    <t>60</t>
  </si>
  <si>
    <t>512</t>
  </si>
  <si>
    <t>15</t>
  </si>
  <si>
    <t>HC COMPOSITES</t>
  </si>
  <si>
    <t>TARBORO</t>
  </si>
  <si>
    <t>EDGECOMBE</t>
  </si>
  <si>
    <t>2009-4972</t>
  </si>
  <si>
    <t>Panel Housing - Halifax</t>
  </si>
  <si>
    <t>FASTA of North Carolina Inc.</t>
  </si>
  <si>
    <t>Halifax</t>
  </si>
  <si>
    <t>231 Hwy 158, Littleton, NC</t>
  </si>
  <si>
    <t>3505 Mavis Court, Suite 104, Fairfax, VA 33203</t>
  </si>
  <si>
    <t>27850</t>
  </si>
  <si>
    <t>703-424-4727</t>
  </si>
  <si>
    <t>www.fasta.us</t>
  </si>
  <si>
    <t>323311</t>
  </si>
  <si>
    <t>95</t>
  </si>
  <si>
    <t>497</t>
  </si>
  <si>
    <t>FASTA INC</t>
  </si>
  <si>
    <t>LITTLETON</t>
  </si>
  <si>
    <t>HALIFAX</t>
  </si>
  <si>
    <t>2009-4948</t>
  </si>
  <si>
    <t>JDIG</t>
  </si>
  <si>
    <t>Financial Services</t>
  </si>
  <si>
    <t>Mecklenburg</t>
  </si>
  <si>
    <t>440 S. Church St, Charlotte, NC 28202</t>
  </si>
  <si>
    <t>704-444-7871</t>
  </si>
  <si>
    <t>www.gmacfs.com</t>
  </si>
  <si>
    <t>52222</t>
  </si>
  <si>
    <t>Finance and Insurance</t>
  </si>
  <si>
    <t>Added to application for future reporting</t>
  </si>
  <si>
    <t>180</t>
  </si>
  <si>
    <t>265</t>
  </si>
  <si>
    <t>86512</t>
  </si>
  <si>
    <t>9</t>
  </si>
  <si>
    <t>Active</t>
  </si>
  <si>
    <t>GMAC FINANCIAL SERVICES</t>
  </si>
  <si>
    <t>CHARLOTTE</t>
  </si>
  <si>
    <t>MECKLENBURG</t>
  </si>
  <si>
    <t>182;170</t>
  </si>
  <si>
    <t>2008-3991</t>
  </si>
  <si>
    <t>Stonewall</t>
  </si>
  <si>
    <t>Stonewall Packaging, LLC</t>
  </si>
  <si>
    <t>Jackson</t>
  </si>
  <si>
    <t>52 W. Main Street, Sylva, NC</t>
  </si>
  <si>
    <t>152 W. Main Street, Sylva, NC 28779</t>
  </si>
  <si>
    <t>28779-2928</t>
  </si>
  <si>
    <t>828-586-5534</t>
  </si>
  <si>
    <t>322211</t>
  </si>
  <si>
    <t>55</t>
  </si>
  <si>
    <t>119</t>
  </si>
  <si>
    <t>681</t>
  </si>
  <si>
    <t>STONEWALL PACKAGING</t>
  </si>
  <si>
    <t>SYLVA</t>
  </si>
  <si>
    <t>JACKSON</t>
  </si>
  <si>
    <t>2008-4843</t>
  </si>
  <si>
    <t>Charley</t>
  </si>
  <si>
    <t>Nature's Earth Pellets NC, LLC</t>
  </si>
  <si>
    <t>Scotland</t>
  </si>
  <si>
    <t>16900 Aberdeen Road, Laurinburg, NC</t>
  </si>
  <si>
    <t>2200 N. Florida Mango Road, Suite 2, West Palm Beach, FL 33409</t>
  </si>
  <si>
    <t>28352</t>
  </si>
  <si>
    <t>561-688-8101</t>
  </si>
  <si>
    <t>www.naturesearth.com</t>
  </si>
  <si>
    <t>325998</t>
  </si>
  <si>
    <t>88</t>
  </si>
  <si>
    <t>552</t>
  </si>
  <si>
    <t>NATURES EARTH</t>
  </si>
  <si>
    <t>LAURINBURG</t>
  </si>
  <si>
    <t>SCOTLAND</t>
  </si>
  <si>
    <t>2009-5088</t>
  </si>
  <si>
    <t>Parsippany</t>
  </si>
  <si>
    <t>DRS Technical Services, Inc.</t>
  </si>
  <si>
    <t>Pasquotank</t>
  </si>
  <si>
    <t>1060 Consolidated Rd, Elizabeth City, NC 27909-7835</t>
  </si>
  <si>
    <t>5 Sylvan Way, 3rd Floor, Parsippany, NJ 7054</t>
  </si>
  <si>
    <t>973-451-3530</t>
  </si>
  <si>
    <t>www.drs.com</t>
  </si>
  <si>
    <t>54133</t>
  </si>
  <si>
    <t>Professional, Scientific, and Technical Services</t>
  </si>
  <si>
    <t>100</t>
  </si>
  <si>
    <t>203</t>
  </si>
  <si>
    <t>43091</t>
  </si>
  <si>
    <t>DRS TECHNICAL SERVICES INC</t>
  </si>
  <si>
    <t>ELIZABETH CITY</t>
  </si>
  <si>
    <t>PASQUOTANK</t>
  </si>
  <si>
    <t>504;458</t>
  </si>
  <si>
    <t>2008-4768</t>
  </si>
  <si>
    <t>Steel Lock-exp-Ivey-08</t>
  </si>
  <si>
    <t>MiTek Industries, Inc.</t>
  </si>
  <si>
    <t>Chowan</t>
  </si>
  <si>
    <t>818 Soundside Road, Edenton, NC</t>
  </si>
  <si>
    <t>27932-8924</t>
  </si>
  <si>
    <t>252-482-2178</t>
  </si>
  <si>
    <t>www.mii.com</t>
  </si>
  <si>
    <t>332510</t>
  </si>
  <si>
    <t>26</t>
  </si>
  <si>
    <t>75</t>
  </si>
  <si>
    <t>452</t>
  </si>
  <si>
    <t>MITEK INDUSTRIES INC</t>
  </si>
  <si>
    <t>EDENTON</t>
  </si>
  <si>
    <t>CHOWAN</t>
  </si>
  <si>
    <t>2008-4656</t>
  </si>
  <si>
    <t>LS Mtron</t>
  </si>
  <si>
    <t>LS Tractor USA, LLC</t>
  </si>
  <si>
    <t>Nash</t>
  </si>
  <si>
    <t>Rocky Mount, NC</t>
  </si>
  <si>
    <t>6900 Corporation Parkway, Battleboro, NC 27809</t>
  </si>
  <si>
    <t>252-984-0700</t>
  </si>
  <si>
    <t>under development</t>
  </si>
  <si>
    <t>423820</t>
  </si>
  <si>
    <t>333111</t>
  </si>
  <si>
    <t>Wholesale Trade</t>
  </si>
  <si>
    <t>134</t>
  </si>
  <si>
    <t>37350</t>
  </si>
  <si>
    <t>5</t>
  </si>
  <si>
    <t>20</t>
  </si>
  <si>
    <t>LS TRACTOR USA LLC</t>
  </si>
  <si>
    <t>ROCKY MOUNT</t>
  </si>
  <si>
    <t>NASH</t>
  </si>
  <si>
    <t>2008-4934</t>
  </si>
  <si>
    <t>Toshiba America Nuclear</t>
  </si>
  <si>
    <t>Toshiba America Nuclear Energy Corporation</t>
  </si>
  <si>
    <t>3545 Whitehall Park Drive, Suite 500, Charlotte, NC 28273-4180</t>
  </si>
  <si>
    <t>3190 Fairview Park Drive, Suite 500, Falls Church, VA 22042-4530</t>
  </si>
  <si>
    <t>703-663-5929</t>
  </si>
  <si>
    <t>www.toshiba.com</t>
  </si>
  <si>
    <t>221113</t>
  </si>
  <si>
    <t>551114</t>
  </si>
  <si>
    <t>Utilities</t>
  </si>
  <si>
    <t>Management of Companies and Enterprises</t>
  </si>
  <si>
    <t>175</t>
  </si>
  <si>
    <t>109833</t>
  </si>
  <si>
    <t>51</t>
  </si>
  <si>
    <t>TOSHIBA AMERICA NUCLEAR ENERGY CORP</t>
  </si>
  <si>
    <t>2009-5014</t>
  </si>
  <si>
    <t>Waste</t>
  </si>
  <si>
    <t>Sustainable Textile Group, LLC (Rowan)</t>
  </si>
  <si>
    <t>Rowan</t>
  </si>
  <si>
    <t>308 E Thom St., China Grove, NC</t>
  </si>
  <si>
    <t>P. O. Box 1948, Fayetteville, AR 72702</t>
  </si>
  <si>
    <t>28023-2362</t>
  </si>
  <si>
    <t>479-442-6213</t>
  </si>
  <si>
    <t>N/A</t>
  </si>
  <si>
    <t>314999</t>
  </si>
  <si>
    <t>201</t>
  </si>
  <si>
    <t>560</t>
  </si>
  <si>
    <t>SUSTAINABLE TEXTILE GROUP LLC</t>
  </si>
  <si>
    <t>CHINA GROVE</t>
  </si>
  <si>
    <t>ROWAN</t>
  </si>
  <si>
    <t>2008-4743</t>
  </si>
  <si>
    <t>Bayer CropScience-Exp</t>
  </si>
  <si>
    <t>Bayer CropScience LP</t>
  </si>
  <si>
    <t>Wake</t>
  </si>
  <si>
    <t>2 T.W. Alexander Drive, Research Triangle Park, NC 27709</t>
  </si>
  <si>
    <t>919-549-2378</t>
  </si>
  <si>
    <t>www.bayercropscience.com</t>
  </si>
  <si>
    <t>541711</t>
  </si>
  <si>
    <t>128</t>
  </si>
  <si>
    <t>476</t>
  </si>
  <si>
    <t>90916</t>
  </si>
  <si>
    <t>169</t>
  </si>
  <si>
    <t>516</t>
  </si>
  <si>
    <t>BAYER CROPSCIENCE LP</t>
  </si>
  <si>
    <t>MORRISVILLE</t>
  </si>
  <si>
    <t>WAKE</t>
  </si>
  <si>
    <t>2008-4692</t>
  </si>
  <si>
    <t>Project Steam 637</t>
  </si>
  <si>
    <t>5101 Westinghouse Boulevard, Charlotte, NC 28273</t>
  </si>
  <si>
    <t>704-551-5100</t>
  </si>
  <si>
    <t>www.siemens.com/energy</t>
  </si>
  <si>
    <t>541330</t>
  </si>
  <si>
    <t>333611</t>
  </si>
  <si>
    <t>54003</t>
  </si>
  <si>
    <t>218</t>
  </si>
  <si>
    <t>1254</t>
  </si>
  <si>
    <t>SIEMENS ENERGY INC</t>
  </si>
  <si>
    <t>2008-4936</t>
  </si>
  <si>
    <t>Stick</t>
  </si>
  <si>
    <t>Henkel Corporation</t>
  </si>
  <si>
    <t>485 Cedar Springs Road, Unit H, Salisbury, NC</t>
  </si>
  <si>
    <t>485 Cedar Springs Road, Unit H, Salisbury, NC 28147</t>
  </si>
  <si>
    <t>28147-9249</t>
  </si>
  <si>
    <t>704-642-6270</t>
  </si>
  <si>
    <t>www.henkel.com</t>
  </si>
  <si>
    <t>325199</t>
  </si>
  <si>
    <t>93</t>
  </si>
  <si>
    <t>94</t>
  </si>
  <si>
    <t>948</t>
  </si>
  <si>
    <t>104</t>
  </si>
  <si>
    <t>HENKEL CORP</t>
  </si>
  <si>
    <t>SALISBURY</t>
  </si>
  <si>
    <t>2009-5003</t>
  </si>
  <si>
    <t>Morganton Pressure Vessels LLC</t>
  </si>
  <si>
    <t>McDowell</t>
  </si>
  <si>
    <t>1 Alfredo Baglioni Drive, Marian, NC</t>
  </si>
  <si>
    <t>PO Box 970, Icard NC 28666</t>
  </si>
  <si>
    <t>28752-7200</t>
  </si>
  <si>
    <t>828-397-8616</t>
  </si>
  <si>
    <t>baglionispa.com</t>
  </si>
  <si>
    <t>332420</t>
  </si>
  <si>
    <t>39</t>
  </si>
  <si>
    <t>23</t>
  </si>
  <si>
    <t>486</t>
  </si>
  <si>
    <t>68</t>
  </si>
  <si>
    <t>MORGANTON PRESSURE VESSELS</t>
  </si>
  <si>
    <t>MARION</t>
  </si>
  <si>
    <t>MCDOWELL</t>
  </si>
  <si>
    <t>2009-5064</t>
  </si>
  <si>
    <t>Roller Bearing</t>
  </si>
  <si>
    <t>Baldor Electric Company (#1-McDowell)</t>
  </si>
  <si>
    <t>510 Rockwell Drive, Marion, NC</t>
  </si>
  <si>
    <t>510 Rockwell Drive, Marion, NC 28752</t>
  </si>
  <si>
    <t>28752-8821</t>
  </si>
  <si>
    <t>828-655-1101</t>
  </si>
  <si>
    <t>www.baldor.com</t>
  </si>
  <si>
    <t>332991</t>
  </si>
  <si>
    <t>593</t>
  </si>
  <si>
    <t>25</t>
  </si>
  <si>
    <t>BALDOR ELECTRIC CO</t>
  </si>
  <si>
    <t>2008-4556</t>
  </si>
  <si>
    <t>Lope</t>
  </si>
  <si>
    <t>Loparex LLC</t>
  </si>
  <si>
    <t>Rockingham, Wake</t>
  </si>
  <si>
    <t>1255 Crescent Green Dr., Suite 400, Cary, NC 27518-8132</t>
  </si>
  <si>
    <t>630-734-2727</t>
  </si>
  <si>
    <t>www.loparex.com</t>
  </si>
  <si>
    <t>322221</t>
  </si>
  <si>
    <t>115</t>
  </si>
  <si>
    <t>92</t>
  </si>
  <si>
    <t>101</t>
  </si>
  <si>
    <t>LOPAREX LLC</t>
  </si>
  <si>
    <t>MULTIPLE</t>
  </si>
  <si>
    <t>2009-5422</t>
  </si>
  <si>
    <t>NACA</t>
  </si>
  <si>
    <t>Neighborhood Assistance Corporation of America (NACA)</t>
  </si>
  <si>
    <t>5855 Executive Center Drive, Charlotte, NC</t>
  </si>
  <si>
    <t>5855 Executive Center Drive, Charlotte, NC 28212</t>
  </si>
  <si>
    <t>28212-8880</t>
  </si>
  <si>
    <t>617-250-6222</t>
  </si>
  <si>
    <t>www.naca.com</t>
  </si>
  <si>
    <t>522310</t>
  </si>
  <si>
    <t>913</t>
  </si>
  <si>
    <t>102</t>
  </si>
  <si>
    <t>624</t>
  </si>
  <si>
    <t>2009-5334</t>
  </si>
  <si>
    <t>Baldor Electric Company (Cleveland #1)</t>
  </si>
  <si>
    <t>Cleveland</t>
  </si>
  <si>
    <t>101 Reliance Road, Kings Mountain, NC</t>
  </si>
  <si>
    <t>282086-8512</t>
  </si>
  <si>
    <t>704-692-6597</t>
  </si>
  <si>
    <t>335312</t>
  </si>
  <si>
    <t>103</t>
  </si>
  <si>
    <t>483</t>
  </si>
  <si>
    <t>663</t>
  </si>
  <si>
    <t>59</t>
  </si>
  <si>
    <t>KINGS MOUNTAIN</t>
  </si>
  <si>
    <t>CLEVELAND</t>
  </si>
  <si>
    <t>2009-5249</t>
  </si>
  <si>
    <t>Drives-Exp-09-Payne</t>
  </si>
  <si>
    <t>Baldor Electric Company (Buncombe)</t>
  </si>
  <si>
    <t>Buncombe</t>
  </si>
  <si>
    <t>70 Reems Creek Road, Weaverville, NC</t>
  </si>
  <si>
    <t>28787-9211</t>
  </si>
  <si>
    <t>828-645-1706</t>
  </si>
  <si>
    <t>333613</t>
  </si>
  <si>
    <t>29</t>
  </si>
  <si>
    <t>730</t>
  </si>
  <si>
    <t>11</t>
  </si>
  <si>
    <t>WEAVERVILLE</t>
  </si>
  <si>
    <t>BUNCOMBE</t>
  </si>
  <si>
    <t>2007-0307</t>
  </si>
  <si>
    <t>Adhezion BioMedical, LLC</t>
  </si>
  <si>
    <t>Caldwell</t>
  </si>
  <si>
    <t>506 Pine Mountain Road, Hudson, NC</t>
  </si>
  <si>
    <t>One Meridian Blvd. Ste 1B02, Wyomissing, PA 19610</t>
  </si>
  <si>
    <t>28638-8793</t>
  </si>
  <si>
    <t>484-664-2823</t>
  </si>
  <si>
    <t>www.adhezion.com</t>
  </si>
  <si>
    <t>339110</t>
  </si>
  <si>
    <t>7</t>
  </si>
  <si>
    <t>736</t>
  </si>
  <si>
    <t>ADHEZION BIOMEDICAL LLC</t>
  </si>
  <si>
    <t>HUDSON</t>
  </si>
  <si>
    <t>CALDWELL</t>
  </si>
  <si>
    <t>2007-0349</t>
  </si>
  <si>
    <t>GA-New-08-Allen</t>
  </si>
  <si>
    <t>Alpla Inc</t>
  </si>
  <si>
    <t>Hoke</t>
  </si>
  <si>
    <t>US Highway 211 E (Hoke County), NC</t>
  </si>
  <si>
    <t>289 Highway 155 South, McDonough, GA 30253</t>
  </si>
  <si>
    <t>28376-0740</t>
  </si>
  <si>
    <t>770-305-7639</t>
  </si>
  <si>
    <t>www.alpla.com</t>
  </si>
  <si>
    <t>326160</t>
  </si>
  <si>
    <t>562</t>
  </si>
  <si>
    <t>45</t>
  </si>
  <si>
    <t>ALPLA INC</t>
  </si>
  <si>
    <t>RAEFORD</t>
  </si>
  <si>
    <t>HOKE</t>
  </si>
  <si>
    <t>2009-5221</t>
  </si>
  <si>
    <t>Lift</t>
  </si>
  <si>
    <t>Yale Industrial Products, Inc (Coffing Hoists)</t>
  </si>
  <si>
    <t>Anson</t>
  </si>
  <si>
    <t>(Anson County), NC</t>
  </si>
  <si>
    <t>Post Office Box 779, Wadesboro, NC</t>
  </si>
  <si>
    <t>28170</t>
  </si>
  <si>
    <t>704-694-2156</t>
  </si>
  <si>
    <t>cmworks.com</t>
  </si>
  <si>
    <t>333923</t>
  </si>
  <si>
    <t>44</t>
  </si>
  <si>
    <t>152</t>
  </si>
  <si>
    <t>641</t>
  </si>
  <si>
    <t>46</t>
  </si>
  <si>
    <t>YALE INDUSTRIAL PRODUCTS INC</t>
  </si>
  <si>
    <t>WADESBORO</t>
  </si>
  <si>
    <t>ANSON</t>
  </si>
  <si>
    <t>2009-4975</t>
  </si>
  <si>
    <t>Recession Buster</t>
  </si>
  <si>
    <t>Henderson</t>
  </si>
  <si>
    <t>One Quality Way, Fletcher, NC 28732</t>
  </si>
  <si>
    <t>828-654-2203</t>
  </si>
  <si>
    <t>www.conti-online.com</t>
  </si>
  <si>
    <t>336990</t>
  </si>
  <si>
    <t>304</t>
  </si>
  <si>
    <t>288</t>
  </si>
  <si>
    <t>32561</t>
  </si>
  <si>
    <t>4</t>
  </si>
  <si>
    <t>CONTINENTAL TEVES</t>
  </si>
  <si>
    <t>FLETCHER</t>
  </si>
  <si>
    <t>HENDERSON</t>
  </si>
  <si>
    <t>2008-4138</t>
  </si>
  <si>
    <t>Polymer-exp-08-Butler</t>
  </si>
  <si>
    <t>E. I. Du Pont De Nemours and Company</t>
  </si>
  <si>
    <t>Bladen</t>
  </si>
  <si>
    <t>22828 NC Highway 87 West, Fayetteville, NC</t>
  </si>
  <si>
    <t>28306</t>
  </si>
  <si>
    <t>910-678-1240</t>
  </si>
  <si>
    <t>www.dupont.com</t>
  </si>
  <si>
    <t>33999</t>
  </si>
  <si>
    <t>10</t>
  </si>
  <si>
    <t>471</t>
  </si>
  <si>
    <t>627</t>
  </si>
  <si>
    <t>DUPONT</t>
  </si>
  <si>
    <t>BLADEN</t>
  </si>
  <si>
    <t>2009-5020</t>
  </si>
  <si>
    <t>Athena</t>
  </si>
  <si>
    <t>DB Global Technology, Inc. I</t>
  </si>
  <si>
    <t>3000 CentreGreen Way, 3rd Floor, Cary, NC 27513</t>
  </si>
  <si>
    <t>919-481-7900</t>
  </si>
  <si>
    <t>www.DB.com</t>
  </si>
  <si>
    <t>511210</t>
  </si>
  <si>
    <t>Information</t>
  </si>
  <si>
    <t>287</t>
  </si>
  <si>
    <t>79392</t>
  </si>
  <si>
    <t>62</t>
  </si>
  <si>
    <t>DEUTSCHE BANK AG</t>
  </si>
  <si>
    <t>CARY</t>
  </si>
  <si>
    <t>2008-4863</t>
  </si>
  <si>
    <t>Coalogix</t>
  </si>
  <si>
    <t>SCR-Tech LLC</t>
  </si>
  <si>
    <t>11701 Mt. Holly Road, Charlotte, NC</t>
  </si>
  <si>
    <t>11701 Mt. Holly Road, Charlotte, NC 282214</t>
  </si>
  <si>
    <t>28214-0229</t>
  </si>
  <si>
    <t>704-812-4063</t>
  </si>
  <si>
    <t>www.coalogix.com</t>
  </si>
  <si>
    <t>333411</t>
  </si>
  <si>
    <t>47</t>
  </si>
  <si>
    <t>855</t>
  </si>
  <si>
    <t>38</t>
  </si>
  <si>
    <t>SCR-TECH LLC</t>
  </si>
  <si>
    <t>2008-4712</t>
  </si>
  <si>
    <t>Turbo-Exp-08-Msmith</t>
  </si>
  <si>
    <t>TurboCare, Inc.</t>
  </si>
  <si>
    <t>3050 Westinghouse Road, Rural Hall, NC</t>
  </si>
  <si>
    <t>4400 Alafaya Trail, Orlando, FL 32826</t>
  </si>
  <si>
    <t>27045-9570</t>
  </si>
  <si>
    <t>407-736-7301</t>
  </si>
  <si>
    <t>www.TurboCare.com</t>
  </si>
  <si>
    <t>99</t>
  </si>
  <si>
    <t>176</t>
  </si>
  <si>
    <t>794</t>
  </si>
  <si>
    <t>80</t>
  </si>
  <si>
    <t>TURBOCARE INC</t>
  </si>
  <si>
    <t>RURAL HALL</t>
  </si>
  <si>
    <t>2009-5267</t>
  </si>
  <si>
    <t>Caye Home Furnishings, LLC</t>
  </si>
  <si>
    <t>Alexander</t>
  </si>
  <si>
    <t>Former Broyhill Furniture Facility,Taylorsville, NC</t>
  </si>
  <si>
    <t>28681</t>
  </si>
  <si>
    <t>662-534-1522</t>
  </si>
  <si>
    <t>cayefurniture.com</t>
  </si>
  <si>
    <t>337121</t>
  </si>
  <si>
    <t>52</t>
  </si>
  <si>
    <t>522</t>
  </si>
  <si>
    <t>CAYE HOME FURNISHINGS</t>
  </si>
  <si>
    <t>TAYLORSVILLE</t>
  </si>
  <si>
    <t>ALEXANDER</t>
  </si>
  <si>
    <t>200;201</t>
  </si>
  <si>
    <t>2009-5293</t>
  </si>
  <si>
    <t>CSM-New-09-Msmith</t>
  </si>
  <si>
    <t>Central States Manufacturing, Inc.</t>
  </si>
  <si>
    <t>Surry</t>
  </si>
  <si>
    <t>751 Piedmont Triad West D, Mount Airy, NC</t>
  </si>
  <si>
    <t>3402 Industrial Drive, Jasper, AL 35501</t>
  </si>
  <si>
    <t>27030-9851</t>
  </si>
  <si>
    <t>205-302-0455</t>
  </si>
  <si>
    <t>www.centralstatesmfg.com</t>
  </si>
  <si>
    <t>33232</t>
  </si>
  <si>
    <t>41</t>
  </si>
  <si>
    <t>704</t>
  </si>
  <si>
    <t>42</t>
  </si>
  <si>
    <t>CENTRAL STATES MANUFACTURING INC</t>
  </si>
  <si>
    <t>MOUNT AIRY</t>
  </si>
  <si>
    <t>SURRY</t>
  </si>
  <si>
    <t>2008-5533</t>
  </si>
  <si>
    <t>Iceland</t>
  </si>
  <si>
    <t>EMC Corporation</t>
  </si>
  <si>
    <t>Wake, Durham</t>
  </si>
  <si>
    <t>5800 Technology Drive, Apex, NC 27539</t>
  </si>
  <si>
    <t>919-387-5355</t>
  </si>
  <si>
    <t>www.emc.com</t>
  </si>
  <si>
    <t>518210</t>
  </si>
  <si>
    <t>541512</t>
  </si>
  <si>
    <t>357</t>
  </si>
  <si>
    <t>914</t>
  </si>
  <si>
    <t>65993</t>
  </si>
  <si>
    <t>394</t>
  </si>
  <si>
    <t>EMC CORP</t>
  </si>
  <si>
    <t>2009-5231</t>
  </si>
  <si>
    <t>Townsends, Inc.</t>
  </si>
  <si>
    <t>Davie</t>
  </si>
  <si>
    <t>251 Eaton Road, Mocksville, NC</t>
  </si>
  <si>
    <t>251 Eaton Road, Mocksville, NC 27028</t>
  </si>
  <si>
    <t>27028-8653</t>
  </si>
  <si>
    <t>336-751-4751</t>
  </si>
  <si>
    <t>www.townsends.com</t>
  </si>
  <si>
    <t>311615</t>
  </si>
  <si>
    <t>1600</t>
  </si>
  <si>
    <t>372</t>
  </si>
  <si>
    <t>TOWNSENDS INC</t>
  </si>
  <si>
    <t>MOCKSVILLE</t>
  </si>
  <si>
    <t>DAVIE</t>
  </si>
  <si>
    <t>297;298;262</t>
  </si>
  <si>
    <t>2009-5581</t>
  </si>
  <si>
    <t>Spin</t>
  </si>
  <si>
    <t>Premiere Fibers, Inc.</t>
  </si>
  <si>
    <t>10056 Hwy 52 (Anson County), NC</t>
  </si>
  <si>
    <t>Post Office Box 436, Ansonville, NC</t>
  </si>
  <si>
    <t>28007-9798</t>
  </si>
  <si>
    <t>704-826-8321</t>
  </si>
  <si>
    <t>www.premierefibers.com</t>
  </si>
  <si>
    <t>325222</t>
  </si>
  <si>
    <t>18</t>
  </si>
  <si>
    <t>132</t>
  </si>
  <si>
    <t>419</t>
  </si>
  <si>
    <t>UFS HOLDINGS-PREMIERE FIBERS INC</t>
  </si>
  <si>
    <t>ANSONVILLE</t>
  </si>
  <si>
    <t>2009-5496</t>
  </si>
  <si>
    <t>North American Aerodynamics, Inc.</t>
  </si>
  <si>
    <t>Person</t>
  </si>
  <si>
    <t>110 Carver Drive, Roxboro, NC</t>
  </si>
  <si>
    <t>110 Carver Drive, Roxboro, NC 27573</t>
  </si>
  <si>
    <t>27573-4542</t>
  </si>
  <si>
    <t>336-599-9266</t>
  </si>
  <si>
    <t>www.naaero.com</t>
  </si>
  <si>
    <t>338</t>
  </si>
  <si>
    <t>414</t>
  </si>
  <si>
    <t>NORTH AMERICAN AERODYNAMICS INC</t>
  </si>
  <si>
    <t>ROXBORO</t>
  </si>
  <si>
    <t>PERSON</t>
  </si>
  <si>
    <t>2008-4519</t>
  </si>
  <si>
    <t>Shalag</t>
  </si>
  <si>
    <t>Shalag US Inc. (#1)</t>
  </si>
  <si>
    <t>Granville</t>
  </si>
  <si>
    <t>917 SE Industry Drive, Oxford, NC</t>
  </si>
  <si>
    <t>Kibbuts Shamir, Israel 12135</t>
  </si>
  <si>
    <t>27656</t>
  </si>
  <si>
    <t>919-690-0250</t>
  </si>
  <si>
    <t>www.shalag.co.il</t>
  </si>
  <si>
    <t>313230</t>
  </si>
  <si>
    <t>692</t>
  </si>
  <si>
    <t>SHALAG INDUSTRIES LTD</t>
  </si>
  <si>
    <t>OXFORD</t>
  </si>
  <si>
    <t>GRANVILLE</t>
  </si>
  <si>
    <t>2008-4553</t>
  </si>
  <si>
    <t>Premier-Exp</t>
  </si>
  <si>
    <t>Premier Healthcare Solutions, Inc.</t>
  </si>
  <si>
    <t>13034 Ballantyne Corporate Place, Charlotte, NC 28277-1498</t>
  </si>
  <si>
    <t>704-357-0022</t>
  </si>
  <si>
    <t>www.premierinc.com</t>
  </si>
  <si>
    <t>541611</t>
  </si>
  <si>
    <t>541690</t>
  </si>
  <si>
    <t>270</t>
  </si>
  <si>
    <t>748</t>
  </si>
  <si>
    <t>62460</t>
  </si>
  <si>
    <t>PREMIER INC</t>
  </si>
  <si>
    <t>2009-5277</t>
  </si>
  <si>
    <t>Mineral</t>
  </si>
  <si>
    <t>North Cove Springs Bottling and Beverage, Inc.</t>
  </si>
  <si>
    <t>13195 Hwy 221N, Marion NC</t>
  </si>
  <si>
    <t>3040 Gulf to Bay Blvd, Clearwater, FL 33759</t>
  </si>
  <si>
    <t>28752-7677</t>
  </si>
  <si>
    <t>828-756-7000</t>
  </si>
  <si>
    <t>www.ncsprings.com</t>
  </si>
  <si>
    <t>312112</t>
  </si>
  <si>
    <t>336391</t>
  </si>
  <si>
    <t>124</t>
  </si>
  <si>
    <t>487</t>
  </si>
  <si>
    <t>NORTH COVE SPRINGS</t>
  </si>
  <si>
    <t>2009-5206</t>
  </si>
  <si>
    <t>Yarn-Exp-09-Butler</t>
  </si>
  <si>
    <t>Richmond Specialty Yarns, LLC</t>
  </si>
  <si>
    <t>Richmond</t>
  </si>
  <si>
    <t>1748 North US Highway 220, Ellerbe, NC</t>
  </si>
  <si>
    <t>C/O FilSpec Inc., 85 Burlington, Sherbrooke, (Quebec), Canada J1L 1G9</t>
  </si>
  <si>
    <t>28338-9336</t>
  </si>
  <si>
    <t>819-573-8737</t>
  </si>
  <si>
    <t>313111</t>
  </si>
  <si>
    <t>248</t>
  </si>
  <si>
    <t>449</t>
  </si>
  <si>
    <t>RICHMOND SPECIALTY YARNS</t>
  </si>
  <si>
    <t>ELLERBE</t>
  </si>
  <si>
    <t>RICHMOND</t>
  </si>
  <si>
    <t>2009-5460</t>
  </si>
  <si>
    <t>Talecris</t>
  </si>
  <si>
    <t>Grifols Therapeutics Inc. (f/k/a Talecris Biotherapeutics, Inc)</t>
  </si>
  <si>
    <t>Johnston</t>
  </si>
  <si>
    <t>8363 US Hwy 70 West, Clayton, NC 27520</t>
  </si>
  <si>
    <t>8363 U.S. Hwy 70 West, Clayton, NC 27520</t>
  </si>
  <si>
    <t>27520</t>
  </si>
  <si>
    <t>919-359-3900</t>
  </si>
  <si>
    <t>www.grifols.com</t>
  </si>
  <si>
    <t>325414</t>
  </si>
  <si>
    <t>233</t>
  </si>
  <si>
    <t>2298</t>
  </si>
  <si>
    <t>45959</t>
  </si>
  <si>
    <t>12</t>
  </si>
  <si>
    <t>Not Reported</t>
  </si>
  <si>
    <t>TALECRIS BIOTHERAPEUTICS</t>
  </si>
  <si>
    <t>CLAYTON</t>
  </si>
  <si>
    <t>JOHNSTON</t>
  </si>
  <si>
    <t>Daisy</t>
  </si>
  <si>
    <t>8363 US Highway 70 West, Clayton, NC</t>
  </si>
  <si>
    <t>919-359-5562</t>
  </si>
  <si>
    <t>2289</t>
  </si>
  <si>
    <t>884</t>
  </si>
  <si>
    <t>2009-5670</t>
  </si>
  <si>
    <t>Sock-Exp-09-Butler</t>
  </si>
  <si>
    <t>Knit-Rite, Inc.</t>
  </si>
  <si>
    <t>126 Mill Street, Ellerbe, NC</t>
  </si>
  <si>
    <t>120 Osage Ave, Kansas City, KS 66105</t>
  </si>
  <si>
    <t>28338-9406</t>
  </si>
  <si>
    <t>913-279-6310</t>
  </si>
  <si>
    <t>www.knitrite.com</t>
  </si>
  <si>
    <t>339113</t>
  </si>
  <si>
    <t>22</t>
  </si>
  <si>
    <t>389</t>
  </si>
  <si>
    <t>KNIT-RITE INC</t>
  </si>
  <si>
    <t>2006-0312</t>
  </si>
  <si>
    <t>PXL Cross-Linked Foam</t>
  </si>
  <si>
    <t>Palziv North America, Inc.</t>
  </si>
  <si>
    <t>Franklin</t>
  </si>
  <si>
    <t>7966 NC Hwy 56, Louisburg, NC</t>
  </si>
  <si>
    <t>c/o Franklin County, 112 D Wheaton Drive, Youngsville, NC 27596</t>
  </si>
  <si>
    <t>27549</t>
  </si>
  <si>
    <t>919-845-9270</t>
  </si>
  <si>
    <t>www.palziv.com</t>
  </si>
  <si>
    <t>3261</t>
  </si>
  <si>
    <t>65</t>
  </si>
  <si>
    <t>591</t>
  </si>
  <si>
    <t>PALZIV NORTH AMERICA</t>
  </si>
  <si>
    <t>LOUISBURG</t>
  </si>
  <si>
    <t>FRANKLIN</t>
  </si>
  <si>
    <t>2009-5694</t>
  </si>
  <si>
    <t>Sans-Exp-2009-Msmith</t>
  </si>
  <si>
    <t>SANS Technical Fibers, LLC</t>
  </si>
  <si>
    <t>Rockingham</t>
  </si>
  <si>
    <t>4721 NC Highway 770 , Stoneville, NC</t>
  </si>
  <si>
    <t>PO Box 937, Stoneville, NC 27048</t>
  </si>
  <si>
    <t>27048</t>
  </si>
  <si>
    <t>336-573-4201</t>
  </si>
  <si>
    <t>www.sansfibers.com</t>
  </si>
  <si>
    <t>96</t>
  </si>
  <si>
    <t>445</t>
  </si>
  <si>
    <t>57</t>
  </si>
  <si>
    <t>SANS TECHNICAL FIBERS LLC</t>
  </si>
  <si>
    <t>STONEVILLE</t>
  </si>
  <si>
    <t>ROCKINGHAM</t>
  </si>
  <si>
    <t>2008-4748</t>
  </si>
  <si>
    <t>Fuqua</t>
  </si>
  <si>
    <t>Innovative Emergency Management, Inc.</t>
  </si>
  <si>
    <t>Durham</t>
  </si>
  <si>
    <t>8550 United Plaza Blvd, Suite 401, Baton Rouge, LA 70809</t>
  </si>
  <si>
    <t>27703-5543</t>
  </si>
  <si>
    <t>225-952-8191</t>
  </si>
  <si>
    <t>www.iem.com</t>
  </si>
  <si>
    <t>541618</t>
  </si>
  <si>
    <t>387</t>
  </si>
  <si>
    <t>56500</t>
  </si>
  <si>
    <t>49</t>
  </si>
  <si>
    <t>IEM</t>
  </si>
  <si>
    <t>DURHAM</t>
  </si>
  <si>
    <t>2400 Ellis Road, Suite 200, Research Triangle Park, NC</t>
  </si>
  <si>
    <t>8550 United Plaza Blvd., Suite 401, Baton Rouge, LA 70809</t>
  </si>
  <si>
    <t>541691</t>
  </si>
  <si>
    <t>207</t>
  </si>
  <si>
    <t>1087</t>
  </si>
  <si>
    <t>2009-5717</t>
  </si>
  <si>
    <t>Dovetail-Exp-09-Payne</t>
  </si>
  <si>
    <t>ThermoFisher Scientific Corp</t>
  </si>
  <si>
    <t>275 Aiken Road, Asheville, NC</t>
  </si>
  <si>
    <t>28804-8740</t>
  </si>
  <si>
    <t>617-947-1357</t>
  </si>
  <si>
    <t>www.thermofisher.com</t>
  </si>
  <si>
    <t>339111</t>
  </si>
  <si>
    <t>573</t>
  </si>
  <si>
    <t>706</t>
  </si>
  <si>
    <t>THERMO FISHER SCIENTIFIC</t>
  </si>
  <si>
    <t>ASHEVILLE</t>
  </si>
  <si>
    <t>2007-0429</t>
  </si>
  <si>
    <t>Claw</t>
  </si>
  <si>
    <t>Talon Systems America, Inc.</t>
  </si>
  <si>
    <t>Iredell</t>
  </si>
  <si>
    <t>607 Meacham Road, Statesville, NC</t>
  </si>
  <si>
    <t>6200 Cantay Road, Mississauga, Ontario, Canada L5R3Y9</t>
  </si>
  <si>
    <t>28677-2979</t>
  </si>
  <si>
    <t>905-501-9350</t>
  </si>
  <si>
    <t>337122</t>
  </si>
  <si>
    <t>81</t>
  </si>
  <si>
    <t>493</t>
  </si>
  <si>
    <t>TALON SYSTEMS INC</t>
  </si>
  <si>
    <t>STATESVILLE</t>
  </si>
  <si>
    <t>IREDELL</t>
  </si>
  <si>
    <t>2009-5802</t>
  </si>
  <si>
    <t>Buehrle</t>
  </si>
  <si>
    <t>Wilbert, Inc.</t>
  </si>
  <si>
    <t>Gaston</t>
  </si>
  <si>
    <t>100 Oaks Parkway, Belmont, NC</t>
  </si>
  <si>
    <t>2913 Gardner Road, Broadview, IL 60155</t>
  </si>
  <si>
    <t>28012-5139</t>
  </si>
  <si>
    <t>708-865-1600</t>
  </si>
  <si>
    <t>wilbertplasticservices.com</t>
  </si>
  <si>
    <t>326199</t>
  </si>
  <si>
    <t>28</t>
  </si>
  <si>
    <t>1631</t>
  </si>
  <si>
    <t>WILBERT PLASTIC SERVICES</t>
  </si>
  <si>
    <t>REIDSVILLE</t>
  </si>
  <si>
    <t>GASTON</t>
  </si>
  <si>
    <t>6</t>
  </si>
  <si>
    <t>2006-0489</t>
  </si>
  <si>
    <t>Jodl/Olive</t>
  </si>
  <si>
    <t>Husqvarna Professional Products, Inc.</t>
  </si>
  <si>
    <t>9335 Harris Corners Parkway, Suite 500, Charlotte, NC 28269</t>
  </si>
  <si>
    <t>704-921-7027</t>
  </si>
  <si>
    <t>www.husqvarna.com</t>
  </si>
  <si>
    <t>144</t>
  </si>
  <si>
    <t>160</t>
  </si>
  <si>
    <t>71508</t>
  </si>
  <si>
    <t>171</t>
  </si>
  <si>
    <t>HUSQVARNA</t>
  </si>
  <si>
    <t>2009-5801</t>
  </si>
  <si>
    <t>Rebel</t>
  </si>
  <si>
    <t>Commonwealth Brands, Inc.</t>
  </si>
  <si>
    <t>301 North Scales Street, Reidsville, NC</t>
  </si>
  <si>
    <t>P. O. Box 2236, Reidsville, NC</t>
  </si>
  <si>
    <t>27320-2906</t>
  </si>
  <si>
    <t>336-634-4402</t>
  </si>
  <si>
    <t>www.commonwealthbrands.com</t>
  </si>
  <si>
    <t>312221</t>
  </si>
  <si>
    <t>32</t>
  </si>
  <si>
    <t>224</t>
  </si>
  <si>
    <t>650</t>
  </si>
  <si>
    <t>COMMONWEALTH BRANDS INC</t>
  </si>
  <si>
    <t>2009-5732</t>
  </si>
  <si>
    <t>Bun-New-09-Zaytoun</t>
  </si>
  <si>
    <t>Automatic Rolls of North Carolina, LLC</t>
  </si>
  <si>
    <t>68 Harvest Mill Lane, Clayton, NC</t>
  </si>
  <si>
    <t>601 S. Caroline Street, Baltimore, MD 21231</t>
  </si>
  <si>
    <t>27520-4849</t>
  </si>
  <si>
    <t>410-276-7254</t>
  </si>
  <si>
    <t>www.nefoods.com</t>
  </si>
  <si>
    <t>311812</t>
  </si>
  <si>
    <t>76</t>
  </si>
  <si>
    <t>724</t>
  </si>
  <si>
    <t>63</t>
  </si>
  <si>
    <t>NORTHEAST FOODS INC</t>
  </si>
  <si>
    <t>2010-5966</t>
  </si>
  <si>
    <t>TT2-Exp-10-Dunn</t>
  </si>
  <si>
    <t>Turbotec Products, Inc. (TT2)</t>
  </si>
  <si>
    <t>Catawba</t>
  </si>
  <si>
    <t>914 25th St. SE, Hickory, NC</t>
  </si>
  <si>
    <t>651 Day Hill Road, Windsor, CT 06095</t>
  </si>
  <si>
    <t>28602-9619</t>
  </si>
  <si>
    <t>860-731-4206</t>
  </si>
  <si>
    <t>www.turbotecproducts.com</t>
  </si>
  <si>
    <t>332410</t>
  </si>
  <si>
    <t>66</t>
  </si>
  <si>
    <t>647</t>
  </si>
  <si>
    <t>TURBOTEC PRODUCTS INC</t>
  </si>
  <si>
    <t>HICKORY</t>
  </si>
  <si>
    <t>CATAWBA</t>
  </si>
  <si>
    <t>2009-5388</t>
  </si>
  <si>
    <t>Harvest-Exp-2009-Msmith</t>
  </si>
  <si>
    <t>Harvest Time Bread of North Carolina, LLC</t>
  </si>
  <si>
    <t>501 Mountain View Lane, Mt. Airy, NC</t>
  </si>
  <si>
    <t>501 Mountain View Lane, Mt. Airy, NC 27230</t>
  </si>
  <si>
    <t>27030-9850</t>
  </si>
  <si>
    <t>732-634-6460</t>
  </si>
  <si>
    <t>www.harvesttimebread.com</t>
  </si>
  <si>
    <t>311811</t>
  </si>
  <si>
    <t>34</t>
  </si>
  <si>
    <t>86</t>
  </si>
  <si>
    <t>446</t>
  </si>
  <si>
    <t>HARVEST TIME BREAD OF NORTH CAROLINA LLC</t>
  </si>
  <si>
    <t>2010-6081</t>
  </si>
  <si>
    <t>Real</t>
  </si>
  <si>
    <t>Hewitt Associates L.L.C. (d/b/a Aon Hewitt)</t>
  </si>
  <si>
    <t>7201 Hewitt Associates Drive, Charlotte, NC 28262-4001</t>
  </si>
  <si>
    <t>7201 Hewitt Associates Drive	, Charlotte, NC 28262</t>
  </si>
  <si>
    <t>704-646-0000</t>
  </si>
  <si>
    <t>www.hewitt.com</t>
  </si>
  <si>
    <t>541612</t>
  </si>
  <si>
    <t>417</t>
  </si>
  <si>
    <t>534</t>
  </si>
  <si>
    <t>39094</t>
  </si>
  <si>
    <t>HEWITT ASSOCIATES</t>
  </si>
  <si>
    <t>2010-6112</t>
  </si>
  <si>
    <t>CSB</t>
  </si>
  <si>
    <t>Clariant Corporation</t>
  </si>
  <si>
    <t>4000 Monroe Road, Charlotte, NC</t>
  </si>
  <si>
    <t>4000 Monroe Road, Charlotte, NC 28205</t>
  </si>
  <si>
    <t>28205-7782</t>
  </si>
  <si>
    <t>704-331-7116</t>
  </si>
  <si>
    <t>www.clariant.com</t>
  </si>
  <si>
    <t>325132</t>
  </si>
  <si>
    <t>382</t>
  </si>
  <si>
    <t>1485</t>
  </si>
  <si>
    <t>CLARIANT</t>
  </si>
  <si>
    <t>2009-5950</t>
  </si>
  <si>
    <t>Albaad USA, Inc.</t>
  </si>
  <si>
    <t>129 Technology Drive South, Reidsville, NC</t>
  </si>
  <si>
    <t>Post Office Box 1825, Reidsville, NC 27323</t>
  </si>
  <si>
    <t>27320-1563</t>
  </si>
  <si>
    <t>339-617-1062</t>
  </si>
  <si>
    <t>www.albaad.com</t>
  </si>
  <si>
    <t>200</t>
  </si>
  <si>
    <t>378</t>
  </si>
  <si>
    <t>ALBAAD USA INC</t>
  </si>
  <si>
    <t>2009-5632</t>
  </si>
  <si>
    <t>Popcorn-Exp-09-Butler</t>
  </si>
  <si>
    <t>Mountaire Farms, Inc.</t>
  </si>
  <si>
    <t>Robeson</t>
  </si>
  <si>
    <t>17269 NC Hwy 71 North, Lumber Bridge, NC</t>
  </si>
  <si>
    <t>17269 NC Hwy 71 North, Lumber Bridge NC 28357</t>
  </si>
  <si>
    <t>28357</t>
  </si>
  <si>
    <t>910-843-5942</t>
  </si>
  <si>
    <t>www.mountaire.com</t>
  </si>
  <si>
    <t>2232</t>
  </si>
  <si>
    <t>477</t>
  </si>
  <si>
    <t>MOUNTAIRE FARMS INC</t>
  </si>
  <si>
    <t>LUMBER BRIDGE</t>
  </si>
  <si>
    <t>ROBESON</t>
  </si>
  <si>
    <t>2009-5240</t>
  </si>
  <si>
    <t>United-Exp-2009-Msmith</t>
  </si>
  <si>
    <t>United Furniture Industries NC, LLC</t>
  </si>
  <si>
    <t>Davidson</t>
  </si>
  <si>
    <t>12 Hackney Street, Lexington, NC</t>
  </si>
  <si>
    <t>431 HWY 41 E., Okolona, MS 38860</t>
  </si>
  <si>
    <t>27292-4216</t>
  </si>
  <si>
    <t>662-447-4115</t>
  </si>
  <si>
    <t>www.unitedfurnitureindustries.com</t>
  </si>
  <si>
    <t>135</t>
  </si>
  <si>
    <t>403</t>
  </si>
  <si>
    <t>513</t>
  </si>
  <si>
    <t>UNITED FURNITURE INDUSTRIES NC LLC</t>
  </si>
  <si>
    <t>LEXINGTON</t>
  </si>
  <si>
    <t>DAVIDSON</t>
  </si>
  <si>
    <t>2010-6043</t>
  </si>
  <si>
    <t>Cupboard</t>
  </si>
  <si>
    <t>Masterbrand Cabinets, Inc.</t>
  </si>
  <si>
    <t>Lenoir</t>
  </si>
  <si>
    <t>651 Collier Lofton Road, Kinston, NC</t>
  </si>
  <si>
    <t>One Masterbrand Cabinets Drive, Jasper, Indiana 47536-2248</t>
  </si>
  <si>
    <t>28504-6847</t>
  </si>
  <si>
    <t>812-634-0295</t>
  </si>
  <si>
    <t>www.masterbrand.com</t>
  </si>
  <si>
    <t>321900</t>
  </si>
  <si>
    <t>301</t>
  </si>
  <si>
    <t>249</t>
  </si>
  <si>
    <t>MASTERBRAND CABINETS INC</t>
  </si>
  <si>
    <t>KINSTON</t>
  </si>
  <si>
    <t>LENOIR</t>
  </si>
  <si>
    <t>2009-5534</t>
  </si>
  <si>
    <t>SpecMcDowell-New-09-Messer</t>
  </si>
  <si>
    <t>Spectrum Mills, LLC (McDowell County)</t>
  </si>
  <si>
    <t>253 Barnes Road, Marion, NC</t>
  </si>
  <si>
    <t>263 Barnes Road, Marion, NC 28752</t>
  </si>
  <si>
    <t>28752-5995</t>
  </si>
  <si>
    <t>828-652-3333</t>
  </si>
  <si>
    <t>313312</t>
  </si>
  <si>
    <t>576</t>
  </si>
  <si>
    <t>SPECTRUM MILLS LLC</t>
  </si>
  <si>
    <t>2010-6014</t>
  </si>
  <si>
    <t>Catalytic Converter</t>
  </si>
  <si>
    <t>VSA LLC</t>
  </si>
  <si>
    <t>Burke</t>
  </si>
  <si>
    <t>1000 Chain Drive, Morganton, NC</t>
  </si>
  <si>
    <t>200 Winston Drive, Apt 2-0, Cliffside Park, NJ 07010</t>
  </si>
  <si>
    <t>28655-7239</t>
  </si>
  <si>
    <t>201-637-1045</t>
  </si>
  <si>
    <t>vsallc.com</t>
  </si>
  <si>
    <t>331419</t>
  </si>
  <si>
    <t>MORGANTON</t>
  </si>
  <si>
    <t>BURKE</t>
  </si>
  <si>
    <t>2009-5640</t>
  </si>
  <si>
    <t>Advanced Textile Solutions, Inc. (ATSI)</t>
  </si>
  <si>
    <t>2500 Baker Circle, Granite, NC</t>
  </si>
  <si>
    <t>P. O. Box 10, 4790 Walkertown Plaza Blvd., Walkertown, NC 27051-0010</t>
  </si>
  <si>
    <t>28630-9480</t>
  </si>
  <si>
    <t>336-971-3303</t>
  </si>
  <si>
    <t>336360</t>
  </si>
  <si>
    <t>114</t>
  </si>
  <si>
    <t>72</t>
  </si>
  <si>
    <t>331</t>
  </si>
  <si>
    <t>ADVANCED TEXTILE SOLUTIONS INC</t>
  </si>
  <si>
    <t>SAWMILLS</t>
  </si>
  <si>
    <t>2009-5010</t>
  </si>
  <si>
    <t>Vitacost-Exp-Msmith-09</t>
  </si>
  <si>
    <t>Vitacost.com, Inc.</t>
  </si>
  <si>
    <t>130 Lexington Parkway, Lexington, NC</t>
  </si>
  <si>
    <t>5400 Broken Sound Boulevard, NW, Suite 500, Boca Raton, FL 33487</t>
  </si>
  <si>
    <t>27295-8524</t>
  </si>
  <si>
    <t>561-982-4180</t>
  </si>
  <si>
    <t>Vitacost.com</t>
  </si>
  <si>
    <t>325411</t>
  </si>
  <si>
    <t>205</t>
  </si>
  <si>
    <t>168</t>
  </si>
  <si>
    <t>530</t>
  </si>
  <si>
    <t>VITACOSTCOM INC</t>
  </si>
  <si>
    <t>2010-6017</t>
  </si>
  <si>
    <t>White</t>
  </si>
  <si>
    <t>Whiteridge Plastics, LLC</t>
  </si>
  <si>
    <t>109 Sands Road, Reidsville, NC</t>
  </si>
  <si>
    <t>109 Sands Road, Reidsville, NC 27320</t>
  </si>
  <si>
    <t>27320-6521</t>
  </si>
  <si>
    <t>336-342-1200</t>
  </si>
  <si>
    <t>www.whiteridge.com</t>
  </si>
  <si>
    <t>32612</t>
  </si>
  <si>
    <t>50</t>
  </si>
  <si>
    <t>WHITERIDGE PLASTICS LLC</t>
  </si>
  <si>
    <t>2010-5985</t>
  </si>
  <si>
    <t>Snow</t>
  </si>
  <si>
    <t>Citco Fund Services (USA) Inc.</t>
  </si>
  <si>
    <t>350 Park Avenue, 29th Floor, New York, NY 10022</t>
  </si>
  <si>
    <t>212-401-9601</t>
  </si>
  <si>
    <t>www.citco.com</t>
  </si>
  <si>
    <t>524292</t>
  </si>
  <si>
    <t>232</t>
  </si>
  <si>
    <t>70430</t>
  </si>
  <si>
    <t>CITCO FUND SERVICES (USA) INC</t>
  </si>
  <si>
    <t>2009-5594</t>
  </si>
  <si>
    <t>Shark</t>
  </si>
  <si>
    <t>28150-7712</t>
  </si>
  <si>
    <t>208-799-1965</t>
  </si>
  <si>
    <t>www.clearwaterpaper.com</t>
  </si>
  <si>
    <t>322121</t>
  </si>
  <si>
    <t>225</t>
  </si>
  <si>
    <t>34107</t>
  </si>
  <si>
    <t>CLEARWATER PAPER CORP</t>
  </si>
  <si>
    <t>SHELBY</t>
  </si>
  <si>
    <t>2009-5341</t>
  </si>
  <si>
    <t>Magna Rowan</t>
  </si>
  <si>
    <t>Magna Composites LLC</t>
  </si>
  <si>
    <t>Rowan, Catawba, Caldwell</t>
  </si>
  <si>
    <t>6701 Statesville Blvd, Salisbury, NC 28147</t>
  </si>
  <si>
    <t>704-645-2172</t>
  </si>
  <si>
    <t>www.magna.com</t>
  </si>
  <si>
    <t>336211</t>
  </si>
  <si>
    <t>294</t>
  </si>
  <si>
    <t>360</t>
  </si>
  <si>
    <t>30017</t>
  </si>
  <si>
    <t>148</t>
  </si>
  <si>
    <t>MAGNA COMPOSITES LLC</t>
  </si>
  <si>
    <t>2009-5731</t>
  </si>
  <si>
    <t>High Desert</t>
  </si>
  <si>
    <t>Brunswick Corporation (Hatteras Yachts Division)</t>
  </si>
  <si>
    <t>Craven</t>
  </si>
  <si>
    <t>110 N. Glenburnie Road, New Bern, NC 28560-2703</t>
  </si>
  <si>
    <t>110 North Glenburnie Road, New Bern, NC 28560</t>
  </si>
  <si>
    <t>28560-2703</t>
  </si>
  <si>
    <t>252-633-3101</t>
  </si>
  <si>
    <t>www.brunswick.com</t>
  </si>
  <si>
    <t>315</t>
  </si>
  <si>
    <t>279</t>
  </si>
  <si>
    <t>28283</t>
  </si>
  <si>
    <t>BRUNSWICK CORP</t>
  </si>
  <si>
    <t>NEW BERN</t>
  </si>
  <si>
    <t>CRAVEN</t>
  </si>
  <si>
    <t>110 N. Glenburnie Road, New Bern, NC 28560</t>
  </si>
  <si>
    <t>252-634-4872</t>
  </si>
  <si>
    <t>www.hatterasyachts.com</t>
  </si>
  <si>
    <t>220</t>
  </si>
  <si>
    <t>277</t>
  </si>
  <si>
    <t>544</t>
  </si>
  <si>
    <t>2010-5987</t>
  </si>
  <si>
    <t>Amark Corp</t>
  </si>
  <si>
    <t>100 Kitty Hawk Lane, Elizabeth City NC</t>
  </si>
  <si>
    <t>1390 Progress Road, Suffolk, VA 23434</t>
  </si>
  <si>
    <t>27909</t>
  </si>
  <si>
    <t>757-538-3000</t>
  </si>
  <si>
    <t>www.amarkcorp.com</t>
  </si>
  <si>
    <t>236210</t>
  </si>
  <si>
    <t>332312</t>
  </si>
  <si>
    <t>634</t>
  </si>
  <si>
    <t>AMARK CORP</t>
  </si>
  <si>
    <t>2010-6258</t>
  </si>
  <si>
    <t>Pinnacle</t>
  </si>
  <si>
    <t>Seterus, Inc.n (fka IBM LBPS)</t>
  </si>
  <si>
    <t>3039 E Cornwallis Rd., Research Triangle Park, NC 27709-0154</t>
  </si>
  <si>
    <t>1301 K Street, NW, Suite 1200-W, Washington, DC 20005</t>
  </si>
  <si>
    <t>202-515-4384</t>
  </si>
  <si>
    <t>www.LBPS.com</t>
  </si>
  <si>
    <t>540</t>
  </si>
  <si>
    <t>45000</t>
  </si>
  <si>
    <t>IBM LENDER BUSINESS PROCESS SERVICES INC</t>
  </si>
  <si>
    <t>79</t>
  </si>
  <si>
    <t>2010-6312</t>
  </si>
  <si>
    <t>Gypsy</t>
  </si>
  <si>
    <t>CertainTeed Gypsum NC, Inc</t>
  </si>
  <si>
    <t>Semora - Roxboro, NC</t>
  </si>
  <si>
    <t>4300 W. Cypress Street, Suite 500, Tampa FL 33607</t>
  </si>
  <si>
    <t>813-286-3938</t>
  </si>
  <si>
    <t>www.certainteed.com</t>
  </si>
  <si>
    <t>327420</t>
  </si>
  <si>
    <t>956</t>
  </si>
  <si>
    <t>CERTAINTEED GYPSUM INC</t>
  </si>
  <si>
    <t>2010-6503</t>
  </si>
  <si>
    <t>Rainbow</t>
  </si>
  <si>
    <t>C.M.I. Enterprises, Inc.</t>
  </si>
  <si>
    <t>Rutherford</t>
  </si>
  <si>
    <t>630 NC Highway 120, Mooresboro, NC</t>
  </si>
  <si>
    <t>5590 NW 163 Street, Miami, FL 33014</t>
  </si>
  <si>
    <t>28114</t>
  </si>
  <si>
    <t>305-685-9651</t>
  </si>
  <si>
    <t>www.CMI-ENTERPRISES.COM</t>
  </si>
  <si>
    <t>48</t>
  </si>
  <si>
    <t>390</t>
  </si>
  <si>
    <t>CMI ENTERPRISES INC</t>
  </si>
  <si>
    <t>RUTHERFORDTON</t>
  </si>
  <si>
    <t>RUTHERFORD</t>
  </si>
  <si>
    <t>2009-5252</t>
  </si>
  <si>
    <t>Pumpkin Pie</t>
  </si>
  <si>
    <t>Becton Dickinson and Company</t>
  </si>
  <si>
    <t>Four Oaks Business Park, Four Oaks, NC</t>
  </si>
  <si>
    <t>1 Becton Drive, MC 112, Franklin Lakes, NJ 07417-1880</t>
  </si>
  <si>
    <t>27524</t>
  </si>
  <si>
    <t>201-847-7174</t>
  </si>
  <si>
    <t>www.bd.com</t>
  </si>
  <si>
    <t>493110</t>
  </si>
  <si>
    <t>Transportation and Warehousing</t>
  </si>
  <si>
    <t>498</t>
  </si>
  <si>
    <t>BECTON DICKINSON AND CO</t>
  </si>
  <si>
    <t>FOUR OAKS</t>
  </si>
  <si>
    <t>2010-6071</t>
  </si>
  <si>
    <t>CAMO</t>
  </si>
  <si>
    <t>Caterpillar Inc. (Camo)</t>
  </si>
  <si>
    <t>2950 Temple School Road, Winston-Salem, NC 27107-3717</t>
  </si>
  <si>
    <t>100 N.E. Adams Street, Peoria, IL 61629-9320</t>
  </si>
  <si>
    <t>309-675-1000</t>
  </si>
  <si>
    <t>www.cat.com</t>
  </si>
  <si>
    <t>333120</t>
  </si>
  <si>
    <t>353</t>
  </si>
  <si>
    <t>36434</t>
  </si>
  <si>
    <t>CATERPILLAR INC</t>
  </si>
  <si>
    <t>WINSTON-SALEM</t>
  </si>
  <si>
    <t>192</t>
  </si>
  <si>
    <t>Temple School Rd, Winston-Salem</t>
  </si>
  <si>
    <t>A33-Lower Powertrain, PO Box 348, Aurora, IL 60507</t>
  </si>
  <si>
    <t>27120</t>
  </si>
  <si>
    <t>630-859-4131</t>
  </si>
  <si>
    <t>289</t>
  </si>
  <si>
    <t>701</t>
  </si>
  <si>
    <t>181</t>
  </si>
  <si>
    <t>2010-6570</t>
  </si>
  <si>
    <t>BB</t>
  </si>
  <si>
    <t>Boral Composites Inc.</t>
  </si>
  <si>
    <t>701 South Long Street, East Spencer, NC</t>
  </si>
  <si>
    <t>200 Mansell Court East, Suite 305, Roswell, GA 30076</t>
  </si>
  <si>
    <t>28039</t>
  </si>
  <si>
    <t>770-645-4500</t>
  </si>
  <si>
    <t>326150</t>
  </si>
  <si>
    <t>618</t>
  </si>
  <si>
    <t>16</t>
  </si>
  <si>
    <t>BORAL COMPOSITES INC</t>
  </si>
  <si>
    <t>2010-6521</t>
  </si>
  <si>
    <t>Furniture-Exp-Payne-10</t>
  </si>
  <si>
    <t>Ethan Allen Operations, Inc. (McDowell)</t>
  </si>
  <si>
    <t>912 E. Main Street, Old Fort, NC</t>
  </si>
  <si>
    <t>P. O. Box 639, Old Fort, NC 28762</t>
  </si>
  <si>
    <t>28762-6701</t>
  </si>
  <si>
    <t>828-668-7686</t>
  </si>
  <si>
    <t>www.ethanallen.com</t>
  </si>
  <si>
    <t>426</t>
  </si>
  <si>
    <t>461</t>
  </si>
  <si>
    <t>ETHAN ALLEN OPERATIONS INC</t>
  </si>
  <si>
    <t>OLD FORT</t>
  </si>
  <si>
    <t>2010-6601</t>
  </si>
  <si>
    <t>Nomad</t>
  </si>
  <si>
    <t>Norandal USA, Inc.</t>
  </si>
  <si>
    <t>1709 Jake Alexander Blvd. S, Salisbury, NC</t>
  </si>
  <si>
    <t>1709 Jake Alexander Blvd. S, Salisbury, NC 28146-8365</t>
  </si>
  <si>
    <t>28146-8365</t>
  </si>
  <si>
    <t>704-637-4514</t>
  </si>
  <si>
    <t>www.norandaaluminum.com</t>
  </si>
  <si>
    <t>331315</t>
  </si>
  <si>
    <t>746</t>
  </si>
  <si>
    <t>21</t>
  </si>
  <si>
    <t>NORANDA ALUMINUM HOLDING CORP</t>
  </si>
  <si>
    <t>495</t>
  </si>
  <si>
    <t>2010-6444</t>
  </si>
  <si>
    <t>Flower</t>
  </si>
  <si>
    <t>Medicago USA, Inc.</t>
  </si>
  <si>
    <t>Research Triangle Park, Durham, NC</t>
  </si>
  <si>
    <t>4819 Emperor Blvd., Suite 400, Durham, NC 27703</t>
  </si>
  <si>
    <t>27709-0008</t>
  </si>
  <si>
    <t>706-248-6098</t>
  </si>
  <si>
    <t>www.medicago.com</t>
  </si>
  <si>
    <t>77</t>
  </si>
  <si>
    <t>869</t>
  </si>
  <si>
    <t>53</t>
  </si>
  <si>
    <t>MEDICAGO</t>
  </si>
  <si>
    <t>2010-6439</t>
  </si>
  <si>
    <t>Kleen-New-10-Payne</t>
  </si>
  <si>
    <t>Kleen Tech, Inc</t>
  </si>
  <si>
    <t>690 Lovelady Road NE, Valdese, NC</t>
  </si>
  <si>
    <t>Post Office Box 1369, Hickory, NC 28603</t>
  </si>
  <si>
    <t>28690-8905</t>
  </si>
  <si>
    <t>828-397-3357</t>
  </si>
  <si>
    <t>812332</t>
  </si>
  <si>
    <t>Other Services (except Public Administration)</t>
  </si>
  <si>
    <t>27</t>
  </si>
  <si>
    <t>448</t>
  </si>
  <si>
    <t>KLEEN TECH INC</t>
  </si>
  <si>
    <t>VALDESE</t>
  </si>
  <si>
    <t>2009-5624</t>
  </si>
  <si>
    <t>Fly</t>
  </si>
  <si>
    <t>ABB Inc.</t>
  </si>
  <si>
    <t>940 Main Campus Drive, Raleigh, NC 27606</t>
  </si>
  <si>
    <t>919-856-2360</t>
  </si>
  <si>
    <t>www.abb.us</t>
  </si>
  <si>
    <t>331422</t>
  </si>
  <si>
    <t>130</t>
  </si>
  <si>
    <t>57607</t>
  </si>
  <si>
    <t>ABB INC</t>
  </si>
  <si>
    <t>940 Main Campus Drive, Ste 300, Raleigh, NC 27606</t>
  </si>
  <si>
    <t>919-807-5082</t>
  </si>
  <si>
    <t>www.abb.com</t>
  </si>
  <si>
    <t>944</t>
  </si>
  <si>
    <t>2009-5912</t>
  </si>
  <si>
    <t>Empire</t>
  </si>
  <si>
    <t>Empire Foods, Inc.</t>
  </si>
  <si>
    <t>Halifax Corporate Park, NC Highway 561, (Halifax County), NC</t>
  </si>
  <si>
    <t>133 Fayetteville Street, 6th Floor, Raleigh, NC 27601</t>
  </si>
  <si>
    <t>919-621-2123</t>
  </si>
  <si>
    <t>311999</t>
  </si>
  <si>
    <t>546</t>
  </si>
  <si>
    <t>EMPIRE FOODS INC</t>
  </si>
  <si>
    <t>HALIFAX CORPORATE PARK</t>
  </si>
  <si>
    <t>2010-6279</t>
  </si>
  <si>
    <t>DNP-Exp-2010 Brantley</t>
  </si>
  <si>
    <t>DNP IMS America Corporation</t>
  </si>
  <si>
    <t>Cabarrus</t>
  </si>
  <si>
    <t>4524 Enterprise Drive NW, Concord, NC</t>
  </si>
  <si>
    <t>4524 Enterprise Drive NW, Concord, NC  28027-6437</t>
  </si>
  <si>
    <t>28027-6437</t>
  </si>
  <si>
    <t>704-784-7122</t>
  </si>
  <si>
    <t>www.dnpribbons.com</t>
  </si>
  <si>
    <t>339944</t>
  </si>
  <si>
    <t>33</t>
  </si>
  <si>
    <t>98</t>
  </si>
  <si>
    <t>809</t>
  </si>
  <si>
    <t>DNP IMS AMERICA CORP</t>
  </si>
  <si>
    <t>CONCORD</t>
  </si>
  <si>
    <t>CABARRUS</t>
  </si>
  <si>
    <t>2010-6438</t>
  </si>
  <si>
    <t>Valendrawers, Inc.</t>
  </si>
  <si>
    <t>555 Dixon Street, Lexington, NC</t>
  </si>
  <si>
    <t>Post Office Box 1169, lexington, NC 27293</t>
  </si>
  <si>
    <t>27292-7516</t>
  </si>
  <si>
    <t>336-956-2118</t>
  </si>
  <si>
    <t>www.valenusa.com</t>
  </si>
  <si>
    <t>321912</t>
  </si>
  <si>
    <t>547</t>
  </si>
  <si>
    <t>VALENDRAWERS INC</t>
  </si>
  <si>
    <t>2010-6569</t>
  </si>
  <si>
    <t>Cork-New-10-Holbrook</t>
  </si>
  <si>
    <t>Tasz, Inc.</t>
  </si>
  <si>
    <t>240 Polychem Court, Lenoir, NC</t>
  </si>
  <si>
    <t>240 Polychem Court, Lenoir, NC  28645</t>
  </si>
  <si>
    <t>28645</t>
  </si>
  <si>
    <t>828-754-7570</t>
  </si>
  <si>
    <t>www.polychemalloy.com</t>
  </si>
  <si>
    <t>19</t>
  </si>
  <si>
    <t>TASZ INC</t>
  </si>
  <si>
    <t>2009-5701</t>
  </si>
  <si>
    <t>Plus</t>
  </si>
  <si>
    <t>TIMCO Aerosystems, LLC</t>
  </si>
  <si>
    <t>623 Radar Road, Greensboro, NC 27410</t>
  </si>
  <si>
    <t>336-668-4410</t>
  </si>
  <si>
    <t>www.haeco.aero</t>
  </si>
  <si>
    <t>31255</t>
  </si>
  <si>
    <t>TIMCO AEROSYSTEMS LLC</t>
  </si>
  <si>
    <t>WALLBURG</t>
  </si>
  <si>
    <t>5568 Gumtree Rd., Winston-Salem, NC</t>
  </si>
  <si>
    <t>27107-9583</t>
  </si>
  <si>
    <t>www.timcoaero/aeorsystems</t>
  </si>
  <si>
    <t>172</t>
  </si>
  <si>
    <t>601</t>
  </si>
  <si>
    <t>2010-6418</t>
  </si>
  <si>
    <t>Nex Flex</t>
  </si>
  <si>
    <t>3612 Powhatan Road, Clayton, NC 27527-9217</t>
  </si>
  <si>
    <t>3612 Powhatan Road, Clayton, NC 27520-9217</t>
  </si>
  <si>
    <t>919-550-2200</t>
  </si>
  <si>
    <t>www.novonordisk-clayton.com</t>
  </si>
  <si>
    <t>339112</t>
  </si>
  <si>
    <t>436</t>
  </si>
  <si>
    <t>38678</t>
  </si>
  <si>
    <t>NOVO NORDISK NYPRO INC</t>
  </si>
  <si>
    <t>Nex Flex-exp-powell-2010</t>
  </si>
  <si>
    <t>3612 Powhatan Road, Clayton, NC</t>
  </si>
  <si>
    <t>27520-9217</t>
  </si>
  <si>
    <t>919-550-2201</t>
  </si>
  <si>
    <t>744</t>
  </si>
  <si>
    <t>2010-6085</t>
  </si>
  <si>
    <t>JB</t>
  </si>
  <si>
    <t>Reich, LLC</t>
  </si>
  <si>
    <t>140 Vista Boulevard, Arden, NC</t>
  </si>
  <si>
    <t>140 Vista Boulevard, Arden, NC 28704</t>
  </si>
  <si>
    <t>28704-9457</t>
  </si>
  <si>
    <t>763-360-1369</t>
  </si>
  <si>
    <t>336330</t>
  </si>
  <si>
    <t>571</t>
  </si>
  <si>
    <t>REICH LLC</t>
  </si>
  <si>
    <t>ARDEN</t>
  </si>
  <si>
    <t>2009-5203</t>
  </si>
  <si>
    <t>Save-A-Lot Foods</t>
  </si>
  <si>
    <t>Moran Foods, Inc.</t>
  </si>
  <si>
    <t>Lexington Business Center, Lexington, NC</t>
  </si>
  <si>
    <t>100 Corporate Office Drive, Earth City, MO 63045</t>
  </si>
  <si>
    <t>314-264-7804</t>
  </si>
  <si>
    <t>www.save-a-lot.com</t>
  </si>
  <si>
    <t>424410</t>
  </si>
  <si>
    <t>524</t>
  </si>
  <si>
    <t>SAVE-A-LOT LTD</t>
  </si>
  <si>
    <t>2010-6541</t>
  </si>
  <si>
    <t>Pine</t>
  </si>
  <si>
    <t>Siemens Energy, Inc. (Smart Grid)</t>
  </si>
  <si>
    <t>7000 Siemens Drive, Wendell, NC 27591</t>
  </si>
  <si>
    <t>919-365-2200</t>
  </si>
  <si>
    <t>221121</t>
  </si>
  <si>
    <t>125</t>
  </si>
  <si>
    <t>260</t>
  </si>
  <si>
    <t>79862</t>
  </si>
  <si>
    <t>WENDELL</t>
  </si>
  <si>
    <t>2010-6626</t>
  </si>
  <si>
    <t>Morehead</t>
  </si>
  <si>
    <t>Saertex USA, LLC</t>
  </si>
  <si>
    <t>12200-A Mt. Holly-Huntersville Road, Huntersville, NC</t>
  </si>
  <si>
    <t>28078-7632</t>
  </si>
  <si>
    <t>704-464-5928</t>
  </si>
  <si>
    <t>www.saertex.com</t>
  </si>
  <si>
    <t>SAERTEX USA LLC</t>
  </si>
  <si>
    <t>HUNTERSVILLE</t>
  </si>
  <si>
    <t>2010-6620</t>
  </si>
  <si>
    <t>Bubbles</t>
  </si>
  <si>
    <t>Bottling Group, LLC (Pepsi)</t>
  </si>
  <si>
    <t>1100 Reynolds Blvd, Winston-Salem, NC</t>
  </si>
  <si>
    <t>7701 Legacy Drive, Plano, TX 76092</t>
  </si>
  <si>
    <t>27105-3500</t>
  </si>
  <si>
    <t>972-334-2969</t>
  </si>
  <si>
    <t>www.Pepsico.com</t>
  </si>
  <si>
    <t>870</t>
  </si>
  <si>
    <t>606</t>
  </si>
  <si>
    <t>PEPSICO</t>
  </si>
  <si>
    <t>2010-6858</t>
  </si>
  <si>
    <t>Kaleidascope</t>
  </si>
  <si>
    <t>Precision Hydraulic Cylinders, Inc.</t>
  </si>
  <si>
    <t>Duplin</t>
  </si>
  <si>
    <t>196 N Hwy 41, Beulaville, NC</t>
  </si>
  <si>
    <t>P. O.Box 1589, Beulaville, NC 28518</t>
  </si>
  <si>
    <t>28518-8761</t>
  </si>
  <si>
    <t>910-298-0136</t>
  </si>
  <si>
    <t>www.phc-global.com</t>
  </si>
  <si>
    <t>333995</t>
  </si>
  <si>
    <t>111</t>
  </si>
  <si>
    <t>463</t>
  </si>
  <si>
    <t>PRECISION HYDRAULIC CYLINDERS</t>
  </si>
  <si>
    <t>BEULAVILLE</t>
  </si>
  <si>
    <t>DUPLIN</t>
  </si>
  <si>
    <t>2010-6659</t>
  </si>
  <si>
    <t>CT</t>
  </si>
  <si>
    <t>SPX Corporation</t>
  </si>
  <si>
    <t>13320 Ballantyne Coporate Place, Charlotte, NC 28277-3607</t>
  </si>
  <si>
    <t>13515 Ballantyne Corporate Place, Charlotte, NC 28277</t>
  </si>
  <si>
    <t>704-752-4400</t>
  </si>
  <si>
    <t>www.spx.com</t>
  </si>
  <si>
    <t>162</t>
  </si>
  <si>
    <t>252</t>
  </si>
  <si>
    <t>74625</t>
  </si>
  <si>
    <t>SPX CORP</t>
  </si>
  <si>
    <t>90</t>
  </si>
  <si>
    <t>13515 Ballantyne Corporate Place, Charlotte NC</t>
  </si>
  <si>
    <t>13515 Ballantyne Corporate Place, Charlotte NC 28277</t>
  </si>
  <si>
    <t>28277-2706</t>
  </si>
  <si>
    <t>704-752-7413</t>
  </si>
  <si>
    <t>97</t>
  </si>
  <si>
    <t>1435</t>
  </si>
  <si>
    <t>84</t>
  </si>
  <si>
    <t>2010-6938</t>
  </si>
  <si>
    <t>EGI</t>
  </si>
  <si>
    <t>FPE NC, LLC (Ernie Green)</t>
  </si>
  <si>
    <t>Randolph</t>
  </si>
  <si>
    <t>6966 Highway 220 South, Asheboro, NC</t>
  </si>
  <si>
    <t>3500 Pentagon Boulevard, Suite 400, Beavercreek, OH 45431</t>
  </si>
  <si>
    <t>27205-1580</t>
  </si>
  <si>
    <t>937-320-9690</t>
  </si>
  <si>
    <t>www.fpe-inc.com</t>
  </si>
  <si>
    <t>536</t>
  </si>
  <si>
    <t>ERNIE GREEN INDUSTRIES INC</t>
  </si>
  <si>
    <t>ASHEBORO</t>
  </si>
  <si>
    <t>RANDOLPH</t>
  </si>
  <si>
    <t>2009-5288</t>
  </si>
  <si>
    <t>Gemini</t>
  </si>
  <si>
    <t>2525 Bank Street, Asheboro, NC</t>
  </si>
  <si>
    <t>80 Sourth 8th Street, Minneapolis MN 55402</t>
  </si>
  <si>
    <t>27203-3087</t>
  </si>
  <si>
    <t>952-322-8000</t>
  </si>
  <si>
    <t>www.malt-o-meal.com</t>
  </si>
  <si>
    <t>311230</t>
  </si>
  <si>
    <t>563</t>
  </si>
  <si>
    <t>MALT-O-MEAL</t>
  </si>
  <si>
    <t>2010-6608</t>
  </si>
  <si>
    <t>FAS Controls Inc.</t>
  </si>
  <si>
    <t>1100 Airport Road (Cleveland County), NC</t>
  </si>
  <si>
    <t>1100 Airport Road, Shelby, NC 28150</t>
  </si>
  <si>
    <t>28150-3639</t>
  </si>
  <si>
    <t>704-482-9582</t>
  </si>
  <si>
    <t>www.fascontrols.com</t>
  </si>
  <si>
    <t>336322</t>
  </si>
  <si>
    <t>336321</t>
  </si>
  <si>
    <t>490</t>
  </si>
  <si>
    <t>FAS CONTROLS INC</t>
  </si>
  <si>
    <t>2010-6916</t>
  </si>
  <si>
    <t>Liberty</t>
  </si>
  <si>
    <t>Fountain Powerboat Industries, Inc.</t>
  </si>
  <si>
    <t>Beaufort</t>
  </si>
  <si>
    <t>1653 Whichard's Beach Road, Washington, NC</t>
  </si>
  <si>
    <t>Post Office Box  457, Washington, NC 27889</t>
  </si>
  <si>
    <t>27889</t>
  </si>
  <si>
    <t>252-975-7017</t>
  </si>
  <si>
    <t>www.fountainpowerboats.com</t>
  </si>
  <si>
    <t>370</t>
  </si>
  <si>
    <t>613</t>
  </si>
  <si>
    <t>FOUNTAIN POWERBOAT INDUSTRIES INC</t>
  </si>
  <si>
    <t>WASHINGTON</t>
  </si>
  <si>
    <t>BEAUFORT</t>
  </si>
  <si>
    <t>2010-6135</t>
  </si>
  <si>
    <t>Multiply</t>
  </si>
  <si>
    <t>Americhem, Inc.</t>
  </si>
  <si>
    <t>7280 Liberty Park Road, Liberty NC</t>
  </si>
  <si>
    <t>200 Americhem Way, Cuyahoga Falls, OH 44221</t>
  </si>
  <si>
    <t>27298</t>
  </si>
  <si>
    <t>330-929-4213</t>
  </si>
  <si>
    <t>www.americhem.com</t>
  </si>
  <si>
    <t>325991</t>
  </si>
  <si>
    <t>64</t>
  </si>
  <si>
    <t>127</t>
  </si>
  <si>
    <t>AMERICHEM</t>
  </si>
  <si>
    <t>LIBERTY</t>
  </si>
  <si>
    <t>2010-6901</t>
  </si>
  <si>
    <t>PAS USA Inc.</t>
  </si>
  <si>
    <t>2010 West 15th Street, Washington, NC</t>
  </si>
  <si>
    <t>2010 West 15th Street, Washington, NC 27889-3590</t>
  </si>
  <si>
    <t>27889-3590</t>
  </si>
  <si>
    <t>252-974-5500</t>
  </si>
  <si>
    <t>www.pas-net.com</t>
  </si>
  <si>
    <t>215</t>
  </si>
  <si>
    <t>458</t>
  </si>
  <si>
    <t>61</t>
  </si>
  <si>
    <t>PAS GROUP</t>
  </si>
  <si>
    <t>2010-6984</t>
  </si>
  <si>
    <t>Ringer</t>
  </si>
  <si>
    <t>BAE Systems Shared Services Inc.</t>
  </si>
  <si>
    <t>11215 Rushmore Drive, Charlotte, NC 28277-3439</t>
  </si>
  <si>
    <t>11215 Rushmore Drive, Charlotte, NC 28277</t>
  </si>
  <si>
    <t>703-736-4759</t>
  </si>
  <si>
    <t>www.baesystems.com</t>
  </si>
  <si>
    <t>158</t>
  </si>
  <si>
    <t>46353</t>
  </si>
  <si>
    <t>BAE SYSTEMS INC</t>
  </si>
  <si>
    <t>2010-6668</t>
  </si>
  <si>
    <t>Enviva</t>
  </si>
  <si>
    <t>Enviva, LP (Hertford)</t>
  </si>
  <si>
    <t>Hertford</t>
  </si>
  <si>
    <t>Former Georgia Pacific Lumber Facility, Ahoskie, NC</t>
  </si>
  <si>
    <t>1309 East Cary Street, Suite 200, Richmond, VA 23219</t>
  </si>
  <si>
    <t>27910</t>
  </si>
  <si>
    <t>804-381-4000</t>
  </si>
  <si>
    <t>www.envivapellets.com</t>
  </si>
  <si>
    <t>321999</t>
  </si>
  <si>
    <t>670</t>
  </si>
  <si>
    <t>ENVIVA LP</t>
  </si>
  <si>
    <t>AHOSKIE</t>
  </si>
  <si>
    <t>HERTFORD</t>
  </si>
  <si>
    <t>2010-5988</t>
  </si>
  <si>
    <t>HYDAC Technology Corp.</t>
  </si>
  <si>
    <t>Lincoln</t>
  </si>
  <si>
    <t>9836B Northcross Center Court, Huntersville, NC</t>
  </si>
  <si>
    <t>2260 City Line Road, Bethlehem, PA 18017</t>
  </si>
  <si>
    <t>28078-7345</t>
  </si>
  <si>
    <t>704-749-4521</t>
  </si>
  <si>
    <t>www.hydacusa.com</t>
  </si>
  <si>
    <t>HYDAC TECHNOLOGY CORP</t>
  </si>
  <si>
    <t>DENVER</t>
  </si>
  <si>
    <t>LINCOLN</t>
  </si>
  <si>
    <t>2010-6867</t>
  </si>
  <si>
    <t>Red F</t>
  </si>
  <si>
    <t>Red F PBC, Inc.</t>
  </si>
  <si>
    <t>2101 Rexford Road, Suite 300W, Charlotte, NC</t>
  </si>
  <si>
    <t>2101 Rexford Road, Suite 300W, Charlotte, NC 28211</t>
  </si>
  <si>
    <t>28211-3539</t>
  </si>
  <si>
    <t>704-227-0704</t>
  </si>
  <si>
    <t>541810</t>
  </si>
  <si>
    <t>54</t>
  </si>
  <si>
    <t>808</t>
  </si>
  <si>
    <t>RED F MARKETING</t>
  </si>
  <si>
    <t>2010-6256</t>
  </si>
  <si>
    <t>Novartis Viral</t>
  </si>
  <si>
    <t>475 Green Oaks Parkway, Holly Springs, NC</t>
  </si>
  <si>
    <t>475 Green Oaks Parkway, Holly Springs, NC 27540</t>
  </si>
  <si>
    <t>27540-7976</t>
  </si>
  <si>
    <t>919-577-5130</t>
  </si>
  <si>
    <t>www.novartis.com</t>
  </si>
  <si>
    <t>325412</t>
  </si>
  <si>
    <t>280</t>
  </si>
  <si>
    <t>1838</t>
  </si>
  <si>
    <t>NOVARTIS VACCINES AND DIAGNOSTICS INC</t>
  </si>
  <si>
    <t>HOLLY SPRINGS</t>
  </si>
  <si>
    <t>919-577-5022</t>
  </si>
  <si>
    <t>350</t>
  </si>
  <si>
    <t>95580</t>
  </si>
  <si>
    <t>2010-7014</t>
  </si>
  <si>
    <t>Pyramid</t>
  </si>
  <si>
    <t>Red Hat, Inc. I</t>
  </si>
  <si>
    <t>27601-2088</t>
  </si>
  <si>
    <t>919-754-4900</t>
  </si>
  <si>
    <t>www.redhat.com</t>
  </si>
  <si>
    <t>696</t>
  </si>
  <si>
    <t>72473</t>
  </si>
  <si>
    <t>RED HAT</t>
  </si>
  <si>
    <t>RALEIGH</t>
  </si>
  <si>
    <t>2010-6945</t>
  </si>
  <si>
    <t>Ramki</t>
  </si>
  <si>
    <t>6400 Shafer Court Suite 100, Rosemont , IL 60018</t>
  </si>
  <si>
    <t>847-518-0508</t>
  </si>
  <si>
    <t>www.capgemini.com</t>
  </si>
  <si>
    <t>541000</t>
  </si>
  <si>
    <t>56156</t>
  </si>
  <si>
    <t>211</t>
  </si>
  <si>
    <t>CAPGEMINI</t>
  </si>
  <si>
    <t>2010-7090</t>
  </si>
  <si>
    <t>Webb</t>
  </si>
  <si>
    <t>Barefoot Industries, Inc. a/k/a Global Packaging, Inc.</t>
  </si>
  <si>
    <t>106 Marks Creek Ln , Hamlet, NC</t>
  </si>
  <si>
    <t>209 Brower Avenue, Box 187, Oaks, PA 19456</t>
  </si>
  <si>
    <t>28345-7273</t>
  </si>
  <si>
    <t>484-831-1131</t>
  </si>
  <si>
    <t>www.glopkg.com</t>
  </si>
  <si>
    <t>326112</t>
  </si>
  <si>
    <t>58</t>
  </si>
  <si>
    <t>815</t>
  </si>
  <si>
    <t>GLOBAL PACKAGING INC</t>
  </si>
  <si>
    <t>HAMLET</t>
  </si>
  <si>
    <t>2010-7030</t>
  </si>
  <si>
    <t>Boots</t>
  </si>
  <si>
    <t>Frontier Logistics, LP</t>
  </si>
  <si>
    <t>Montgomery</t>
  </si>
  <si>
    <t>109 Russell Drive, Star, NC</t>
  </si>
  <si>
    <t>1806 S. 16th St, La Porte, TX 77571</t>
  </si>
  <si>
    <t>27356-7000</t>
  </si>
  <si>
    <t>281-307-2034</t>
  </si>
  <si>
    <t>www.frontierlogistics.com</t>
  </si>
  <si>
    <t>541614</t>
  </si>
  <si>
    <t>493190</t>
  </si>
  <si>
    <t>FRONTIER LOGISTICS</t>
  </si>
  <si>
    <t>STAR</t>
  </si>
  <si>
    <t>MONTGOMERY</t>
  </si>
  <si>
    <t>2010-6991</t>
  </si>
  <si>
    <t>China</t>
  </si>
  <si>
    <t>Tuscarora Yarns, Inc.</t>
  </si>
  <si>
    <t>8760 E. Franklin St., Mt. Pleasant, NC</t>
  </si>
  <si>
    <t>8760 E. Franklin St., Mt. Pleasant, NC 28124</t>
  </si>
  <si>
    <t>28124-8788</t>
  </si>
  <si>
    <t>704-436-6527</t>
  </si>
  <si>
    <t>www.tuscarorayarns.com</t>
  </si>
  <si>
    <t>112</t>
  </si>
  <si>
    <t>264</t>
  </si>
  <si>
    <t>473</t>
  </si>
  <si>
    <t>67</t>
  </si>
  <si>
    <t>TUSCARORA YARNS INC</t>
  </si>
  <si>
    <t>2010-6927</t>
  </si>
  <si>
    <t>NSA-New-Msmith-2010</t>
  </si>
  <si>
    <t>NSA Holdings, LLC</t>
  </si>
  <si>
    <t>40 Creswell Court, Greensboro, NC</t>
  </si>
  <si>
    <t>40 Creswell Court, Greensboro, NC  27407-7894</t>
  </si>
  <si>
    <t>27407-7894</t>
  </si>
  <si>
    <t>336-707-1400</t>
  </si>
  <si>
    <t>488190</t>
  </si>
  <si>
    <t>734</t>
  </si>
  <si>
    <t>NS AVIATION</t>
  </si>
  <si>
    <t>2010-7083</t>
  </si>
  <si>
    <t>Providencia USA, Inc. (#2)</t>
  </si>
  <si>
    <t>200 Deer Ridge, Statesville, NC</t>
  </si>
  <si>
    <t>P. O. Box 1186, Statesville, NC 28625</t>
  </si>
  <si>
    <t>28625-2526</t>
  </si>
  <si>
    <t>704-657-9554</t>
  </si>
  <si>
    <t>www.providencia.com.br</t>
  </si>
  <si>
    <t>629</t>
  </si>
  <si>
    <t>PROVIDENCIA USA INC</t>
  </si>
  <si>
    <t>2010-6652</t>
  </si>
  <si>
    <t>Peace</t>
  </si>
  <si>
    <t>Avgol America, Inc.</t>
  </si>
  <si>
    <t>178 Avgol Drive, Mocksville, NC</t>
  </si>
  <si>
    <t>27028-2558</t>
  </si>
  <si>
    <t>336-936-2513</t>
  </si>
  <si>
    <t>www.avgol.com</t>
  </si>
  <si>
    <t>107</t>
  </si>
  <si>
    <t>504</t>
  </si>
  <si>
    <t>AVGOL</t>
  </si>
  <si>
    <t>2010-6871</t>
  </si>
  <si>
    <t>QVC</t>
  </si>
  <si>
    <t>QVC Rocky Mount, Inc.</t>
  </si>
  <si>
    <t>100 QVC Bouldvard, Rocky Mount, NC</t>
  </si>
  <si>
    <t>1200 Wilson Drive, West Chester, PA 19380</t>
  </si>
  <si>
    <t>27815-9578</t>
  </si>
  <si>
    <t>484-701-3955</t>
  </si>
  <si>
    <t>541</t>
  </si>
  <si>
    <t>QVC INC</t>
  </si>
  <si>
    <t>2009-5096</t>
  </si>
  <si>
    <t>Drivetrain</t>
  </si>
  <si>
    <t>Eaton Corporation</t>
  </si>
  <si>
    <t>2564 Durham Road, Roxboro, NC 27573-6172</t>
  </si>
  <si>
    <t>1111 Superior Avenue, Cleveland, OH 44114</t>
  </si>
  <si>
    <t>27573-6172</t>
  </si>
  <si>
    <t>216-523-4710</t>
  </si>
  <si>
    <t>www.eaton.com</t>
  </si>
  <si>
    <t>336399</t>
  </si>
  <si>
    <t>32288</t>
  </si>
  <si>
    <t>EATON CORP</t>
  </si>
  <si>
    <t>2564 Durham Road, Roxboro, NC</t>
  </si>
  <si>
    <t>336-599-1141</t>
  </si>
  <si>
    <t>85</t>
  </si>
  <si>
    <t>621</t>
  </si>
  <si>
    <t>2009-5292</t>
  </si>
  <si>
    <t>Gates-Exp-09-Holbrook</t>
  </si>
  <si>
    <t>The Gates Corporation</t>
  </si>
  <si>
    <t>Ashe</t>
  </si>
  <si>
    <t>101 Gates Lane, Jefferson, NC</t>
  </si>
  <si>
    <t>101 Gates Lane, Jefferson, NC 28640</t>
  </si>
  <si>
    <t>28640-9704</t>
  </si>
  <si>
    <t>336-846-1938</t>
  </si>
  <si>
    <t>www.gates.com</t>
  </si>
  <si>
    <t>326220</t>
  </si>
  <si>
    <t>428</t>
  </si>
  <si>
    <t>GATES CORP</t>
  </si>
  <si>
    <t>JEFFERSON</t>
  </si>
  <si>
    <t>ASHE</t>
  </si>
  <si>
    <t>482</t>
  </si>
  <si>
    <t>2010-6212</t>
  </si>
  <si>
    <t>Bluestar Silicones USA Corp.</t>
  </si>
  <si>
    <t>12345 Steele Creek Road, Charlotte, NC</t>
  </si>
  <si>
    <t>Two Tower Center Blvd., Suite 1601, East Brunswick, NJ 08816</t>
  </si>
  <si>
    <t>28273-3738</t>
  </si>
  <si>
    <t>732-227-2092</t>
  </si>
  <si>
    <t>www.bluestarsilicones.com</t>
  </si>
  <si>
    <t>113</t>
  </si>
  <si>
    <t>1074</t>
  </si>
  <si>
    <t>BLUESTAR SILICONES</t>
  </si>
  <si>
    <t>2010-7111</t>
  </si>
  <si>
    <t>Lydall</t>
  </si>
  <si>
    <t>Lydall Thermal/Acoustical, Inc. (2010)</t>
  </si>
  <si>
    <t>Yadkin</t>
  </si>
  <si>
    <t>601 East Main Street, Yadkinville, NC</t>
  </si>
  <si>
    <t>1241 Buck Shoals Road, Hamptonville, NC 27020</t>
  </si>
  <si>
    <t>27055-8136</t>
  </si>
  <si>
    <t>336-468-8618</t>
  </si>
  <si>
    <t>lydallautomotive.com</t>
  </si>
  <si>
    <t>153</t>
  </si>
  <si>
    <t>501</t>
  </si>
  <si>
    <t>480</t>
  </si>
  <si>
    <t>LYDALL</t>
  </si>
  <si>
    <t>YADKINVILLE</t>
  </si>
  <si>
    <t>YADKIN</t>
  </si>
  <si>
    <t>2010-6952</t>
  </si>
  <si>
    <t>Kristall</t>
  </si>
  <si>
    <t>Lanxess Corporation</t>
  </si>
  <si>
    <t>Gastonia (Gaston County), NC</t>
  </si>
  <si>
    <t>111RIDC Park West Drive, Pittsburgh, PA 15275</t>
  </si>
  <si>
    <t>412-809-2245</t>
  </si>
  <si>
    <t>www.lanxess.com</t>
  </si>
  <si>
    <t>710</t>
  </si>
  <si>
    <t>LANXESS</t>
  </si>
  <si>
    <t>GASTONIA</t>
  </si>
  <si>
    <t>2010-6953</t>
  </si>
  <si>
    <t>Fasttrack</t>
  </si>
  <si>
    <t>REPI, LLC</t>
  </si>
  <si>
    <t>2825 Repi Court, Dallas, NC</t>
  </si>
  <si>
    <t>Via B. Franklin 2, 21050 Lonate Ceppino (VA) Italy</t>
  </si>
  <si>
    <t>28034</t>
  </si>
  <si>
    <t>704-522-8841</t>
  </si>
  <si>
    <t>www.repi-usa.com</t>
  </si>
  <si>
    <t>541990</t>
  </si>
  <si>
    <t>24</t>
  </si>
  <si>
    <t>720</t>
  </si>
  <si>
    <t>REPI</t>
  </si>
  <si>
    <t>2010-6772</t>
  </si>
  <si>
    <t>MSG Fast Track</t>
  </si>
  <si>
    <t>ESA Management, LLC</t>
  </si>
  <si>
    <t>75222</t>
  </si>
  <si>
    <t>209</t>
  </si>
  <si>
    <t>HVM LLC</t>
  </si>
  <si>
    <t>2010-6874</t>
  </si>
  <si>
    <t>Bearcat</t>
  </si>
  <si>
    <t>Ossid LLC</t>
  </si>
  <si>
    <t>4000 College Road, Rocky Mount, NC</t>
  </si>
  <si>
    <t>4000 College Road, Rocky Mount, NC 27804</t>
  </si>
  <si>
    <t>27801</t>
  </si>
  <si>
    <t>919-772-8383</t>
  </si>
  <si>
    <t>www.ossid.com</t>
  </si>
  <si>
    <t>333993</t>
  </si>
  <si>
    <t>577</t>
  </si>
  <si>
    <t>OSSID</t>
  </si>
  <si>
    <t>2011-7195</t>
  </si>
  <si>
    <t>Flight</t>
  </si>
  <si>
    <t>Curtiss-Wright Controls, Inc.</t>
  </si>
  <si>
    <t>201 Old Boiling Springs Road, Shelby, NC</t>
  </si>
  <si>
    <t>201 Old Boiling Springs Road, Shelby, NC 28152</t>
  </si>
  <si>
    <t>28152-0649</t>
  </si>
  <si>
    <t>704-480-5261</t>
  </si>
  <si>
    <t>www.cwcontrols.com</t>
  </si>
  <si>
    <t>307</t>
  </si>
  <si>
    <t>872</t>
  </si>
  <si>
    <t>CURTISS-WRIGHT CONTROLS</t>
  </si>
  <si>
    <t>2010-6218</t>
  </si>
  <si>
    <t>LSA</t>
  </si>
  <si>
    <t>LSA America, Inc.</t>
  </si>
  <si>
    <t>231 US Hwy 158, Halifax-Northampton Regional Airport, Littleton, NC</t>
  </si>
  <si>
    <t>705 Rod Sullivan Road, Sanford, NC 27330</t>
  </si>
  <si>
    <t>72850-9666</t>
  </si>
  <si>
    <t>919-775-2224</t>
  </si>
  <si>
    <t>www.allegrolsa.com</t>
  </si>
  <si>
    <t>31</t>
  </si>
  <si>
    <t>475</t>
  </si>
  <si>
    <t>LSA AMERICA INC</t>
  </si>
  <si>
    <t>2010-6206</t>
  </si>
  <si>
    <t>IQ</t>
  </si>
  <si>
    <t>EcoVolt Power Corporation</t>
  </si>
  <si>
    <t>100 Century Point Drive, East Bend, NC</t>
  </si>
  <si>
    <t>152 Madison Avenue, 22nd FL, New York, NY 10016</t>
  </si>
  <si>
    <t>27018-7481</t>
  </si>
  <si>
    <t>212-611-5353</t>
  </si>
  <si>
    <t>335911</t>
  </si>
  <si>
    <t>484</t>
  </si>
  <si>
    <t>ECOVOLT POWER CORP</t>
  </si>
  <si>
    <t>EAST BEND</t>
  </si>
  <si>
    <t>2010-6669</t>
  </si>
  <si>
    <t>Sterling</t>
  </si>
  <si>
    <t>Ziehl-Abegg, Inc.</t>
  </si>
  <si>
    <t>6348 Burnt Poplar Road, Greensboro, NC</t>
  </si>
  <si>
    <t>6348 Burnt Poplar Road, Greensboro, NC 27409</t>
  </si>
  <si>
    <t>27409-9710</t>
  </si>
  <si>
    <t>336-834-9339</t>
  </si>
  <si>
    <t>www.ziehl-abegg.com</t>
  </si>
  <si>
    <t>333412</t>
  </si>
  <si>
    <t>684</t>
  </si>
  <si>
    <t>ZIEHL-ABEGG</t>
  </si>
  <si>
    <t>2010-6002</t>
  </si>
  <si>
    <t>Flour</t>
  </si>
  <si>
    <t>Steven-Robert Originals, LLC</t>
  </si>
  <si>
    <t>Pembroke, Robeson County</t>
  </si>
  <si>
    <t>4990 Oakland Street, Denver CO 80239</t>
  </si>
  <si>
    <t>303-375-9925</t>
  </si>
  <si>
    <t>www.originaldesserts.com</t>
  </si>
  <si>
    <t>311813</t>
  </si>
  <si>
    <t>308</t>
  </si>
  <si>
    <t>397</t>
  </si>
  <si>
    <t>STEVEN ROBERTS ORIGINAL DESSERTS AND TICKLEBELLY DESSERTS</t>
  </si>
  <si>
    <t>PEMBROKE</t>
  </si>
  <si>
    <t>2010-6963</t>
  </si>
  <si>
    <t>Clear</t>
  </si>
  <si>
    <t>Pittsburgh Glass Works, LLC</t>
  </si>
  <si>
    <t>300 PGW Drive, Elkin, NC 28621-8923</t>
  </si>
  <si>
    <t>30 Isabella Street, Pittsburgh, PA 15212</t>
  </si>
  <si>
    <t>412-995-6500</t>
  </si>
  <si>
    <t>www.pgwglass.com</t>
  </si>
  <si>
    <t>327215</t>
  </si>
  <si>
    <t>234</t>
  </si>
  <si>
    <t>30608</t>
  </si>
  <si>
    <t>PITTSBURGH GLASS WORKS LLC</t>
  </si>
  <si>
    <t>ELKIN</t>
  </si>
  <si>
    <t>Blythe Candle Company building, Elkin, NC</t>
  </si>
  <si>
    <t>28621</t>
  </si>
  <si>
    <t>412-995-6361</t>
  </si>
  <si>
    <t>589</t>
  </si>
  <si>
    <t>2010-6600</t>
  </si>
  <si>
    <t>Superior Essex Communications LP</t>
  </si>
  <si>
    <t>Superior Essex Energy LLC</t>
  </si>
  <si>
    <t>2901 Anaconda Road, Tarboro, NC 27886-8835</t>
  </si>
  <si>
    <t>6120 Powers Ferry Road, Suite 150, Atlanta, GA 30339-2923</t>
  </si>
  <si>
    <t>770-657-6882</t>
  </si>
  <si>
    <t>www.superioressex.com</t>
  </si>
  <si>
    <t>238</t>
  </si>
  <si>
    <t>37160</t>
  </si>
  <si>
    <t>SUPERIOR ESSEX INC</t>
  </si>
  <si>
    <t>2010-6635</t>
  </si>
  <si>
    <t>Turbocoat</t>
  </si>
  <si>
    <t>Turbocoating Corp.</t>
  </si>
  <si>
    <t>1928 Main Avenue SE, Hickory, NC</t>
  </si>
  <si>
    <t>Via Mistrali 7, Rubbiano di Soligano, 43040</t>
  </si>
  <si>
    <t>28602-1401</t>
  </si>
  <si>
    <t>332811</t>
  </si>
  <si>
    <t>976</t>
  </si>
  <si>
    <t>TURBOCOATING SPA</t>
  </si>
  <si>
    <t>2010-6865</t>
  </si>
  <si>
    <t>Delta II</t>
  </si>
  <si>
    <t>Electrolux Home Products, Inc. II</t>
  </si>
  <si>
    <t>10200 David Taylor Drive, Charlotte, NC 28262-2373</t>
  </si>
  <si>
    <t>28262-2373</t>
  </si>
  <si>
    <t>980-236-2264</t>
  </si>
  <si>
    <t>www.electroluxusa.com</t>
  </si>
  <si>
    <t>541710</t>
  </si>
  <si>
    <t>760</t>
  </si>
  <si>
    <t>81135</t>
  </si>
  <si>
    <t>ELECTROLUX NORTH AMERICA</t>
  </si>
  <si>
    <t>Electrolux Home Products, Inc.</t>
  </si>
  <si>
    <t>1002 David Taylor Drive, Charlotte, NC</t>
  </si>
  <si>
    <t>1002 David Taylor Drive, Charlotte, NC 28262-2373</t>
  </si>
  <si>
    <t>1560</t>
  </si>
  <si>
    <t>2010-6859</t>
  </si>
  <si>
    <t>Gainer</t>
  </si>
  <si>
    <t>Geiger International, Inc.</t>
  </si>
  <si>
    <t>Hildebran (Burke County), NC</t>
  </si>
  <si>
    <t>6695 Fulton Industrial Boulevard SW, Atlanta, GA 30336-0068</t>
  </si>
  <si>
    <t>28637-8115</t>
  </si>
  <si>
    <t>828-781-1579</t>
  </si>
  <si>
    <t>www.hermanmiller.com</t>
  </si>
  <si>
    <t>337211</t>
  </si>
  <si>
    <t>584</t>
  </si>
  <si>
    <t>GEIGER INTERNATIONAL</t>
  </si>
  <si>
    <t>HILDEBRAN</t>
  </si>
  <si>
    <t>2011-7186</t>
  </si>
  <si>
    <t>Highspeed</t>
  </si>
  <si>
    <t>Conopco, Inc.</t>
  </si>
  <si>
    <t>100 Faberge Blvd., Raeford, NC</t>
  </si>
  <si>
    <t>100 Faberge Blvd., Raeford, NC 28376</t>
  </si>
  <si>
    <t>28376-3496</t>
  </si>
  <si>
    <t>910-875-1205</t>
  </si>
  <si>
    <t>www.unilever.com</t>
  </si>
  <si>
    <t>325620</t>
  </si>
  <si>
    <t>275</t>
  </si>
  <si>
    <t>685</t>
  </si>
  <si>
    <t>UNILEVER</t>
  </si>
  <si>
    <t>2011-7227</t>
  </si>
  <si>
    <t>DuBose Strapping, Inc.</t>
  </si>
  <si>
    <t>Sampson</t>
  </si>
  <si>
    <t>906 Industrial Drive, Clinton, NC</t>
  </si>
  <si>
    <t>P. O. Box 819, Clinton, NC 28328</t>
  </si>
  <si>
    <t>28328</t>
  </si>
  <si>
    <t>910-590-1020</t>
  </si>
  <si>
    <t>www.dubosestrapping.com</t>
  </si>
  <si>
    <t>747</t>
  </si>
  <si>
    <t>DUBOSE STRAPPING INC</t>
  </si>
  <si>
    <t>CLINTON</t>
  </si>
  <si>
    <t>SAMPSON</t>
  </si>
  <si>
    <t>2011-7453</t>
  </si>
  <si>
    <t>Janes</t>
  </si>
  <si>
    <t>Jason Incorporated (Janesville)</t>
  </si>
  <si>
    <t>157 Lackey Town Road, Old Fort, NC</t>
  </si>
  <si>
    <t>P. O. Box 1209, Old Fort, NC 28655</t>
  </si>
  <si>
    <t>28762-7758</t>
  </si>
  <si>
    <t>828-668-9251</t>
  </si>
  <si>
    <t>www.jasoninc.com</t>
  </si>
  <si>
    <t>314110</t>
  </si>
  <si>
    <t>567</t>
  </si>
  <si>
    <t>JANESVILLE ACOUSTICS</t>
  </si>
  <si>
    <t>2011-7419</t>
  </si>
  <si>
    <t>Beetle</t>
  </si>
  <si>
    <t>The Roberts Company Fabrication Services, Inc.</t>
  </si>
  <si>
    <t>Pitt</t>
  </si>
  <si>
    <t>133 Forlines Road, Winterville, NC</t>
  </si>
  <si>
    <t>133 Forlines Road, Winterville, NC 28590</t>
  </si>
  <si>
    <t>28590-8508</t>
  </si>
  <si>
    <t>252-355-9353</t>
  </si>
  <si>
    <t>www.robertscompany.com</t>
  </si>
  <si>
    <t>THE ROBERTS CO</t>
  </si>
  <si>
    <t>WINTERVILLE</t>
  </si>
  <si>
    <t>PITT</t>
  </si>
  <si>
    <t>2010-7013</t>
  </si>
  <si>
    <t>Evolution</t>
  </si>
  <si>
    <t>AptarGroup, Inc.</t>
  </si>
  <si>
    <t>3300 Finger Mill Road, Lincolnton, NC 28092-6129</t>
  </si>
  <si>
    <t>475 West Terra Cotta Ave., Suite E, Crystal Lake, IL 60114</t>
  </si>
  <si>
    <t>815-477-0424</t>
  </si>
  <si>
    <t>www.aptargroup.com</t>
  </si>
  <si>
    <t>32680</t>
  </si>
  <si>
    <t>APTARGROUP INC</t>
  </si>
  <si>
    <t>LINCOLNTON</t>
  </si>
  <si>
    <t>2010-7033</t>
  </si>
  <si>
    <t>Green Line</t>
  </si>
  <si>
    <t>Technimark LLC</t>
  </si>
  <si>
    <t>180 Commerce Place, Asheboro NC</t>
  </si>
  <si>
    <t>180 Commerce Place, Asheboro NC 27203</t>
  </si>
  <si>
    <t>27203-0515</t>
  </si>
  <si>
    <t>336-498-4171</t>
  </si>
  <si>
    <t>www.technimark.com</t>
  </si>
  <si>
    <t>30</t>
  </si>
  <si>
    <t>639</t>
  </si>
  <si>
    <t>1049</t>
  </si>
  <si>
    <t>TECHNIMARK</t>
  </si>
  <si>
    <t>186</t>
  </si>
  <si>
    <t>2010-6610</t>
  </si>
  <si>
    <t>MNES</t>
  </si>
  <si>
    <t>Mitsubishi Nuclear Energy Systems, Inc.</t>
  </si>
  <si>
    <t>11405 N. Community House Road, Suite 300, Charlotte, NC 28277-4409</t>
  </si>
  <si>
    <t>1001 19th Street North, Arlington, VA 22209</t>
  </si>
  <si>
    <t>703-908-6865</t>
  </si>
  <si>
    <t>www.mnes-us.com</t>
  </si>
  <si>
    <t>122</t>
  </si>
  <si>
    <t>92209</t>
  </si>
  <si>
    <t>MITSUBISHI NUCLEAR ENERGY SYSTEMS INC</t>
  </si>
  <si>
    <t>2009-5909</t>
  </si>
  <si>
    <t>Rock-Tenn</t>
  </si>
  <si>
    <t>Rock-Tenn Converting Company</t>
  </si>
  <si>
    <t>33 Burgin Street, Marion, NC</t>
  </si>
  <si>
    <t>33 Burgin Street, Marion, NC 28752</t>
  </si>
  <si>
    <t>28752-3903</t>
  </si>
  <si>
    <t>828-652-5511</t>
  </si>
  <si>
    <t>www.rocktenn.com</t>
  </si>
  <si>
    <t>322212</t>
  </si>
  <si>
    <t>625</t>
  </si>
  <si>
    <t>572</t>
  </si>
  <si>
    <t>ROCKTENN</t>
  </si>
  <si>
    <t>2011-7604</t>
  </si>
  <si>
    <t>Quality Control</t>
  </si>
  <si>
    <t>AKG North America, Inc.</t>
  </si>
  <si>
    <t>Orange</t>
  </si>
  <si>
    <t>7315 Oakwood Street Extension, Mebane, NC</t>
  </si>
  <si>
    <t>7315 Oakwood Street Extension, Mebane, NC 27302-9211</t>
  </si>
  <si>
    <t>27302-9211</t>
  </si>
  <si>
    <t>919-304-1383</t>
  </si>
  <si>
    <t>www.akg-america.com</t>
  </si>
  <si>
    <t>333415</t>
  </si>
  <si>
    <t>739</t>
  </si>
  <si>
    <t>AKG OF AMERICA</t>
  </si>
  <si>
    <t>MEBANE</t>
  </si>
  <si>
    <t>ORANGE</t>
  </si>
  <si>
    <t>2010-7129</t>
  </si>
  <si>
    <t>Deliberation</t>
  </si>
  <si>
    <t>Compass Group USA, Inc.</t>
  </si>
  <si>
    <t>2400 Yorkmont Rd, Charlotte, NC 28217-4511</t>
  </si>
  <si>
    <t>2400 Yorkmont Road, Charlotte, NC 28217</t>
  </si>
  <si>
    <t>704-328-4000</t>
  </si>
  <si>
    <t>www.cgnad.com</t>
  </si>
  <si>
    <t>722310</t>
  </si>
  <si>
    <t>Accommodation and Food Services</t>
  </si>
  <si>
    <t>939</t>
  </si>
  <si>
    <t>52500</t>
  </si>
  <si>
    <t>8</t>
  </si>
  <si>
    <t>COMPASS GROUP USA</t>
  </si>
  <si>
    <t>2010-6957</t>
  </si>
  <si>
    <t>Niagara</t>
  </si>
  <si>
    <t>Niagara Bottling, LLC</t>
  </si>
  <si>
    <t>Mooresville Business Park, Mooresville, NC</t>
  </si>
  <si>
    <t>7633 American Way, Groveland, FL 34736</t>
  </si>
  <si>
    <t>28115</t>
  </si>
  <si>
    <t>949-910-3950</t>
  </si>
  <si>
    <t>www.niagarawater.com</t>
  </si>
  <si>
    <t>683</t>
  </si>
  <si>
    <t>NIAGARA BOTTLING</t>
  </si>
  <si>
    <t>MOORESVILLE</t>
  </si>
  <si>
    <t>2011-7417</t>
  </si>
  <si>
    <t>Tree</t>
  </si>
  <si>
    <t>UFP Atlantic Division, LLC</t>
  </si>
  <si>
    <t>520 Grace Church Road, Salisbury, NC</t>
  </si>
  <si>
    <t>28147-9690</t>
  </si>
  <si>
    <t>704-855-1600</t>
  </si>
  <si>
    <t>321920</t>
  </si>
  <si>
    <t>183</t>
  </si>
  <si>
    <t>643</t>
  </si>
  <si>
    <t>UNIVERSAL FOREST PRODUCTS INC</t>
  </si>
  <si>
    <t>2011-7292</t>
  </si>
  <si>
    <t>Ice</t>
  </si>
  <si>
    <t>Linamar North Carolina, Inc. I</t>
  </si>
  <si>
    <t>26555 Evergreen Rd, Suite 900, Southfield, MI 48076</t>
  </si>
  <si>
    <t>248-213-0167</t>
  </si>
  <si>
    <t>www.linamar.com</t>
  </si>
  <si>
    <t>333618</t>
  </si>
  <si>
    <t>327</t>
  </si>
  <si>
    <t>35938</t>
  </si>
  <si>
    <t>LINAMAR CORP</t>
  </si>
  <si>
    <t>2169 Hendersonville Road, Asheville, NC</t>
  </si>
  <si>
    <t>26555 Evergreen Road, Suite 900, Southfield, MI 48076</t>
  </si>
  <si>
    <t>28803</t>
  </si>
  <si>
    <t>222</t>
  </si>
  <si>
    <t>691</t>
  </si>
  <si>
    <t>2011-7629</t>
  </si>
  <si>
    <t>Kiln</t>
  </si>
  <si>
    <t>Kiln Drying Systems and Components, Inc.</t>
  </si>
  <si>
    <t>234 Industrial Drive, Etowah, NC</t>
  </si>
  <si>
    <t>PO Box 643, Arden NC 28704-0643</t>
  </si>
  <si>
    <t>28729</t>
  </si>
  <si>
    <t>828-891-8115</t>
  </si>
  <si>
    <t>www.kdskilns.com</t>
  </si>
  <si>
    <t>333298</t>
  </si>
  <si>
    <t>874</t>
  </si>
  <si>
    <t>KILN DRYING SYSTEMS &amp; COMPONENTS INC</t>
  </si>
  <si>
    <t>ETOWAH</t>
  </si>
  <si>
    <t>2011-7215</t>
  </si>
  <si>
    <t>Speed Two</t>
  </si>
  <si>
    <t>TWC Administration LLC (III)</t>
  </si>
  <si>
    <t>7800 Crescent Executive Drive, Charlotte, NC 28217-5500</t>
  </si>
  <si>
    <t>7820 Crescent Executive Drive, Charlotte, NC 28217</t>
  </si>
  <si>
    <t>704-731-3521</t>
  </si>
  <si>
    <t>www.timewarnercable.com</t>
  </si>
  <si>
    <t>1210</t>
  </si>
  <si>
    <t>54940</t>
  </si>
  <si>
    <t>800000</t>
  </si>
  <si>
    <t>TIME WARNER CABLE</t>
  </si>
  <si>
    <t>140;141;142;317</t>
  </si>
  <si>
    <t>2011-7547</t>
  </si>
  <si>
    <t>Blue Healer</t>
  </si>
  <si>
    <t>LORD Corporation</t>
  </si>
  <si>
    <t>111 Lord Drive, Cary, NC 27511-7923</t>
  </si>
  <si>
    <t>111 Lord Drive, Cary, NC 27511</t>
  </si>
  <si>
    <t>919-468-5980</t>
  </si>
  <si>
    <t>www.LORD.com</t>
  </si>
  <si>
    <t>5417</t>
  </si>
  <si>
    <t>117</t>
  </si>
  <si>
    <t>329</t>
  </si>
  <si>
    <t>81487</t>
  </si>
  <si>
    <t>50000</t>
  </si>
  <si>
    <t>LORD CORP</t>
  </si>
  <si>
    <t>2010-7076</t>
  </si>
  <si>
    <t>CertainTeed Corporation (#1-Granville)</t>
  </si>
  <si>
    <t>200 CertainTeed Drive, Oxford, NC</t>
  </si>
  <si>
    <t>200 CertainTeed Drive, Oxford, NC 27565-3588</t>
  </si>
  <si>
    <t>27565-3588</t>
  </si>
  <si>
    <t>919-692-2125</t>
  </si>
  <si>
    <t>324122</t>
  </si>
  <si>
    <t>266</t>
  </si>
  <si>
    <t>1104</t>
  </si>
  <si>
    <t>130000</t>
  </si>
  <si>
    <t>CERTAINTEED ROOFING</t>
  </si>
  <si>
    <t>2011-7611</t>
  </si>
  <si>
    <t>Light</t>
  </si>
  <si>
    <t>MVP Group International, Inc.</t>
  </si>
  <si>
    <t>430 Gentry Road, Elkin, NC</t>
  </si>
  <si>
    <t>1031 Le Grand Boulevard, Charleston, SC 29492</t>
  </si>
  <si>
    <t>336-527-2276</t>
  </si>
  <si>
    <t>www.mvpgroupint.com, www.colonialcandle.com</t>
  </si>
  <si>
    <t>424990</t>
  </si>
  <si>
    <t>485</t>
  </si>
  <si>
    <t>MVP GROUP INT</t>
  </si>
  <si>
    <t>2010-6039</t>
  </si>
  <si>
    <t>Future Force</t>
  </si>
  <si>
    <t>Semprius, Inc.</t>
  </si>
  <si>
    <t>Vance</t>
  </si>
  <si>
    <t>4915 Prospectus Drive, Durham, NC 27713-4401</t>
  </si>
  <si>
    <t>4915 Prospectus Drive Suite C, Durham, NC 27713</t>
  </si>
  <si>
    <t>919-433-9980</t>
  </si>
  <si>
    <t>www.semprius.com</t>
  </si>
  <si>
    <t>334413</t>
  </si>
  <si>
    <t>230</t>
  </si>
  <si>
    <t>41009</t>
  </si>
  <si>
    <t>2500000</t>
  </si>
  <si>
    <t>600000</t>
  </si>
  <si>
    <t>SEMPRIUS INC</t>
  </si>
  <si>
    <t>VANCE</t>
  </si>
  <si>
    <t>145 Technology Lane, Suite B, Henderson, NC</t>
  </si>
  <si>
    <t>4915 Prospectus Dr., Suite C, Durham, NC 27713-4401</t>
  </si>
  <si>
    <t>27537-5301</t>
  </si>
  <si>
    <t>789</t>
  </si>
  <si>
    <t>2011-7616</t>
  </si>
  <si>
    <t>Nickel</t>
  </si>
  <si>
    <t>BestSweet, Inc.</t>
  </si>
  <si>
    <t>Mooresville Business Park Industrial Site, 288 Mazeppa Road, Mooresville, NC</t>
  </si>
  <si>
    <t>288 Mazeppa Road, Mooresville, NC 28115</t>
  </si>
  <si>
    <t>28115-7928</t>
  </si>
  <si>
    <t>704-664-4300</t>
  </si>
  <si>
    <t>www.bestsweet.com</t>
  </si>
  <si>
    <t>311340</t>
  </si>
  <si>
    <t>272</t>
  </si>
  <si>
    <t>679</t>
  </si>
  <si>
    <t>BESTSWEET</t>
  </si>
  <si>
    <t>2008-4438</t>
  </si>
  <si>
    <t>J. E. Ekornes USA, Inc.</t>
  </si>
  <si>
    <t>Morganton (Burke County), NC</t>
  </si>
  <si>
    <t>c/o Linda McCarty, 1076 West Fourth Street, Ste 100, Winston-Salem, NC 27101-2440</t>
  </si>
  <si>
    <t>28655</t>
  </si>
  <si>
    <t>336-722-2149</t>
  </si>
  <si>
    <t>www.ekornes.com</t>
  </si>
  <si>
    <t>533</t>
  </si>
  <si>
    <t>EKORNES ASA</t>
  </si>
  <si>
    <t>2011-7842</t>
  </si>
  <si>
    <t>Delta Cab</t>
  </si>
  <si>
    <t>Celgard, LLC II</t>
  </si>
  <si>
    <t>390 Business Boulivard; International Business Park, Concord, NC 28025</t>
  </si>
  <si>
    <t>13800 South Lakes Drive, Charlotte, NC 28273</t>
  </si>
  <si>
    <t>704-588-5310</t>
  </si>
  <si>
    <t>www.celgard.com</t>
  </si>
  <si>
    <t>326113</t>
  </si>
  <si>
    <t>774</t>
  </si>
  <si>
    <t>34121</t>
  </si>
  <si>
    <t>CELGARD LLC</t>
  </si>
  <si>
    <t>Delta</t>
  </si>
  <si>
    <t>390 Business Blvd., Concord, NC</t>
  </si>
  <si>
    <t>11430 N. Community House Road, Suite 350, Charlotte, NC 28277</t>
  </si>
  <si>
    <t>28027-6597</t>
  </si>
  <si>
    <t>704-587-8475</t>
  </si>
  <si>
    <t>711</t>
  </si>
  <si>
    <t>656</t>
  </si>
  <si>
    <t>2011-7519</t>
  </si>
  <si>
    <t>Enviva, LP (Northampton)</t>
  </si>
  <si>
    <t>Northampton</t>
  </si>
  <si>
    <t>Greenfield Industrial Site, Northampton County, NC</t>
  </si>
  <si>
    <t>7200 Wisconsin Avenue, Bethesda, MD 20814</t>
  </si>
  <si>
    <t>301-657-5560</t>
  </si>
  <si>
    <t>www.envivamass.com</t>
  </si>
  <si>
    <t>56</t>
  </si>
  <si>
    <t>666</t>
  </si>
  <si>
    <t>GARYSBURG</t>
  </si>
  <si>
    <t>NORTHAMPTON</t>
  </si>
  <si>
    <t>2011-7482</t>
  </si>
  <si>
    <t>P&amp;G Manufacturing of Washington, Inc.</t>
  </si>
  <si>
    <t>Beaufort County Industrial Park (Beaufort County), NC</t>
  </si>
  <si>
    <t>PO Box 369, Washington,  NC 27889</t>
  </si>
  <si>
    <t>252-946-9110</t>
  </si>
  <si>
    <t>www.pgmfg.com</t>
  </si>
  <si>
    <t>580</t>
  </si>
  <si>
    <t>96000</t>
  </si>
  <si>
    <t>90000</t>
  </si>
  <si>
    <t>P&amp;G MANUFACTURING</t>
  </si>
  <si>
    <t>2011-7775</t>
  </si>
  <si>
    <t>Kings Plush, Inc. (STI)</t>
  </si>
  <si>
    <t>Marie St, Kings Mountain, NC</t>
  </si>
  <si>
    <t>PO Box 398, Kings Mountain, NC 28086</t>
  </si>
  <si>
    <t>28086-3147</t>
  </si>
  <si>
    <t>704-730-2812</t>
  </si>
  <si>
    <t>313210</t>
  </si>
  <si>
    <t>431</t>
  </si>
  <si>
    <t>75000</t>
  </si>
  <si>
    <t>KINGS PLUSH INC</t>
  </si>
  <si>
    <t>2011-2471</t>
  </si>
  <si>
    <t>Cooper Standard Automotive, Inc.</t>
  </si>
  <si>
    <t>Wayne</t>
  </si>
  <si>
    <t>308 Fedelon Trail, Goldsboro, NC</t>
  </si>
  <si>
    <t>308 Fedelon Trail, Goldsboro, NC 27534</t>
  </si>
  <si>
    <t>27530-9001</t>
  </si>
  <si>
    <t>919-735-5394</t>
  </si>
  <si>
    <t>www.cooperstandard.com</t>
  </si>
  <si>
    <t>326299</t>
  </si>
  <si>
    <t>123</t>
  </si>
  <si>
    <t>373</t>
  </si>
  <si>
    <t>549</t>
  </si>
  <si>
    <t>157400</t>
  </si>
  <si>
    <t>COOPER STANDARD</t>
  </si>
  <si>
    <t>GOLDSBORO</t>
  </si>
  <si>
    <t>WAYNE</t>
  </si>
  <si>
    <t>2011-7884</t>
  </si>
  <si>
    <t>CertainTeed</t>
  </si>
  <si>
    <t>Plycem USA, Inc. (CertainTeed Corporation) (Wilkes)</t>
  </si>
  <si>
    <t>Wilkes</t>
  </si>
  <si>
    <t>1149 Abtco Road, North Wilkesboro, NC</t>
  </si>
  <si>
    <t>1149 Abtco Road, North Wilkesboro, NC 28659</t>
  </si>
  <si>
    <t>28659-9633</t>
  </si>
  <si>
    <t>336-696-2106</t>
  </si>
  <si>
    <t>327390</t>
  </si>
  <si>
    <t>740</t>
  </si>
  <si>
    <t>98000</t>
  </si>
  <si>
    <t>CERTAINTEED CORP</t>
  </si>
  <si>
    <t>NORTH WILKESBORO</t>
  </si>
  <si>
    <t>WILKES</t>
  </si>
  <si>
    <t>2011-7635</t>
  </si>
  <si>
    <t>Shalag US, Inc. (#2)</t>
  </si>
  <si>
    <t>917 SE Industrial Drive, Oxford, NC</t>
  </si>
  <si>
    <t>Post Office Box 225, Oxford, NC 27565</t>
  </si>
  <si>
    <t>27565-3596</t>
  </si>
  <si>
    <t>595</t>
  </si>
  <si>
    <t>SHALAG US INC</t>
  </si>
  <si>
    <t>2011-7623</t>
  </si>
  <si>
    <t>Honda Aircraft Company, LLC</t>
  </si>
  <si>
    <t>6430 Ballinger Road, Greensboro, NC</t>
  </si>
  <si>
    <t>1919 Torrance Boulevard, Torrance, California 90501</t>
  </si>
  <si>
    <t>27410-9063</t>
  </si>
  <si>
    <t>301-783-2002</t>
  </si>
  <si>
    <t>www.hondajet.honda.com</t>
  </si>
  <si>
    <t>377</t>
  </si>
  <si>
    <t>346</t>
  </si>
  <si>
    <t>917</t>
  </si>
  <si>
    <t>HONDA AIRCRAFT CO</t>
  </si>
  <si>
    <t>2011-7612</t>
  </si>
  <si>
    <t>Curley</t>
  </si>
  <si>
    <t>Sequenom Center for Molecular Medicine, LLC</t>
  </si>
  <si>
    <t>7010 Kit Creek Road, Research Triangle Park, NC 27709</t>
  </si>
  <si>
    <t>3595 John Hopkins Court, San Diego, CA 92121</t>
  </si>
  <si>
    <t>27709</t>
  </si>
  <si>
    <t>858-202-9000</t>
  </si>
  <si>
    <t>www.sequenom.com</t>
  </si>
  <si>
    <t>48349</t>
  </si>
  <si>
    <t>SEQUENOM INC</t>
  </si>
  <si>
    <t>2011-7666</t>
  </si>
  <si>
    <t>Lift Off</t>
  </si>
  <si>
    <t>Zurn Industries, LLC</t>
  </si>
  <si>
    <t>Lee</t>
  </si>
  <si>
    <t>5901 Elwin Buchanan Drive, Sanford, NC 27330</t>
  </si>
  <si>
    <t>5900 Elwin Buchanan Drive, Sanford, NC 27330</t>
  </si>
  <si>
    <t>27330</t>
  </si>
  <si>
    <t>919-775-5592</t>
  </si>
  <si>
    <t>www.zurn.com</t>
  </si>
  <si>
    <t>332913</t>
  </si>
  <si>
    <t>492</t>
  </si>
  <si>
    <t>38000</t>
  </si>
  <si>
    <t>24000</t>
  </si>
  <si>
    <t>ZURN INDUSTRIES</t>
  </si>
  <si>
    <t>SANFORD</t>
  </si>
  <si>
    <t>LEE</t>
  </si>
  <si>
    <t>2011-7476</t>
  </si>
  <si>
    <t>Sundrop</t>
  </si>
  <si>
    <t>CTL Packaging USA, Inc.</t>
  </si>
  <si>
    <t>7008 Turning Point Lane				, Charlotte, NC 28277</t>
  </si>
  <si>
    <t>704-708-4495</t>
  </si>
  <si>
    <t>www.tuboplast.com</t>
  </si>
  <si>
    <t>326111</t>
  </si>
  <si>
    <t>118</t>
  </si>
  <si>
    <t>38219</t>
  </si>
  <si>
    <t>CTL PACKAGING USA</t>
  </si>
  <si>
    <t>2011-7873</t>
  </si>
  <si>
    <t>Gourmet Group LLC (Geppetto)</t>
  </si>
  <si>
    <t>160 Executive Drive, Rutherfordton, NC</t>
  </si>
  <si>
    <t>160 Executive Drive, Rutherfordton, NC 28139</t>
  </si>
  <si>
    <t>28139-2929</t>
  </si>
  <si>
    <t>910-691-7099</t>
  </si>
  <si>
    <t>www.geppettokitchens.com</t>
  </si>
  <si>
    <t>337110</t>
  </si>
  <si>
    <t>590</t>
  </si>
  <si>
    <t>270000</t>
  </si>
  <si>
    <t>GOURMET GROUP LLC</t>
  </si>
  <si>
    <t>2011-8038</t>
  </si>
  <si>
    <t>Aseptia, Inc.</t>
  </si>
  <si>
    <t>131 Industrial Drive, Troy, NC</t>
  </si>
  <si>
    <t>2021 Progress Court, Raleigh, NC 27608</t>
  </si>
  <si>
    <t>27371</t>
  </si>
  <si>
    <t>855-273-7800</t>
  </si>
  <si>
    <t>www.aseptia.com</t>
  </si>
  <si>
    <t>311421</t>
  </si>
  <si>
    <t>250000</t>
  </si>
  <si>
    <t>ASEPTIA INC</t>
  </si>
  <si>
    <t>TROY</t>
  </si>
  <si>
    <t>2011-7683</t>
  </si>
  <si>
    <t>Meghan</t>
  </si>
  <si>
    <t>CMS Food Solutions, Inc.</t>
  </si>
  <si>
    <t>Brunswick</t>
  </si>
  <si>
    <t>2080 Enterprise Drive, Leland, NC</t>
  </si>
  <si>
    <t>11 Lake Avenue Extension, Danbury, CT 06811</t>
  </si>
  <si>
    <t>28451-8804</t>
  </si>
  <si>
    <t>203-300-8226</t>
  </si>
  <si>
    <t>www.cmsfoods.com</t>
  </si>
  <si>
    <t>32000</t>
  </si>
  <si>
    <t>CMS FOOD SOLUTIONS INC</t>
  </si>
  <si>
    <t>LELAND</t>
  </si>
  <si>
    <t>BRUNSWICK</t>
  </si>
  <si>
    <t>2011-7504</t>
  </si>
  <si>
    <t>Smithfield-Kinston, LLC</t>
  </si>
  <si>
    <t>1780 Smithfield Way, Kinston, NC</t>
  </si>
  <si>
    <t>112 Commerce Street, Smithfield, VA 23430</t>
  </si>
  <si>
    <t>28504-9244</t>
  </si>
  <si>
    <t>757-357-8192</t>
  </si>
  <si>
    <t>311612</t>
  </si>
  <si>
    <t>297</t>
  </si>
  <si>
    <t>340</t>
  </si>
  <si>
    <t>478</t>
  </si>
  <si>
    <t>SMITHFIELD PACKING CO</t>
  </si>
  <si>
    <t>2011-8091</t>
  </si>
  <si>
    <t>Tundra</t>
  </si>
  <si>
    <t>Coilplus, Inc.</t>
  </si>
  <si>
    <t>426 Chimney Rock Road, Greensboro, NC</t>
  </si>
  <si>
    <t>426 Chimney Rock Road, Greensboro, NC 27409</t>
  </si>
  <si>
    <t>27409-9260</t>
  </si>
  <si>
    <t>336-662-2420</t>
  </si>
  <si>
    <t>www.coilplus.com</t>
  </si>
  <si>
    <t>423510</t>
  </si>
  <si>
    <t>743</t>
  </si>
  <si>
    <t>17</t>
  </si>
  <si>
    <t>COILPLUS INC</t>
  </si>
  <si>
    <t>2011-7958</t>
  </si>
  <si>
    <t>PreGel America, Inc.</t>
  </si>
  <si>
    <t>4450 Fortune Ave NW, Concord, NC</t>
  </si>
  <si>
    <t>4450 Fortune Ave NW, Concord, NC 28027</t>
  </si>
  <si>
    <t>28027-7901</t>
  </si>
  <si>
    <t>704-707-0331</t>
  </si>
  <si>
    <t>www.pregelamerica.com</t>
  </si>
  <si>
    <t>311520</t>
  </si>
  <si>
    <t>43</t>
  </si>
  <si>
    <t>PREGEL AMERICA INC</t>
  </si>
  <si>
    <t>2011-7856</t>
  </si>
  <si>
    <t>Sebring</t>
  </si>
  <si>
    <t>Henniges Automotive North Carolina, Inc.</t>
  </si>
  <si>
    <t>226 Watlington Industrial Drive, Reidsville, NC</t>
  </si>
  <si>
    <t>226 Watlington Industrial Drive, Reidsville, NC 27320</t>
  </si>
  <si>
    <t>27320-8147</t>
  </si>
  <si>
    <t>336-634-4063</t>
  </si>
  <si>
    <t>www.hennigesautomotive.com</t>
  </si>
  <si>
    <t>326291</t>
  </si>
  <si>
    <t>HENNIGES AUTOMOTIVE</t>
  </si>
  <si>
    <t>2011-8116</t>
  </si>
  <si>
    <t>Staples</t>
  </si>
  <si>
    <t>Sonoco Plastics, Inc.</t>
  </si>
  <si>
    <t>Haywood</t>
  </si>
  <si>
    <t>288 Howell Mill Road, Waynesville, NC</t>
  </si>
  <si>
    <t>One North Second Street, Mail Stop B04, Hartsville, SC 29550</t>
  </si>
  <si>
    <t>28786-3053</t>
  </si>
  <si>
    <t>843-383-7743</t>
  </si>
  <si>
    <t>www.sonoco.com</t>
  </si>
  <si>
    <t>326100</t>
  </si>
  <si>
    <t>610</t>
  </si>
  <si>
    <t>SONOCO PLASTICS INC</t>
  </si>
  <si>
    <t>WAYNESVILLE</t>
  </si>
  <si>
    <t>HAYWOOD</t>
  </si>
  <si>
    <t>2011-7893</t>
  </si>
  <si>
    <t>Electric</t>
  </si>
  <si>
    <t>Baldor Electric Company (#2 McDowell County)</t>
  </si>
  <si>
    <t>828-655-3901</t>
  </si>
  <si>
    <t>37</t>
  </si>
  <si>
    <t>120</t>
  </si>
  <si>
    <t>611</t>
  </si>
  <si>
    <t>196000</t>
  </si>
  <si>
    <t>2011-8113</t>
  </si>
  <si>
    <t>Springfield Service Corporation</t>
  </si>
  <si>
    <t>3515 West Market Street, Greensboro, NC</t>
  </si>
  <si>
    <t>8151 West 183rd Street, Suite B, Tinley Park, IL 60487</t>
  </si>
  <si>
    <t>27403-4438</t>
  </si>
  <si>
    <t>708-342-6983</t>
  </si>
  <si>
    <t>www.s-s-c.com</t>
  </si>
  <si>
    <t>541219</t>
  </si>
  <si>
    <t>SPI HEALTHCARE</t>
  </si>
  <si>
    <t>2011-7498</t>
  </si>
  <si>
    <t>Saturn</t>
  </si>
  <si>
    <t>Avaya, Inc.</t>
  </si>
  <si>
    <t>4001 E. Chapel Hill-Nelson Way, Research Triangle Park, NC 27709-0158</t>
  </si>
  <si>
    <t>4001 E. Chapel Hill Nelson Hwy, Research Triangle Park, NC 27709</t>
  </si>
  <si>
    <t>919-425-8332</t>
  </si>
  <si>
    <t>www.avaya.com</t>
  </si>
  <si>
    <t>Purchase and/or installation of equipment; Renovation to building; Training</t>
  </si>
  <si>
    <t>87704</t>
  </si>
  <si>
    <t>AVAYA</t>
  </si>
  <si>
    <t>2011-8049</t>
  </si>
  <si>
    <t>Twisted Breeze</t>
  </si>
  <si>
    <t>Punker LLC</t>
  </si>
  <si>
    <t>914-916 25th Street SE, Hickory, NC</t>
  </si>
  <si>
    <t>1209 Orange Street, Wilmington, Delaware 19801</t>
  </si>
  <si>
    <t>28602-9609</t>
  </si>
  <si>
    <t>832-384-1209</t>
  </si>
  <si>
    <t>www.punker.com</t>
  </si>
  <si>
    <t>620</t>
  </si>
  <si>
    <t>PUNKER LLC</t>
  </si>
  <si>
    <t>2011-7692</t>
  </si>
  <si>
    <t>Opus</t>
  </si>
  <si>
    <t>Chiquita Brands International, Inc.</t>
  </si>
  <si>
    <t>250 East Fifth Street, Cincinnati, OH 45202</t>
  </si>
  <si>
    <t>513-784-8053</t>
  </si>
  <si>
    <t>www.chiquita.com</t>
  </si>
  <si>
    <t>541712</t>
  </si>
  <si>
    <t>Purchase and/or installation of equipment; Renovation to building; Training;  Other - Relocation and other operational costs</t>
  </si>
  <si>
    <t>375</t>
  </si>
  <si>
    <t>96121</t>
  </si>
  <si>
    <t>13</t>
  </si>
  <si>
    <t>CHIQUITA BRANDS INTERNATIONAL INC</t>
  </si>
  <si>
    <t>Downtown Options &amp; Ballantye-Woodward Bldg., City of Charlotte, NC</t>
  </si>
  <si>
    <t>250 East Fifth Street, Cincinnati, OH 45201</t>
  </si>
  <si>
    <t>www.chiquita</t>
  </si>
  <si>
    <t>1848</t>
  </si>
  <si>
    <t>2503114</t>
  </si>
  <si>
    <t>2011-7898</t>
  </si>
  <si>
    <t>Marbach America, Inc.</t>
  </si>
  <si>
    <t>100-B Forsyth Hall Drive, Charlotte, NC</t>
  </si>
  <si>
    <t>August-Hausser-Str. 6, 74080 Heilbronn, Germany</t>
  </si>
  <si>
    <t>28273-5726</t>
  </si>
  <si>
    <t>49 7131 918 388</t>
  </si>
  <si>
    <t>www.marbach.com</t>
  </si>
  <si>
    <t>333514</t>
  </si>
  <si>
    <t>MARBACH AMERICA</t>
  </si>
  <si>
    <t>2011-7953</t>
  </si>
  <si>
    <t>ARB Expansion</t>
  </si>
  <si>
    <t>American Roller Bearing Company of North Carolina</t>
  </si>
  <si>
    <t>Burke, Alexander</t>
  </si>
  <si>
    <t>400 2nd Avenue NW, Hickory, NC 28601</t>
  </si>
  <si>
    <t>828-624-1460</t>
  </si>
  <si>
    <t>www.amroll.com</t>
  </si>
  <si>
    <t>208</t>
  </si>
  <si>
    <t>34708</t>
  </si>
  <si>
    <t>AMERICAN ROLLER BEARING INDUSTRIES INC</t>
  </si>
  <si>
    <t>2009-5943</t>
  </si>
  <si>
    <t>Hitachi</t>
  </si>
  <si>
    <t>Hitachi Metals NC, Ltd.</t>
  </si>
  <si>
    <t>1 Hitachi Metals Drive, China Grove, NC</t>
  </si>
  <si>
    <t>1 Hitachi Metals Drive, China Grove, NC 28023</t>
  </si>
  <si>
    <t>28023-9461</t>
  </si>
  <si>
    <t>704-856-2470</t>
  </si>
  <si>
    <t>332999</t>
  </si>
  <si>
    <t>729</t>
  </si>
  <si>
    <t>HITACHI METALS NORTH CAROLINA LTD</t>
  </si>
  <si>
    <t>2011-8211</t>
  </si>
  <si>
    <t>Icebox</t>
  </si>
  <si>
    <t>Pate-Dawson Company</t>
  </si>
  <si>
    <t>402 Statesvile Industrial Park, Route 70, Statesvile, NC</t>
  </si>
  <si>
    <t>Post Office Box 11179, Goldsboro, NC 27532</t>
  </si>
  <si>
    <t>28677</t>
  </si>
  <si>
    <t>919-778-3000</t>
  </si>
  <si>
    <t>www.pdco.com</t>
  </si>
  <si>
    <t>424490</t>
  </si>
  <si>
    <t>412</t>
  </si>
  <si>
    <t>823</t>
  </si>
  <si>
    <t>PATE DAWSON CO</t>
  </si>
  <si>
    <t>2010-7114</t>
  </si>
  <si>
    <t>Phil-Exp-1-Payne</t>
  </si>
  <si>
    <t>UPM Raflatac, Inc.</t>
  </si>
  <si>
    <t>400 Broadpointe Drive, Mills River, NC</t>
  </si>
  <si>
    <t>400 Broadpointe Drive, Mills River, NC 28759-4652</t>
  </si>
  <si>
    <t>28759-4652</t>
  </si>
  <si>
    <t>828-651-4793</t>
  </si>
  <si>
    <t>www.upmraflatac.com</t>
  </si>
  <si>
    <t>322222</t>
  </si>
  <si>
    <t>276</t>
  </si>
  <si>
    <t>600</t>
  </si>
  <si>
    <t>UPM RAFLATAC</t>
  </si>
  <si>
    <t>2011-8138</t>
  </si>
  <si>
    <t>Infinisource, Inc.</t>
  </si>
  <si>
    <t>13024 Ballantyne Corporate Place, Suite 400, Charlotte, NC 28277-4322</t>
  </si>
  <si>
    <t>13024 Ballantyne Corporate Place, Suite 400, Charlotte, NC 28277</t>
  </si>
  <si>
    <t>866-350-3040</t>
  </si>
  <si>
    <t>www.infinisource.net</t>
  </si>
  <si>
    <t>541214</t>
  </si>
  <si>
    <t>146</t>
  </si>
  <si>
    <t>73166</t>
  </si>
  <si>
    <t>INFINISOURCE HOLDINGS INC</t>
  </si>
  <si>
    <t>2011-7776</t>
  </si>
  <si>
    <t>Baldor Electric Company (Cleveland #2 - 2011)</t>
  </si>
  <si>
    <t>4401 East Dixon Blvd., Shelby, NC</t>
  </si>
  <si>
    <t>101 Reliance Road, Kings Mountain, NC 28086</t>
  </si>
  <si>
    <t>28152-7976</t>
  </si>
  <si>
    <t>149</t>
  </si>
  <si>
    <t>1125</t>
  </si>
  <si>
    <t>768</t>
  </si>
  <si>
    <t>2011-8139</t>
  </si>
  <si>
    <t>Spinrite Services, Inc.</t>
  </si>
  <si>
    <t>1481 West 2nd Street, Washington, NC</t>
  </si>
  <si>
    <t>320 Livingstone Avenue South, P. O. Box 40, Listowel, Ontario, Canada, N4W3H3</t>
  </si>
  <si>
    <t>27889-4157</t>
  </si>
  <si>
    <t>519-291-3780</t>
  </si>
  <si>
    <t>www.spinriteyarns.com</t>
  </si>
  <si>
    <t>435</t>
  </si>
  <si>
    <t>180000</t>
  </si>
  <si>
    <t>SPINRITE SERVICES LLC</t>
  </si>
  <si>
    <t>2011-8265</t>
  </si>
  <si>
    <t>Piedmont Propulsion Systems, LLC</t>
  </si>
  <si>
    <t>4401 Lancing Drive, Winston-Salem, NC</t>
  </si>
  <si>
    <t>3817 N. Liberty Street, Winston-Salem, NC 27105</t>
  </si>
  <si>
    <t>27105</t>
  </si>
  <si>
    <t>336-766-6260</t>
  </si>
  <si>
    <t>www.piedmontpropulsion.com</t>
  </si>
  <si>
    <t>594</t>
  </si>
  <si>
    <t>PIEDMONT PROPULSION SYSTEMS LLC</t>
  </si>
  <si>
    <t>2011-8157</t>
  </si>
  <si>
    <t>Lubrimetal</t>
  </si>
  <si>
    <t>Lubrimetal Corporation</t>
  </si>
  <si>
    <t>435 South Main St., Granite Falls, NC</t>
  </si>
  <si>
    <t>VIA Moggio, 19, Vercurago (LC), Italy 23808</t>
  </si>
  <si>
    <t>28630-8536</t>
  </si>
  <si>
    <t>39 0341 420444</t>
  </si>
  <si>
    <t>www.lubrimetal.com</t>
  </si>
  <si>
    <t>715</t>
  </si>
  <si>
    <t>LUBRIMETAL CORP</t>
  </si>
  <si>
    <t>GRANITE FALLS</t>
  </si>
  <si>
    <t>2011-7899</t>
  </si>
  <si>
    <t>Sierra Nevada Brewing Co.</t>
  </si>
  <si>
    <t>Ferncliff Industrial Park, Henderson, NC</t>
  </si>
  <si>
    <t>1075 E. 20th Street, Chico, CA 95928</t>
  </si>
  <si>
    <t>28759</t>
  </si>
  <si>
    <t>530-893-3520</t>
  </si>
  <si>
    <t>www.sierranevada.com</t>
  </si>
  <si>
    <t>312120</t>
  </si>
  <si>
    <t>717</t>
  </si>
  <si>
    <t>SIERRA NEVADA BREWING CO</t>
  </si>
  <si>
    <t>MILLS RIVER</t>
  </si>
  <si>
    <t>2011-8342</t>
  </si>
  <si>
    <t>Red Rider</t>
  </si>
  <si>
    <t>Gunboat Company</t>
  </si>
  <si>
    <t>Dare</t>
  </si>
  <si>
    <t>Davis Building, 829D Harbor Road, Wanchese, NC</t>
  </si>
  <si>
    <t>257 Franklin Street, Bristol, RI 02809</t>
  </si>
  <si>
    <t>27981</t>
  </si>
  <si>
    <t>401-619-1055</t>
  </si>
  <si>
    <t>www.gunboat.com</t>
  </si>
  <si>
    <t>336621</t>
  </si>
  <si>
    <t>469</t>
  </si>
  <si>
    <t>GUNBOAT CO</t>
  </si>
  <si>
    <t>WANCHESE</t>
  </si>
  <si>
    <t>DARE</t>
  </si>
  <si>
    <t>2011-8087</t>
  </si>
  <si>
    <t>Bee</t>
  </si>
  <si>
    <t>Caterpillar Inc. (Bee)</t>
  </si>
  <si>
    <t>919-550-1284</t>
  </si>
  <si>
    <t>www.caterpillar.com</t>
  </si>
  <si>
    <t>1294</t>
  </si>
  <si>
    <t>37319</t>
  </si>
  <si>
    <t>Bee aka Dig</t>
  </si>
  <si>
    <t>954 Highway 42 East, Clayton, NC</t>
  </si>
  <si>
    <t>954 Highway 42 East, Clayton, PO Box 999, Clayton, NC 27520</t>
  </si>
  <si>
    <t>27527-8078</t>
  </si>
  <si>
    <t>141</t>
  </si>
  <si>
    <t>1144</t>
  </si>
  <si>
    <t>654</t>
  </si>
  <si>
    <t>2011-8291</t>
  </si>
  <si>
    <t>Strategic II</t>
  </si>
  <si>
    <t>Solstas Lab Partners Group, LLC</t>
  </si>
  <si>
    <t>High Point, Guilford County, NC</t>
  </si>
  <si>
    <t>2550 Meridian Blvd, Suite 200, Franklin, TN 37064</t>
  </si>
  <si>
    <t>27260</t>
  </si>
  <si>
    <t>336-482-7569</t>
  </si>
  <si>
    <t>www.solstas.com</t>
  </si>
  <si>
    <t>721</t>
  </si>
  <si>
    <t>848</t>
  </si>
  <si>
    <t>1000000</t>
  </si>
  <si>
    <t>SOLSTAS LAB PARTNERS</t>
  </si>
  <si>
    <t>HIGH POINT</t>
  </si>
  <si>
    <t>2011-8310</t>
  </si>
  <si>
    <t>BT</t>
  </si>
  <si>
    <t>Burlington Technologies, Inc.</t>
  </si>
  <si>
    <t>Alamance</t>
  </si>
  <si>
    <t>1305 Graham Street, Burlington, NC</t>
  </si>
  <si>
    <t>PO Box 295, Burlington, NC 27217</t>
  </si>
  <si>
    <t>27217-6148</t>
  </si>
  <si>
    <t>336-585-2308</t>
  </si>
  <si>
    <t>www.burlingtontechnologies.com</t>
  </si>
  <si>
    <t>314129</t>
  </si>
  <si>
    <t>106</t>
  </si>
  <si>
    <t>391</t>
  </si>
  <si>
    <t>150000</t>
  </si>
  <si>
    <t>BURLINGTON TECHNOLOGIES INC</t>
  </si>
  <si>
    <t>BURLINGTON</t>
  </si>
  <si>
    <t>ALAMANCE</t>
  </si>
  <si>
    <t>2011-8160</t>
  </si>
  <si>
    <t>Carolina Precision Plastics, L.L.C.</t>
  </si>
  <si>
    <t>111 Kaydon Drive, Mocksville, NC</t>
  </si>
  <si>
    <t>7102 Cessna Drive, Greensboro, NC 27409</t>
  </si>
  <si>
    <t>27028-9304</t>
  </si>
  <si>
    <t>336-544-0761</t>
  </si>
  <si>
    <t>www.cppglobal.com</t>
  </si>
  <si>
    <t>285</t>
  </si>
  <si>
    <t>678</t>
  </si>
  <si>
    <t>70</t>
  </si>
  <si>
    <t>CAROLINA PRECISION PLASTICS LLC</t>
  </si>
  <si>
    <t>2011-8346</t>
  </si>
  <si>
    <t>Alliance Precision Plastics Corporation</t>
  </si>
  <si>
    <t>171 Fairground Road, Spindale, NC</t>
  </si>
  <si>
    <t>12 Piedmont Center, Ste 404, 3495 Piedmont Road, NE, Atlanta, GA 30305</t>
  </si>
  <si>
    <t>28160-2209</t>
  </si>
  <si>
    <t>404-995-6225</t>
  </si>
  <si>
    <t>www.allianceppc.com</t>
  </si>
  <si>
    <t>ALLIANCE PRECISION PLASTICS CORP</t>
  </si>
  <si>
    <t>SPINDALE</t>
  </si>
  <si>
    <t>2011-8311</t>
  </si>
  <si>
    <t>Fireball</t>
  </si>
  <si>
    <t>XPO Logistics, Inc. I</t>
  </si>
  <si>
    <t>13777 Ballantyne Corporate Place, Suite 400, Charlotte, NC 28277-4411</t>
  </si>
  <si>
    <t>28277-4411</t>
  </si>
  <si>
    <t>704-609-3593</t>
  </si>
  <si>
    <t>www.xpocorporate.com</t>
  </si>
  <si>
    <t>488510</t>
  </si>
  <si>
    <t>Purchase and/or installation of equipment; Training</t>
  </si>
  <si>
    <t>50945</t>
  </si>
  <si>
    <t>XPO LOGISTICS INC</t>
  </si>
  <si>
    <t>2012-8394</t>
  </si>
  <si>
    <t>Ameridial, Inc.</t>
  </si>
  <si>
    <t>500 West Street, Spindale, NC</t>
  </si>
  <si>
    <t>4535 Strausser St. NW, Spindale, NC 28160</t>
  </si>
  <si>
    <t>28160-1360</t>
  </si>
  <si>
    <t>330-497-4888</t>
  </si>
  <si>
    <t>www.ameridial.com</t>
  </si>
  <si>
    <t>561422</t>
  </si>
  <si>
    <t>Administrative and Support and Waste Management and Remediation Services</t>
  </si>
  <si>
    <t>376</t>
  </si>
  <si>
    <t>AMERIDIAL INC</t>
  </si>
  <si>
    <t>2011-8232</t>
  </si>
  <si>
    <t>Aerocrine, Inc.</t>
  </si>
  <si>
    <t>5151 McCrimmon Pkwy, Suite 260, Morrisville, NC</t>
  </si>
  <si>
    <t>562 Central Avenue, New Providence, NJ 07974</t>
  </si>
  <si>
    <t>27560-8425</t>
  </si>
  <si>
    <t>366-275-6469</t>
  </si>
  <si>
    <t>www.aerocrine.com</t>
  </si>
  <si>
    <t>1194</t>
  </si>
  <si>
    <t>AEROCRINE INC</t>
  </si>
  <si>
    <t>2011-8261</t>
  </si>
  <si>
    <t>Ei Inc.</t>
  </si>
  <si>
    <t>2865 North Cannon Blvd, Kannapolis, NC</t>
  </si>
  <si>
    <t>2865 North Cannon Blvd, Kannapolis, NC 28083</t>
  </si>
  <si>
    <t>28083-9124</t>
  </si>
  <si>
    <t>704-939-4399</t>
  </si>
  <si>
    <t>www.eisolutionworks.com</t>
  </si>
  <si>
    <t>651</t>
  </si>
  <si>
    <t>EI INC</t>
  </si>
  <si>
    <t>KANNAPOLIS</t>
  </si>
  <si>
    <t>2011-7803</t>
  </si>
  <si>
    <t>New Belgium Brewing Company, Inc.</t>
  </si>
  <si>
    <t>65 Craven Street, Asheville, NC</t>
  </si>
  <si>
    <t>500 Linden Street, Fort Collins, CO 80524</t>
  </si>
  <si>
    <t>28806-4648</t>
  </si>
  <si>
    <t>970-419-4333</t>
  </si>
  <si>
    <t>www.newbelgium.com</t>
  </si>
  <si>
    <t>835</t>
  </si>
  <si>
    <t>NEW BELGIUM BREWING</t>
  </si>
  <si>
    <t>2012-8582</t>
  </si>
  <si>
    <t>Junction</t>
  </si>
  <si>
    <t>Joseph T. Ryerson &amp; Son, Inc.</t>
  </si>
  <si>
    <t>1923 Hwy 581N, Pikeville, NC</t>
  </si>
  <si>
    <t>227 W. Monroe, 27th Floor, Chicago, IL 60606</t>
  </si>
  <si>
    <t>27863-8756</t>
  </si>
  <si>
    <t>312-292-5077</t>
  </si>
  <si>
    <t>www.ryerson.com</t>
  </si>
  <si>
    <t>40</t>
  </si>
  <si>
    <t>155</t>
  </si>
  <si>
    <t>100000</t>
  </si>
  <si>
    <t>JOSEPH T RYERSON &amp; SON INC</t>
  </si>
  <si>
    <t>PIKEVILLE</t>
  </si>
  <si>
    <t>2012-8427</t>
  </si>
  <si>
    <t>BRP</t>
  </si>
  <si>
    <t>BRP US, Inc.</t>
  </si>
  <si>
    <t>Mitchell</t>
  </si>
  <si>
    <t>1211 Greenwood Road, Spruce Pine, NC</t>
  </si>
  <si>
    <t>1211 Greenwood Road, Spruce Pine, NC 28777</t>
  </si>
  <si>
    <t>28777-8808</t>
  </si>
  <si>
    <t>828-766-1180</t>
  </si>
  <si>
    <t>www.brp.com</t>
  </si>
  <si>
    <t>331528</t>
  </si>
  <si>
    <t>164</t>
  </si>
  <si>
    <t>652</t>
  </si>
  <si>
    <t>210000</t>
  </si>
  <si>
    <t>SPRUCE PINE</t>
  </si>
  <si>
    <t>MITCHELL</t>
  </si>
  <si>
    <t>2005-0435</t>
  </si>
  <si>
    <t>Top Drawer</t>
  </si>
  <si>
    <t>221 Ashley Furniture Way, Advance, NC 27006</t>
  </si>
  <si>
    <t>One Ashley Way, Arcadia, WI 54612</t>
  </si>
  <si>
    <t>608-323-3377</t>
  </si>
  <si>
    <t>www.ashleyfurniture.com</t>
  </si>
  <si>
    <t>33712</t>
  </si>
  <si>
    <t>468</t>
  </si>
  <si>
    <t>27237</t>
  </si>
  <si>
    <t>ASHLEY FURNITURE</t>
  </si>
  <si>
    <t>ADVANCE</t>
  </si>
  <si>
    <t>2005-0435a</t>
  </si>
  <si>
    <t>Top Drawer - Phase I</t>
  </si>
  <si>
    <t>Baltimore Road, Advance, NC</t>
  </si>
  <si>
    <t>27006-7812</t>
  </si>
  <si>
    <t>443</t>
  </si>
  <si>
    <t>2011-8352</t>
  </si>
  <si>
    <t>Spirit</t>
  </si>
  <si>
    <t>Inmar, Inc.</t>
  </si>
  <si>
    <t>635 Vine Street, Winston-Salem , NC 27101-4185</t>
  </si>
  <si>
    <t>336-631-2764</t>
  </si>
  <si>
    <t>www.inmar.com</t>
  </si>
  <si>
    <t>191</t>
  </si>
  <si>
    <t>723</t>
  </si>
  <si>
    <t>65505</t>
  </si>
  <si>
    <t>INMAR INC</t>
  </si>
  <si>
    <t>Forsyth County, NC</t>
  </si>
  <si>
    <t>2650 Pilgrim Court, Winston-Salem, NC 27106</t>
  </si>
  <si>
    <t>27106</t>
  </si>
  <si>
    <t>142</t>
  </si>
  <si>
    <t>1260</t>
  </si>
  <si>
    <t>2011-7708</t>
  </si>
  <si>
    <t>Plastic</t>
  </si>
  <si>
    <t>Plasticard Locktech International, LLP</t>
  </si>
  <si>
    <t>605 Sweeten Creek Industrial Park, Asheville, NC</t>
  </si>
  <si>
    <t>8762 Lake Tibet Ct., Orlando, FL 32836</t>
  </si>
  <si>
    <t>28803-1774</t>
  </si>
  <si>
    <t>407-876-3317</t>
  </si>
  <si>
    <t>www.plicards.com</t>
  </si>
  <si>
    <t>456</t>
  </si>
  <si>
    <t>82000</t>
  </si>
  <si>
    <t>PLASTICARD LOCKTECH INTERNATIONAL</t>
  </si>
  <si>
    <t>2012-8719</t>
  </si>
  <si>
    <t>Desk</t>
  </si>
  <si>
    <t>SBFI - North America, Inc.</t>
  </si>
  <si>
    <t>769 E. Main St., Old Fort, NC</t>
  </si>
  <si>
    <t>123 Lyman Street, Asheville, NC 28801</t>
  </si>
  <si>
    <t>28762</t>
  </si>
  <si>
    <t>828-251-9847</t>
  </si>
  <si>
    <t>www.sbfi.com</t>
  </si>
  <si>
    <t>538</t>
  </si>
  <si>
    <t>SBFI NORTH AMERICA</t>
  </si>
  <si>
    <t>2011-7844</t>
  </si>
  <si>
    <t>Ingersoll-Rand Company</t>
  </si>
  <si>
    <t>501 Sanford Avenue, Mocksville, NC</t>
  </si>
  <si>
    <t>501 Sanford Avenue, Mocksville, NC 27028</t>
  </si>
  <si>
    <t>27028-2919</t>
  </si>
  <si>
    <t>336-751-6890</t>
  </si>
  <si>
    <t>www.ingersollrand.com</t>
  </si>
  <si>
    <t>333912</t>
  </si>
  <si>
    <t>2346</t>
  </si>
  <si>
    <t>INGERSOLL RAND</t>
  </si>
  <si>
    <t>306;307;308</t>
  </si>
  <si>
    <t>2011-8298</t>
  </si>
  <si>
    <t>Citrix Systems, Inc.</t>
  </si>
  <si>
    <t>120 S. West Street, Raleigh, NC 27603-1834</t>
  </si>
  <si>
    <t>7414 Hollister Ave, Goleta, CA 98117</t>
  </si>
  <si>
    <t>805-690-6400</t>
  </si>
  <si>
    <t>www.citrix.com</t>
  </si>
  <si>
    <t>541511</t>
  </si>
  <si>
    <t>Purchase and/or installation of equipment; Renovation to building</t>
  </si>
  <si>
    <t>286</t>
  </si>
  <si>
    <t>63626</t>
  </si>
  <si>
    <t>CITRIX</t>
  </si>
  <si>
    <t>2012-8618</t>
  </si>
  <si>
    <t>Superior</t>
  </si>
  <si>
    <t>Carolina Store Fixtures, LLC</t>
  </si>
  <si>
    <t>Martin</t>
  </si>
  <si>
    <t>28333 US Hwy 64, Jamesville, NC</t>
  </si>
  <si>
    <t>3209 Marquita Drive, Forth Worth, TX 76116</t>
  </si>
  <si>
    <t>27846-9625</t>
  </si>
  <si>
    <t>817-244-8300</t>
  </si>
  <si>
    <t>www.marcocompany.com</t>
  </si>
  <si>
    <t>339950</t>
  </si>
  <si>
    <t>339999</t>
  </si>
  <si>
    <t>THE MARCO CO</t>
  </si>
  <si>
    <t>JAMESVILLE</t>
  </si>
  <si>
    <t>MARTIN</t>
  </si>
  <si>
    <t>2012-8501</t>
  </si>
  <si>
    <t>Rudolph</t>
  </si>
  <si>
    <t>Hamilton Sundstrand Corporation</t>
  </si>
  <si>
    <t>2730 West Tyvola Road, Charlotte, NC 28217-4576</t>
  </si>
  <si>
    <t>One Hamilton Rd., M/S 1-3-BC38, Windsor Locks, CT 6096</t>
  </si>
  <si>
    <t>28217-4576</t>
  </si>
  <si>
    <t>860-654-9502</t>
  </si>
  <si>
    <t>www.hamiltonsundstrand.com</t>
  </si>
  <si>
    <t>Purchase and/or installation of equipment; Renovation to building; Training; Other - employee relocation costs</t>
  </si>
  <si>
    <t>293</t>
  </si>
  <si>
    <t>160098</t>
  </si>
  <si>
    <t>2481644</t>
  </si>
  <si>
    <t>UNITED TECHNOLOGIES CORP</t>
  </si>
  <si>
    <t>2730 W. Tyvola Road, Charlotte, NC</t>
  </si>
  <si>
    <t>2730 W. Tyvola Road, Charlotte, NC 28217</t>
  </si>
  <si>
    <t>3079</t>
  </si>
  <si>
    <t>2012-8605</t>
  </si>
  <si>
    <t>Iconic</t>
  </si>
  <si>
    <t>Ralph Lauren Corporation II</t>
  </si>
  <si>
    <t>4100 Beechwood Drive, Greensboro, NC 27410-8117</t>
  </si>
  <si>
    <t>27410-8117</t>
  </si>
  <si>
    <t>336-632-5000</t>
  </si>
  <si>
    <t>www.ralphlauren.com</t>
  </si>
  <si>
    <t>454111</t>
  </si>
  <si>
    <t>Retail Trade</t>
  </si>
  <si>
    <t>1422</t>
  </si>
  <si>
    <t>30944</t>
  </si>
  <si>
    <t>RALPH LAUREN CORP</t>
  </si>
  <si>
    <t>Guilford County, NC</t>
  </si>
  <si>
    <t>4100 Beechwood Drive, Greensboro, NC 24710</t>
  </si>
  <si>
    <t>336-632-5295</t>
  </si>
  <si>
    <t>2008-4067</t>
  </si>
  <si>
    <t>Lifesaver</t>
  </si>
  <si>
    <t>6400 Durham Road , Timberlake, NC 27583-9587</t>
  </si>
  <si>
    <t>1067 Trollingwood-Hawfields Rd, Mebane, NC 27302-9740</t>
  </si>
  <si>
    <t>27583-9587</t>
  </si>
  <si>
    <t>919-304-7510</t>
  </si>
  <si>
    <t>www.gkn.com</t>
  </si>
  <si>
    <t>336350</t>
  </si>
  <si>
    <t>Purchase and/or installation of equipment; Renovation to building; Training; Other - Floor addition and road access</t>
  </si>
  <si>
    <t>1046</t>
  </si>
  <si>
    <t>36997</t>
  </si>
  <si>
    <t>GKN DRIVELINE</t>
  </si>
  <si>
    <t>6400 Durham Road, Timberlake, NC</t>
  </si>
  <si>
    <t>1067 Trollingwood-Hawfields Road, Mebane, NC 27302</t>
  </si>
  <si>
    <t>996</t>
  </si>
  <si>
    <t>1390000</t>
  </si>
  <si>
    <t>2012-8397</t>
  </si>
  <si>
    <t>Husker</t>
  </si>
  <si>
    <t>Sid Tool Co., Inc.</t>
  </si>
  <si>
    <t>525 Harbour Place Drive, Davidson, NC 28036-7444</t>
  </si>
  <si>
    <t>75 Maxess Road, Melville, NY 11747</t>
  </si>
  <si>
    <t>516-812-2000</t>
  </si>
  <si>
    <t>www.mscdirect.com</t>
  </si>
  <si>
    <t>423830</t>
  </si>
  <si>
    <t>Purchase and/or installation of equipment;  Training; Other - Construction Cost</t>
  </si>
  <si>
    <t>79176</t>
  </si>
  <si>
    <t>MSC INDUSTRIAL DIRECT CO</t>
  </si>
  <si>
    <t>Harbor Place (i-77 &amp; Exit 30), Davidson, NC</t>
  </si>
  <si>
    <t>28036</t>
  </si>
  <si>
    <t>687-309-6609</t>
  </si>
  <si>
    <t>1523</t>
  </si>
  <si>
    <t>2012-8819</t>
  </si>
  <si>
    <t>Choice</t>
  </si>
  <si>
    <t>Linamar North Carolina, Inc. II</t>
  </si>
  <si>
    <t>248-355-3533</t>
  </si>
  <si>
    <t>363</t>
  </si>
  <si>
    <t>38288</t>
  </si>
  <si>
    <t>2011-7777</t>
  </si>
  <si>
    <t>Greenheck Fan Corporation</t>
  </si>
  <si>
    <t>Enterprise Drive, Kings Mountain, NC</t>
  </si>
  <si>
    <t>PO Box 410, Schofield, WI 54476</t>
  </si>
  <si>
    <t>28086</t>
  </si>
  <si>
    <t>715-355-2388</t>
  </si>
  <si>
    <t>www.greenheck.com</t>
  </si>
  <si>
    <t>615</t>
  </si>
  <si>
    <t>GREENHECK FAN CORP</t>
  </si>
  <si>
    <t>2012-8870</t>
  </si>
  <si>
    <t>Howar</t>
  </si>
  <si>
    <t>FerroFab Inc.</t>
  </si>
  <si>
    <t>1150 Hylan Ave., Hamlet, NC</t>
  </si>
  <si>
    <t>60 Marycroft Ave., Unit 6, Woodbridge, Ontario, LRL 5Y5, Canada</t>
  </si>
  <si>
    <t>28345</t>
  </si>
  <si>
    <t>905-265-8812</t>
  </si>
  <si>
    <t>www.Ferro-Fab.com</t>
  </si>
  <si>
    <t>FERROFAB INC</t>
  </si>
  <si>
    <t>2012-8837</t>
  </si>
  <si>
    <t>P Squared</t>
  </si>
  <si>
    <t>Valley Fine Foods Company, Inc.</t>
  </si>
  <si>
    <t>212 Nuway Packing Road, Forest City, NC 28043-3353</t>
  </si>
  <si>
    <t>3909 Park Road, Benicia, CA 94510</t>
  </si>
  <si>
    <t>707-400-1460</t>
  </si>
  <si>
    <t>www.pastaprima.com</t>
  </si>
  <si>
    <t>311991</t>
  </si>
  <si>
    <t>311412</t>
  </si>
  <si>
    <t>28472</t>
  </si>
  <si>
    <t>VALLEY FINE FOODS</t>
  </si>
  <si>
    <t>FOREST CITY</t>
  </si>
  <si>
    <t>2012-8402</t>
  </si>
  <si>
    <t>Tabletop</t>
  </si>
  <si>
    <t>NetApp, Inc. III</t>
  </si>
  <si>
    <t>7301 Kit Creek Road, Research Triangle Park, NC 27709</t>
  </si>
  <si>
    <t>919-476-5297</t>
  </si>
  <si>
    <t>www.netapp.com</t>
  </si>
  <si>
    <t>Purchase and/or installation of equipment; Other - offset labor costs to increase RTP viability as site</t>
  </si>
  <si>
    <t>91500</t>
  </si>
  <si>
    <t>700000</t>
  </si>
  <si>
    <t>NETAPP</t>
  </si>
  <si>
    <t>2011-8251</t>
  </si>
  <si>
    <t>FCC (North Carolina), LLC</t>
  </si>
  <si>
    <t>16700 Airport Rd., Maxton, NC</t>
  </si>
  <si>
    <t>18000 Fieldcrrest Road, Laurinburg, NC 28352</t>
  </si>
  <si>
    <t>28364-6824</t>
  </si>
  <si>
    <t>910-462-4465</t>
  </si>
  <si>
    <t>www.fcc-na.com</t>
  </si>
  <si>
    <t>FCC (NORTH CAROLINA) LLC</t>
  </si>
  <si>
    <t>2012-8431</t>
  </si>
  <si>
    <t>Mazeppa</t>
  </si>
  <si>
    <t>NGK Ceramics USA, Inc.</t>
  </si>
  <si>
    <t>119 Mazepp Road, Mooresville, NC</t>
  </si>
  <si>
    <t>119 Mazeppa Road, Mooresville, NC 28115</t>
  </si>
  <si>
    <t>28115-7927</t>
  </si>
  <si>
    <t>704-664-7000</t>
  </si>
  <si>
    <t>www.ngk-detroit.com</t>
  </si>
  <si>
    <t>665</t>
  </si>
  <si>
    <t>NGK CERAMICS USA INC</t>
  </si>
  <si>
    <t>2012-8697</t>
  </si>
  <si>
    <t>Cover 2</t>
  </si>
  <si>
    <t>Culp, Inc.</t>
  </si>
  <si>
    <t>Highway 158, Stokesdale, NC</t>
  </si>
  <si>
    <t>1823 EastchesterDrive, High Point, NC 27265</t>
  </si>
  <si>
    <t>23757</t>
  </si>
  <si>
    <t>336-889-5161</t>
  </si>
  <si>
    <t>www.culp.com</t>
  </si>
  <si>
    <t>116</t>
  </si>
  <si>
    <t>413</t>
  </si>
  <si>
    <t>82560</t>
  </si>
  <si>
    <t>CULP INC</t>
  </si>
  <si>
    <t>STOKESDALE</t>
  </si>
  <si>
    <t>2011-7185</t>
  </si>
  <si>
    <t>Letter</t>
  </si>
  <si>
    <t>Schletter Inc.</t>
  </si>
  <si>
    <t>1001 Commerce Center Drive, Shelby, NC 28150-7728</t>
  </si>
  <si>
    <t>3761 East Farnum Place, Tucson, AZ 85706</t>
  </si>
  <si>
    <t>520-289-8700</t>
  </si>
  <si>
    <t>www.schletter.us</t>
  </si>
  <si>
    <t>Purchase and/or installation of equipment;  Training</t>
  </si>
  <si>
    <t>36594</t>
  </si>
  <si>
    <t>SCHLETTER INC</t>
  </si>
  <si>
    <t>1001 Commerce Drive, Shelby, NC</t>
  </si>
  <si>
    <t>3761 East Farnum Place, Tucson, Arizona 85706</t>
  </si>
  <si>
    <t>28150</t>
  </si>
  <si>
    <t>520-289-8716</t>
  </si>
  <si>
    <t>2011-8119</t>
  </si>
  <si>
    <t>Click</t>
  </si>
  <si>
    <t>Beardow Adams, Inc.</t>
  </si>
  <si>
    <t>3034 Horseshoe Lane, Charlotte, NC</t>
  </si>
  <si>
    <t>32 Blundells Road, Bradville, Milton Keynes, United Kingdom</t>
  </si>
  <si>
    <t>28208-6435</t>
  </si>
  <si>
    <t>190-857-4047</t>
  </si>
  <si>
    <t>www.beardowadams.com</t>
  </si>
  <si>
    <t>325520</t>
  </si>
  <si>
    <t>BEARDOW ADAMS INC</t>
  </si>
  <si>
    <t>2012-9022</t>
  </si>
  <si>
    <t>Lake</t>
  </si>
  <si>
    <t>Hospira, Inc.</t>
  </si>
  <si>
    <t>4285 N. Wesleyan Boulevard, Rocky Mount, NC</t>
  </si>
  <si>
    <t>275 N. Field Drive, Lake Forest, IL 60045</t>
  </si>
  <si>
    <t>27804-8612</t>
  </si>
  <si>
    <t>224-212-2667</t>
  </si>
  <si>
    <t>www.hospira.com</t>
  </si>
  <si>
    <t>2700</t>
  </si>
  <si>
    <t>896</t>
  </si>
  <si>
    <t>HOSPIRA</t>
  </si>
  <si>
    <t>2012-9025</t>
  </si>
  <si>
    <t>Connected</t>
  </si>
  <si>
    <t>Leviton Manufacturing Co., Inc.</t>
  </si>
  <si>
    <t>113 Industrial Blvd., Morganton, NC 28655-8285</t>
  </si>
  <si>
    <t>201 North Service Road, Melville, NY 11747</t>
  </si>
  <si>
    <t>631-812-6788</t>
  </si>
  <si>
    <t>www.leviton.com</t>
  </si>
  <si>
    <t>335931</t>
  </si>
  <si>
    <t>Purchase and/or installation of equipment; Training; Other - Offset employee costs</t>
  </si>
  <si>
    <t>137</t>
  </si>
  <si>
    <t>531</t>
  </si>
  <si>
    <t>31939</t>
  </si>
  <si>
    <t>LEVITON MANUFACTURING CO</t>
  </si>
  <si>
    <t>2011-8262</t>
  </si>
  <si>
    <t>Piedmont</t>
  </si>
  <si>
    <t>Piedmont Pharmaceuticals LLC</t>
  </si>
  <si>
    <t>204 Muirs Chapel Rd, Greensboro, NC</t>
  </si>
  <si>
    <t>204 Muirs Chapel Road, Greensboro, NC 27410</t>
  </si>
  <si>
    <t>27410</t>
  </si>
  <si>
    <t>336-544-0320</t>
  </si>
  <si>
    <t>www.piedmontpharma.com</t>
  </si>
  <si>
    <t>541720</t>
  </si>
  <si>
    <t>1877</t>
  </si>
  <si>
    <t>PIEDMONT PHARMACEUTICALS LLC</t>
  </si>
  <si>
    <t>2012-9044</t>
  </si>
  <si>
    <t>Sheena</t>
  </si>
  <si>
    <t>Global Textile Alliance, Inc.</t>
  </si>
  <si>
    <t>2361 Holiday Loop Road, Reidsville, NC</t>
  </si>
  <si>
    <t>2361 Holly Loop Road, Reidsville, NC 27320</t>
  </si>
  <si>
    <t>27320-8684</t>
  </si>
  <si>
    <t>336-347-7604</t>
  </si>
  <si>
    <t>gtatextiles.com</t>
  </si>
  <si>
    <t>313000</t>
  </si>
  <si>
    <t>545</t>
  </si>
  <si>
    <t>GLOBAL TEXTILE ALLIANCE INC</t>
  </si>
  <si>
    <t>2012-8669</t>
  </si>
  <si>
    <t>Compactor</t>
  </si>
  <si>
    <t>Bakers Waste Equipment, Inc.</t>
  </si>
  <si>
    <t>1808 Norwood St. SW, Lenoir, NC</t>
  </si>
  <si>
    <t>3679 Cook Road, Valdese, NC 28690</t>
  </si>
  <si>
    <t>28645-6431</t>
  </si>
  <si>
    <t>828-879-8222</t>
  </si>
  <si>
    <t>www.bwe-nc.com</t>
  </si>
  <si>
    <t>332439</t>
  </si>
  <si>
    <t>82</t>
  </si>
  <si>
    <t>561</t>
  </si>
  <si>
    <t>BAKERS WASTE EQUIPMENT INC</t>
  </si>
  <si>
    <t>2012-9093</t>
  </si>
  <si>
    <t>UCP</t>
  </si>
  <si>
    <t>Fendrich Industries, Inc.</t>
  </si>
  <si>
    <t>Polk</t>
  </si>
  <si>
    <t>250 Scriven Road, Tryon, NC</t>
  </si>
  <si>
    <t>7025 Augusta Road, Greenville, SC 29605</t>
  </si>
  <si>
    <t>28782-2720</t>
  </si>
  <si>
    <t>864-299-0600</t>
  </si>
  <si>
    <t>carolinaamfg.com</t>
  </si>
  <si>
    <t>313310</t>
  </si>
  <si>
    <t>115000</t>
  </si>
  <si>
    <t>FENDRICH INDUSTRIES INC</t>
  </si>
  <si>
    <t>TRYON</t>
  </si>
  <si>
    <t>POLK</t>
  </si>
  <si>
    <t>2012-8576</t>
  </si>
  <si>
    <t>P60</t>
  </si>
  <si>
    <t>28376-3406</t>
  </si>
  <si>
    <t>63000</t>
  </si>
  <si>
    <t>2010-7092</t>
  </si>
  <si>
    <t>Dogwood</t>
  </si>
  <si>
    <t>Deere-Hitachi Construction Machinery Corporation</t>
  </si>
  <si>
    <t>1000 Deere-Hitachi Rd, Kernersville, NC 27284-2275</t>
  </si>
  <si>
    <t>PO Box 1187, Kernersville, NC 27285</t>
  </si>
  <si>
    <t>336-996-8177</t>
  </si>
  <si>
    <t>www.dhkernersville.com</t>
  </si>
  <si>
    <t>306</t>
  </si>
  <si>
    <t>39997</t>
  </si>
  <si>
    <t>733</t>
  </si>
  <si>
    <t>DEERE-HITACHI CONSTRUCTION MACHINERY CORP</t>
  </si>
  <si>
    <t>Deere-Hitachi Construction Machinery</t>
  </si>
  <si>
    <t>1000 Deere-Hitachi Rd, Kernersville, NC</t>
  </si>
  <si>
    <t>P. O. Box 1187, Kernersville, NC 27285</t>
  </si>
  <si>
    <t>27285</t>
  </si>
  <si>
    <t>336-996-8234</t>
  </si>
  <si>
    <t>769</t>
  </si>
  <si>
    <t>2012-8406</t>
  </si>
  <si>
    <t>Fresh</t>
  </si>
  <si>
    <t>Freshouse II, LLC</t>
  </si>
  <si>
    <t>209 Long Meadow Drive, Salisbury, NC</t>
  </si>
  <si>
    <t>889 Harrison Avenue, 4th Floor, Riverhead, NY 11901</t>
  </si>
  <si>
    <t>28147-9299</t>
  </si>
  <si>
    <t>631-591-5269</t>
  </si>
  <si>
    <t>www.freshouse.com</t>
  </si>
  <si>
    <t>424480</t>
  </si>
  <si>
    <t>FRESHOUSE II</t>
  </si>
  <si>
    <t>2012-8393</t>
  </si>
  <si>
    <t>Bronco</t>
  </si>
  <si>
    <t>Denver Global Products, Inc.</t>
  </si>
  <si>
    <t>1000 East Powell Dr. , Lincolnton, NC 28092-6137</t>
  </si>
  <si>
    <t>1000 East Powell Dr., Lincolnton, NC 28092</t>
  </si>
  <si>
    <t>704-665-1802</t>
  </si>
  <si>
    <t>www.denverglobal.com</t>
  </si>
  <si>
    <t>333112</t>
  </si>
  <si>
    <t>405</t>
  </si>
  <si>
    <t>26847</t>
  </si>
  <si>
    <t>DENVER GLOBAL PRODUCTS INC</t>
  </si>
  <si>
    <t>2012-9020</t>
  </si>
  <si>
    <t>Woodgrain</t>
  </si>
  <si>
    <t>Woodgrain Millwork, Inc.</t>
  </si>
  <si>
    <t>820 Complex Place, Lenoir, NC</t>
  </si>
  <si>
    <t>300 NW 16th Street, Fruitland, ID 83619</t>
  </si>
  <si>
    <t>28645-8338</t>
  </si>
  <si>
    <t>208-452-8223</t>
  </si>
  <si>
    <t>www,woodgrain.com</t>
  </si>
  <si>
    <t>321918</t>
  </si>
  <si>
    <t>570</t>
  </si>
  <si>
    <t>WOODGRAIN MILLWORK INC</t>
  </si>
  <si>
    <t>2012-8504</t>
  </si>
  <si>
    <t>Nussbaum Automotive Solutions LP</t>
  </si>
  <si>
    <t>1932 Jordache Ct., Gastonia, NC</t>
  </si>
  <si>
    <t>373 Maplewood Ct., Madison, IN 47250</t>
  </si>
  <si>
    <t>28052</t>
  </si>
  <si>
    <t>812-701-7846</t>
  </si>
  <si>
    <t>www.nussbaum-lifts.de</t>
  </si>
  <si>
    <t>333921</t>
  </si>
  <si>
    <t>898</t>
  </si>
  <si>
    <t>NUSSBAUM LIFTS</t>
  </si>
  <si>
    <t>2012-8481</t>
  </si>
  <si>
    <t>New Year</t>
  </si>
  <si>
    <t>STEAG Energy Services, LLC</t>
  </si>
  <si>
    <t>304 Linwood Road, Kings Mountain</t>
  </si>
  <si>
    <t>P. O. Box 1727, Kings Mountain, NC 28286</t>
  </si>
  <si>
    <t>28086-2466</t>
  </si>
  <si>
    <t>704-734-0688</t>
  </si>
  <si>
    <t>www.steag.us</t>
  </si>
  <si>
    <t>541620</t>
  </si>
  <si>
    <t>759</t>
  </si>
  <si>
    <t>STEAG ENERGY SERVICES</t>
  </si>
  <si>
    <t>2012-8893</t>
  </si>
  <si>
    <t>MGC</t>
  </si>
  <si>
    <t>Kalo Foods, LLC</t>
  </si>
  <si>
    <t>119 Carlton Park Drive, Stokesdale, NC 27357</t>
  </si>
  <si>
    <t>336-949-4802</t>
  </si>
  <si>
    <t>www.kalofoods.com</t>
  </si>
  <si>
    <t>599</t>
  </si>
  <si>
    <t>KALO FOODS LLC</t>
  </si>
  <si>
    <t>2012-9042</t>
  </si>
  <si>
    <t>Tuxedo</t>
  </si>
  <si>
    <t>S. &amp; D. Coffee, Inc.</t>
  </si>
  <si>
    <t>300 Concord Parkway S, Concord, NC 28027-6702</t>
  </si>
  <si>
    <t>704-339-0917</t>
  </si>
  <si>
    <t>www.sndcoffee.com</t>
  </si>
  <si>
    <t>311920</t>
  </si>
  <si>
    <t>Purchase and/or installation of equipment; Training; Other - Offsetting higher costs of freight to customers</t>
  </si>
  <si>
    <t>S&amp;D COFFEE</t>
  </si>
  <si>
    <t>755West Winds Blvd., Concord, NC</t>
  </si>
  <si>
    <t>PO Box 1628, Concord, NC 28026</t>
  </si>
  <si>
    <t>28027-2206</t>
  </si>
  <si>
    <t>704-782-3121</t>
  </si>
  <si>
    <t>628</t>
  </si>
  <si>
    <t>2011-7673</t>
  </si>
  <si>
    <t>Kendrion (Shelby) Inc.</t>
  </si>
  <si>
    <t>1100 Airport Road, Shelby, NC</t>
  </si>
  <si>
    <t>704-482-9482</t>
  </si>
  <si>
    <t>KENDRION FAS CONTROLS INC</t>
  </si>
  <si>
    <t>671 Washburn Switch Rd, Shelby, NC</t>
  </si>
  <si>
    <t>801 Mill Road; PO Box 57; Lewiston, Idaho 83501</t>
  </si>
  <si>
    <t>Red Hat, Inc. II</t>
  </si>
  <si>
    <t>74774</t>
  </si>
  <si>
    <t>2010-6194</t>
  </si>
  <si>
    <t>Butterfly</t>
  </si>
  <si>
    <t>Caterpillar Inc. (Butterfly)</t>
  </si>
  <si>
    <t>5008 Womack Road, Sanford, NC 27330-9594</t>
  </si>
  <si>
    <t>5008 Womack Road, Sanford, NC 27330</t>
  </si>
  <si>
    <t>27330-9594</t>
  </si>
  <si>
    <t>919-777-2000</t>
  </si>
  <si>
    <t>825</t>
  </si>
  <si>
    <t>32042</t>
  </si>
  <si>
    <t>5000 Womack Drive, Sanford, NC</t>
  </si>
  <si>
    <t>5000 Womack Drive, Sanford, NC 27330-9594</t>
  </si>
  <si>
    <t>919-465-2966</t>
  </si>
  <si>
    <t>244</t>
  </si>
  <si>
    <t>616</t>
  </si>
  <si>
    <t>2009-5150</t>
  </si>
  <si>
    <t>Gold2</t>
  </si>
  <si>
    <t>Celgard, LLC I</t>
  </si>
  <si>
    <t>Mecklenburg, Cabarrus</t>
  </si>
  <si>
    <t>704-587-8538</t>
  </si>
  <si>
    <t>51264</t>
  </si>
  <si>
    <t>Charlotte and Concord (Mecklenburg County/Cabarrus County), NC</t>
  </si>
  <si>
    <t>11430 n. Community House Road, Ste 350, Charlotte, NC 28277</t>
  </si>
  <si>
    <t>986</t>
  </si>
  <si>
    <t>2009-5986</t>
  </si>
  <si>
    <t>SunsetDelta</t>
  </si>
  <si>
    <t>Electrolux Home Products, Inc. I</t>
  </si>
  <si>
    <t>250 Bobby Jones Expressway, Augusta, GA 30907</t>
  </si>
  <si>
    <t>706-651-7256</t>
  </si>
  <si>
    <t>84838</t>
  </si>
  <si>
    <t>745</t>
  </si>
  <si>
    <t>Sunset/Delta</t>
  </si>
  <si>
    <t>574</t>
  </si>
  <si>
    <t>1632</t>
  </si>
  <si>
    <t>2009-5136</t>
  </si>
  <si>
    <t>Colonial</t>
  </si>
  <si>
    <t>Ethan Allen Operations, Inc.</t>
  </si>
  <si>
    <t>700 South Main Avenue, Maiden, NC</t>
  </si>
  <si>
    <t>P. O. Box 1966, Danbury, CT 06813-1966</t>
  </si>
  <si>
    <t>28650-8211</t>
  </si>
  <si>
    <t>203-743-8517</t>
  </si>
  <si>
    <t>143</t>
  </si>
  <si>
    <t>MAIDEN</t>
  </si>
  <si>
    <t>2009-5644</t>
  </si>
  <si>
    <t>Cardinal</t>
  </si>
  <si>
    <t>660</t>
  </si>
  <si>
    <t>777</t>
  </si>
  <si>
    <t>57569</t>
  </si>
  <si>
    <t>1001</t>
  </si>
  <si>
    <t>5010 Westinghouse Boulevard, Charlotte, NC</t>
  </si>
  <si>
    <t>PO Box 7002; 5010 Westinghouse Blvd, Charlotte, NC 28241</t>
  </si>
  <si>
    <t>28273</t>
  </si>
  <si>
    <t>704-551-5200</t>
  </si>
  <si>
    <t>420</t>
  </si>
  <si>
    <t>1107</t>
  </si>
  <si>
    <t>2008-4578</t>
  </si>
  <si>
    <t>Power</t>
  </si>
  <si>
    <t>ASCO Power Technologies, L.P.</t>
  </si>
  <si>
    <t>325 Welcome Center Blvd., Welcome , NC 27374</t>
  </si>
  <si>
    <t>50 Hanover Road, Florham Park, NJ 7932</t>
  </si>
  <si>
    <t>973-966-5716</t>
  </si>
  <si>
    <t>www.ascopower.com</t>
  </si>
  <si>
    <t>335314</t>
  </si>
  <si>
    <t>335313</t>
  </si>
  <si>
    <t>295</t>
  </si>
  <si>
    <t>39532</t>
  </si>
  <si>
    <t>ASCO POWER TECHNOLOGIES</t>
  </si>
  <si>
    <t>WELCOME</t>
  </si>
  <si>
    <t>2009-5641</t>
  </si>
  <si>
    <t>Magellan</t>
  </si>
  <si>
    <t>CheckFree Services Corporation (Fiserv)</t>
  </si>
  <si>
    <t>2415 Century Place SE, Hickory, NC</t>
  </si>
  <si>
    <t>6000 Perimeter Drive, Dublin, Ohio 43017</t>
  </si>
  <si>
    <t>28602-4031</t>
  </si>
  <si>
    <t>614-564-3569</t>
  </si>
  <si>
    <t>www.fiserv.com</t>
  </si>
  <si>
    <t>522320</t>
  </si>
  <si>
    <t>439</t>
  </si>
  <si>
    <t>FISERV INC</t>
  </si>
  <si>
    <t>2009-5541</t>
  </si>
  <si>
    <t>Marves</t>
  </si>
  <si>
    <t>Marves Industries, LLC</t>
  </si>
  <si>
    <t>205 Cline Clark Drive, Hidebran, NC</t>
  </si>
  <si>
    <t>2825 Ridge Road, Norwalk, OH 44857</t>
  </si>
  <si>
    <t>28637-8114</t>
  </si>
  <si>
    <t>419-706-8275</t>
  </si>
  <si>
    <t>www.marves.com</t>
  </si>
  <si>
    <t>MARVES INDUSTRIES LLC</t>
  </si>
  <si>
    <t>2009-5696</t>
  </si>
  <si>
    <t>Home</t>
  </si>
  <si>
    <t>Zenta Mortgage Services, LLC</t>
  </si>
  <si>
    <t>8215 Forest Point Blvd, Charlotte, NC 28273-5509</t>
  </si>
  <si>
    <t>8215 Forest Point Blvd, Suite 100, Charlotte, NC 28273-5509</t>
  </si>
  <si>
    <t>28273-5509</t>
  </si>
  <si>
    <t>704-522-4204</t>
  </si>
  <si>
    <t>www.zenta.com</t>
  </si>
  <si>
    <t>531390</t>
  </si>
  <si>
    <t>Real Estate and Rental and Leasing</t>
  </si>
  <si>
    <t>902</t>
  </si>
  <si>
    <t>263</t>
  </si>
  <si>
    <t>43182</t>
  </si>
  <si>
    <t>ZENTA MORTGAGE SERVICES LLC</t>
  </si>
  <si>
    <t>2009-5789</t>
  </si>
  <si>
    <t>Maple Springs</t>
  </si>
  <si>
    <t>Maple Springs Laundry, LLC</t>
  </si>
  <si>
    <t>2910 Main Ave. NW, Hickory, NC</t>
  </si>
  <si>
    <t>Post Office Box 1753, Hickory, NC</t>
  </si>
  <si>
    <t>28601-5661</t>
  </si>
  <si>
    <t>828-322-1301</t>
  </si>
  <si>
    <t>www.maplespringslaundry.com</t>
  </si>
  <si>
    <t>81232</t>
  </si>
  <si>
    <t>423450</t>
  </si>
  <si>
    <t>190</t>
  </si>
  <si>
    <t>399</t>
  </si>
  <si>
    <t>MAPLE SPRINGS LAUNDRY LLC</t>
  </si>
  <si>
    <t>LONG VIEW</t>
  </si>
  <si>
    <t>2009-5562</t>
  </si>
  <si>
    <t>Potato 2-Exp09-Ivey</t>
  </si>
  <si>
    <t>Reser's Fine Foods, Inc.</t>
  </si>
  <si>
    <t>Halifax Industrial Center, NC Hwy 903, Halifax, NC</t>
  </si>
  <si>
    <t>P. O. Box 8, Beaverton, OR 97075</t>
  </si>
  <si>
    <t>27839</t>
  </si>
  <si>
    <t>503-526-5717</t>
  </si>
  <si>
    <t>www.resers.com</t>
  </si>
  <si>
    <t>311830</t>
  </si>
  <si>
    <t>409</t>
  </si>
  <si>
    <t>RESERS FINE FOODS INC</t>
  </si>
  <si>
    <t>HALIFAX INDUSTRIAL CENTER</t>
  </si>
  <si>
    <t>2007-0369</t>
  </si>
  <si>
    <t>Black</t>
  </si>
  <si>
    <t>ACW Technology Inc.</t>
  </si>
  <si>
    <t>2500 S. Tricenter Boulevard, Durham, NC</t>
  </si>
  <si>
    <t>1407 E. Gilbreath Street, Graham, NC</t>
  </si>
  <si>
    <t>27713-1852</t>
  </si>
  <si>
    <t>336-675-9086</t>
  </si>
  <si>
    <t>www.acw.co.uk</t>
  </si>
  <si>
    <t>334111</t>
  </si>
  <si>
    <t>334418</t>
  </si>
  <si>
    <t>140</t>
  </si>
  <si>
    <t>579</t>
  </si>
  <si>
    <t>ACW TECHNOLOGY INC</t>
  </si>
  <si>
    <t>2009-5599</t>
  </si>
  <si>
    <t>Bonjour</t>
  </si>
  <si>
    <t>Solaris Industries, Inc.</t>
  </si>
  <si>
    <t>133 Indusstrial Drive, Kings Mountain, NC</t>
  </si>
  <si>
    <t>25 John-F Kennedy, St-Jerome, Quebec, Canada, J7Y 4B4</t>
  </si>
  <si>
    <t>28086-3889</t>
  </si>
  <si>
    <t>450-476-1010</t>
  </si>
  <si>
    <t>www.delhisolac.com</t>
  </si>
  <si>
    <t>331221</t>
  </si>
  <si>
    <t>555</t>
  </si>
  <si>
    <t>SOLARIS INDUSTRIES INC</t>
  </si>
  <si>
    <t>2010-6037</t>
  </si>
  <si>
    <t>Perish</t>
  </si>
  <si>
    <t>Pierre Foods, Inc.</t>
  </si>
  <si>
    <t>3437 E Main Street, Claremont, NC</t>
  </si>
  <si>
    <t>9990 Princeton Road, Cincinnati, Ohio 45246</t>
  </si>
  <si>
    <t>28610-8672</t>
  </si>
  <si>
    <t>513-682-1565</t>
  </si>
  <si>
    <t>www.pierrefoods.com</t>
  </si>
  <si>
    <t>PIERRE FOODS INC</t>
  </si>
  <si>
    <t>CLAREMONT</t>
  </si>
  <si>
    <t>2010-6155</t>
  </si>
  <si>
    <t>Radial-Exp-10-Dun</t>
  </si>
  <si>
    <t>Michelin North America, Inc.</t>
  </si>
  <si>
    <t>Stanly</t>
  </si>
  <si>
    <t>South Stanly School Road, Norwood NC</t>
  </si>
  <si>
    <t>One Parkway South, Greenville SC, 29615</t>
  </si>
  <si>
    <t>28128</t>
  </si>
  <si>
    <t>864-458-5094</t>
  </si>
  <si>
    <t>www.michelin-us.com</t>
  </si>
  <si>
    <t>326211</t>
  </si>
  <si>
    <t>619</t>
  </si>
  <si>
    <t>136</t>
  </si>
  <si>
    <t>MICHELIN NORTH AMERICA INC</t>
  </si>
  <si>
    <t>NORWOOD</t>
  </si>
  <si>
    <t>STANLY</t>
  </si>
  <si>
    <t>2010-6033</t>
  </si>
  <si>
    <t>PA</t>
  </si>
  <si>
    <t>1015 County Home Road, Hamlet, NC 28345-4390</t>
  </si>
  <si>
    <t>2425 West 23rd Street, Erie, PA 16506</t>
  </si>
  <si>
    <t>28345-4390</t>
  </si>
  <si>
    <t>814-878-4400</t>
  </si>
  <si>
    <t>www.plastekgroup.com</t>
  </si>
  <si>
    <t>29542</t>
  </si>
  <si>
    <t>PLASTEK INDUSTRIES</t>
  </si>
  <si>
    <t>1015 County Home Road, Hamlet NC</t>
  </si>
  <si>
    <t>814-878-4510</t>
  </si>
  <si>
    <t>568</t>
  </si>
  <si>
    <t>2010-6150</t>
  </si>
  <si>
    <t>Sangria</t>
  </si>
  <si>
    <t>Greiner Bio-One North America, Inc.</t>
  </si>
  <si>
    <t>Union</t>
  </si>
  <si>
    <t>4238 Capital Drive, Monroe, NC</t>
  </si>
  <si>
    <t>4238 Capital Drive, Monroe, NC 28110</t>
  </si>
  <si>
    <t>28110-7681</t>
  </si>
  <si>
    <t>704-261-7883</t>
  </si>
  <si>
    <t>www.gbo.com</t>
  </si>
  <si>
    <t>187</t>
  </si>
  <si>
    <t>GREINER BIO-ONE NORTH AMERICA INC</t>
  </si>
  <si>
    <t>MONROE</t>
  </si>
  <si>
    <t>UNION</t>
  </si>
  <si>
    <t>2010-6445</t>
  </si>
  <si>
    <t>Blue Ridge</t>
  </si>
  <si>
    <t>Edwards Wood Products, Inc./Woodlawn</t>
  </si>
  <si>
    <t>8482 Hwy 221 N, Marion, NC</t>
  </si>
  <si>
    <t>P. O. Box 219, Marshville, NC 28103</t>
  </si>
  <si>
    <t>28752-7564</t>
  </si>
  <si>
    <t>704-624-3611</t>
  </si>
  <si>
    <t>www.ewpi.com</t>
  </si>
  <si>
    <t>EDWARDS WOOD PRODUCTS/WOODLAWN</t>
  </si>
  <si>
    <t>2009-5593</t>
  </si>
  <si>
    <t>Eagle II</t>
  </si>
  <si>
    <t>Baltek, Inc.</t>
  </si>
  <si>
    <t>Highpoint (Guilford County), NC</t>
  </si>
  <si>
    <t>108 Fairway Court, Northvale, NJ 07647</t>
  </si>
  <si>
    <t>201-724-9561</t>
  </si>
  <si>
    <t>www.corematerials.3acomposites.com</t>
  </si>
  <si>
    <t>321212</t>
  </si>
  <si>
    <t>BALTEK INC</t>
  </si>
  <si>
    <t>2010-6490</t>
  </si>
  <si>
    <t>Falcon</t>
  </si>
  <si>
    <t>Cree, Inc. II</t>
  </si>
  <si>
    <t>4600 Silicon Drive, Durham, NC 27703</t>
  </si>
  <si>
    <t>919-313-5754</t>
  </si>
  <si>
    <t>www.cree.com</t>
  </si>
  <si>
    <t>1723</t>
  </si>
  <si>
    <t>38453</t>
  </si>
  <si>
    <t>598</t>
  </si>
  <si>
    <t>CREE INC</t>
  </si>
  <si>
    <t>2010-6440</t>
  </si>
  <si>
    <t>Plastic Molding</t>
  </si>
  <si>
    <t>Nypro, Inc. (Buncombe #1)</t>
  </si>
  <si>
    <t>100 Vista Road, Arden, NC</t>
  </si>
  <si>
    <t>100 Vista Road, Arden, NC 28704-9457</t>
  </si>
  <si>
    <t>828-209-4253</t>
  </si>
  <si>
    <t>www.Nypro.com</t>
  </si>
  <si>
    <t>NYPRO INC</t>
  </si>
  <si>
    <t>2010-6866</t>
  </si>
  <si>
    <t>Arvato Digital Services LLC</t>
  </si>
  <si>
    <t>108 Monticello Road, Weaverville, NC</t>
  </si>
  <si>
    <t>108 Monticello Road, Weaverville, NC 28787-8931</t>
  </si>
  <si>
    <t>28787-8931</t>
  </si>
  <si>
    <t>828-658-2033</t>
  </si>
  <si>
    <t>www.arvatodigitalservices.com</t>
  </si>
  <si>
    <t>561421</t>
  </si>
  <si>
    <t>367</t>
  </si>
  <si>
    <t>575</t>
  </si>
  <si>
    <t>ARVATO DIGITAL SERVICES</t>
  </si>
  <si>
    <t>2010-6849</t>
  </si>
  <si>
    <t>Outdura Corp. (Sattler AG)</t>
  </si>
  <si>
    <t>447 Main Street, Hudson, NC</t>
  </si>
  <si>
    <t>28638-2329</t>
  </si>
  <si>
    <t>828-244-0795</t>
  </si>
  <si>
    <t>www.sattler-ag.com</t>
  </si>
  <si>
    <t>664</t>
  </si>
  <si>
    <t>SATTLER AG</t>
  </si>
  <si>
    <t>2011-7691</t>
  </si>
  <si>
    <t>Blue</t>
  </si>
  <si>
    <t>Ferraro Foods of North Carolina, LLC</t>
  </si>
  <si>
    <t>2031 Park Center Drive, Mebane, NC</t>
  </si>
  <si>
    <t>287 South Randolphville Road, Piscataway, NJ 08854</t>
  </si>
  <si>
    <t>27302-9817</t>
  </si>
  <si>
    <t>732-424-8325</t>
  </si>
  <si>
    <t>www.ferrarofoods.com</t>
  </si>
  <si>
    <t>764</t>
  </si>
  <si>
    <t>FERRARO FOODS OF NORTH CAROLINA</t>
  </si>
  <si>
    <t>2012-8432</t>
  </si>
  <si>
    <t>HP Diggs</t>
  </si>
  <si>
    <t>Stanley Furniture Company, Inc.</t>
  </si>
  <si>
    <t>200 North Hamilton Street, High Point, NC</t>
  </si>
  <si>
    <t>1641 Fairystone Park Highway, Stanleytown, VA 24168</t>
  </si>
  <si>
    <t>27260-5032</t>
  </si>
  <si>
    <t>276-627-2446</t>
  </si>
  <si>
    <t>www.stanleyfurniture.com</t>
  </si>
  <si>
    <t>1120</t>
  </si>
  <si>
    <t>340000</t>
  </si>
  <si>
    <t>STANLEY FURNITURE CO</t>
  </si>
  <si>
    <t>2011-7855</t>
  </si>
  <si>
    <t>South Park</t>
  </si>
  <si>
    <t>Sheetz Distribution Services, LLC</t>
  </si>
  <si>
    <t>242 Sheetz Way, Claysburg, PA 16625</t>
  </si>
  <si>
    <t>814-239-1617</t>
  </si>
  <si>
    <t>www.sheetz.com</t>
  </si>
  <si>
    <t>Purchase and/or installation of equipment</t>
  </si>
  <si>
    <t>229</t>
  </si>
  <si>
    <t>27841</t>
  </si>
  <si>
    <t>SHEETZ DISTRIBUTION SERVICES LLC</t>
  </si>
  <si>
    <t>Whites Kennel Road, Alamance County, NC</t>
  </si>
  <si>
    <t>27215</t>
  </si>
  <si>
    <t>535</t>
  </si>
  <si>
    <t>2012-9073</t>
  </si>
  <si>
    <t>Progress</t>
  </si>
  <si>
    <t>Ellwood Advanced Components LLC</t>
  </si>
  <si>
    <t>3050 Westinghouse Road, Suite 190, Rural Hall, NC 27045</t>
  </si>
  <si>
    <t>336-969-4052</t>
  </si>
  <si>
    <t>www.ellwoodgroup.com</t>
  </si>
  <si>
    <t>145</t>
  </si>
  <si>
    <t>849</t>
  </si>
  <si>
    <t>188000</t>
  </si>
  <si>
    <t>ELLWOOD ADVANCED COMPONENTS LLC</t>
  </si>
  <si>
    <t>2012-9154</t>
  </si>
  <si>
    <t>Retro</t>
  </si>
  <si>
    <t>Midway Aircraft Instrument Corporation</t>
  </si>
  <si>
    <t>1419 N. Rocky River Road, Monroe, NC</t>
  </si>
  <si>
    <t>100 Riser Road, Little Ferry, NC 07643</t>
  </si>
  <si>
    <t>28110-7957</t>
  </si>
  <si>
    <t>201-440-4800</t>
  </si>
  <si>
    <t>www.midwayaircraft.com</t>
  </si>
  <si>
    <t>MIDWAY AIRCRAFT INSTRUMENT CORP</t>
  </si>
  <si>
    <t>2012-9252</t>
  </si>
  <si>
    <t>Lloyd</t>
  </si>
  <si>
    <t>Draka Elevator Products Inc.</t>
  </si>
  <si>
    <t>2051 N. Church Street, Rocky Mount</t>
  </si>
  <si>
    <t>2151 N. Church St., Rocky Mount, NC 27539</t>
  </si>
  <si>
    <t>27804-2026</t>
  </si>
  <si>
    <t>252-972-6605</t>
  </si>
  <si>
    <t>www.drakaelevator.com</t>
  </si>
  <si>
    <t>DRAKA ELEVATOR PRODUCTS INC</t>
  </si>
  <si>
    <t>2012-9344</t>
  </si>
  <si>
    <t>Griffin</t>
  </si>
  <si>
    <t>1631 NW Thurman St, Ste 400, Portland, OR 97209</t>
  </si>
  <si>
    <t>503-478-4463</t>
  </si>
  <si>
    <t>www.jeld-wen.com</t>
  </si>
  <si>
    <t>85379</t>
  </si>
  <si>
    <t>JELD-WEN INC</t>
  </si>
  <si>
    <t>2012-8748</t>
  </si>
  <si>
    <t>Ink</t>
  </si>
  <si>
    <t>Siegwerk EIC LLC (Environmental Inks)</t>
  </si>
  <si>
    <t>1 Quality Products Road, Morganton, NC</t>
  </si>
  <si>
    <t>1 Quality Products Road, Morganton, NC 28655</t>
  </si>
  <si>
    <t>28655-4759</t>
  </si>
  <si>
    <t>800-368-4657</t>
  </si>
  <si>
    <t>www.siegwerk.com</t>
  </si>
  <si>
    <t>325910</t>
  </si>
  <si>
    <t>SIEGWERK EIC LLC</t>
  </si>
  <si>
    <t>2012-9200</t>
  </si>
  <si>
    <t>Oak</t>
  </si>
  <si>
    <t>Gildan Yarns, LLC I</t>
  </si>
  <si>
    <t>2121 Heilig Road, Salisbury, NC 28146-2316</t>
  </si>
  <si>
    <t>270 North Park Blvd, Cedartown, GA 30125</t>
  </si>
  <si>
    <t>770-748-2510</t>
  </si>
  <si>
    <t>34134</t>
  </si>
  <si>
    <t>GILDAN ACTIVEWEAR INC</t>
  </si>
  <si>
    <t>2012-9195</t>
  </si>
  <si>
    <t>Galaxy</t>
  </si>
  <si>
    <t>3200 Temple School Road, Winston-Salem, NC</t>
  </si>
  <si>
    <t>990 west 190th Street, Torrance, CA 90502</t>
  </si>
  <si>
    <t>27107-3628</t>
  </si>
  <si>
    <t>310-851-2350</t>
  </si>
  <si>
    <t>www.herbalife.com</t>
  </si>
  <si>
    <t>444</t>
  </si>
  <si>
    <t>450000</t>
  </si>
  <si>
    <t>HERBALIFE INTL OF AMERICA INC</t>
  </si>
  <si>
    <t>3200 Temple School Rd, Winston-Salem, NC 27107-3628</t>
  </si>
  <si>
    <t>990 West 190th St, Torrence, CA 90502</t>
  </si>
  <si>
    <t>36174</t>
  </si>
  <si>
    <t>2010-6547</t>
  </si>
  <si>
    <t>Klausner</t>
  </si>
  <si>
    <t>260 Piper Lane, Enfield, NC 27823-8974</t>
  </si>
  <si>
    <t>1297 Professional Drive, Suite 202, Myrtle Beach, SC 29577</t>
  </si>
  <si>
    <t>843-626-9600</t>
  </si>
  <si>
    <t>www.klausner-group.com</t>
  </si>
  <si>
    <t>321113</t>
  </si>
  <si>
    <t>29343</t>
  </si>
  <si>
    <t>KLAUSNER INC</t>
  </si>
  <si>
    <t>ENFIELD</t>
  </si>
  <si>
    <t>2012-9187</t>
  </si>
  <si>
    <t>Willow Tex LLC</t>
  </si>
  <si>
    <t>501 Mountain View Lane, Mount Airy, NC</t>
  </si>
  <si>
    <t>P. O. Box 404, Rockford, IL 61105-0404</t>
  </si>
  <si>
    <t>815-742-7006</t>
  </si>
  <si>
    <t>970</t>
  </si>
  <si>
    <t>WILLOW TEX LLC</t>
  </si>
  <si>
    <t>2012-9371</t>
  </si>
  <si>
    <t>Flint</t>
  </si>
  <si>
    <t>TENOWO Inc. f/k/a Hof Textiles, Inc.</t>
  </si>
  <si>
    <t>1968 Kawai Road, Lincolnton, NC</t>
  </si>
  <si>
    <t>1968 Kawai Road, Lincolnton, NC 28092</t>
  </si>
  <si>
    <t>28092-5916</t>
  </si>
  <si>
    <t>hoftextiles.com</t>
  </si>
  <si>
    <t>HOF TEXTILES</t>
  </si>
  <si>
    <t>2010-6988</t>
  </si>
  <si>
    <t>WoodFuels North Carolina, LLC</t>
  </si>
  <si>
    <t>Wilson</t>
  </si>
  <si>
    <t>Sims, Wilson County, NC</t>
  </si>
  <si>
    <t>600 West Broadway, Suite 960, San Diego, CA 92101</t>
  </si>
  <si>
    <t>27880</t>
  </si>
  <si>
    <t>619-515-1161</t>
  </si>
  <si>
    <t>www.iwoodfuels.com</t>
  </si>
  <si>
    <t>200000</t>
  </si>
  <si>
    <t>WOODFUELS NORTH CAROLINA LLC</t>
  </si>
  <si>
    <t>SIMS</t>
  </si>
  <si>
    <t>WILSON</t>
  </si>
  <si>
    <t>2012-9276</t>
  </si>
  <si>
    <t>Railroad</t>
  </si>
  <si>
    <t>Balfour Beatty Rail, Inc.</t>
  </si>
  <si>
    <t>1503 Hwy. 117 Bypass N., Goldsboro, NC</t>
  </si>
  <si>
    <t>1503 Hwy. 117 Bypass N., Goldsboro, NC 27530</t>
  </si>
  <si>
    <t>27530-1311</t>
  </si>
  <si>
    <t>919-432-1806</t>
  </si>
  <si>
    <t>www.bbri.com</t>
  </si>
  <si>
    <t>30000</t>
  </si>
  <si>
    <t>BALFOUR BEATTY RAIL INC</t>
  </si>
  <si>
    <t>Piper Lane, Enfield, NC</t>
  </si>
  <si>
    <t>27823</t>
  </si>
  <si>
    <t>564</t>
  </si>
  <si>
    <t>2012-9407</t>
  </si>
  <si>
    <t>Lexar</t>
  </si>
  <si>
    <t>Exela Pharma Sciences, LLC</t>
  </si>
  <si>
    <t>County of Caldwell, NC</t>
  </si>
  <si>
    <t>1325 William White Place, PO Box 818, Lenoir, NC 28645</t>
  </si>
  <si>
    <t>703-964-7884</t>
  </si>
  <si>
    <t>www.exela.us</t>
  </si>
  <si>
    <t>820</t>
  </si>
  <si>
    <t>EXELA PHARMA SCIENCES</t>
  </si>
  <si>
    <t>2012-9357</t>
  </si>
  <si>
    <t>Needle</t>
  </si>
  <si>
    <t>ACX Pacific Northwest, Inc.</t>
  </si>
  <si>
    <t>301 Jeffreys Lane, Goldsboro, NC</t>
  </si>
  <si>
    <t>4540 California Avenue, Suite 520, Bakersfield, CA 93309</t>
  </si>
  <si>
    <t>27530-2071</t>
  </si>
  <si>
    <t>661/328-1992</t>
  </si>
  <si>
    <t>www.acxpacific.com</t>
  </si>
  <si>
    <t>523130</t>
  </si>
  <si>
    <t>509</t>
  </si>
  <si>
    <t>60000</t>
  </si>
  <si>
    <t>ACX PACIFIC NORTHWEST INC</t>
  </si>
  <si>
    <t>2011-8240</t>
  </si>
  <si>
    <t>Harrison</t>
  </si>
  <si>
    <t>1801 Varsity Drive, Raleigh, NC 27606-2072</t>
  </si>
  <si>
    <t>121 Chanlon Road, New Providence, NJ 07974-1541</t>
  </si>
  <si>
    <t>212-309-8100</t>
  </si>
  <si>
    <t>www.reedelsevier.com</t>
  </si>
  <si>
    <t>82480</t>
  </si>
  <si>
    <t>REED ELSEVIER INC</t>
  </si>
  <si>
    <t>commerce_project_id</t>
  </si>
  <si>
    <t>program</t>
  </si>
  <si>
    <t>dual</t>
  </si>
  <si>
    <t>award_date</t>
  </si>
  <si>
    <t>code_name</t>
  </si>
  <si>
    <t>company</t>
  </si>
  <si>
    <t>existing</t>
  </si>
  <si>
    <t>county_all</t>
  </si>
  <si>
    <t>county1</t>
  </si>
  <si>
    <t>county2</t>
  </si>
  <si>
    <t>county3</t>
  </si>
  <si>
    <t>tier</t>
  </si>
  <si>
    <t>site_address</t>
  </si>
  <si>
    <t>expansion</t>
  </si>
  <si>
    <t>mail_address</t>
  </si>
  <si>
    <t>zip</t>
  </si>
  <si>
    <t>phone</t>
  </si>
  <si>
    <t>website</t>
  </si>
  <si>
    <t>primary_naics</t>
  </si>
  <si>
    <t>secondary_naics</t>
  </si>
  <si>
    <t>job_type1</t>
  </si>
  <si>
    <t>job_type2</t>
  </si>
  <si>
    <t>fund_use</t>
  </si>
  <si>
    <t>total_award</t>
  </si>
  <si>
    <t>jdig_company_award</t>
  </si>
  <si>
    <t>jdig_utility_award</t>
  </si>
  <si>
    <t>required_job</t>
  </si>
  <si>
    <t>required_retained</t>
  </si>
  <si>
    <t>required_wage</t>
  </si>
  <si>
    <t>required_investment</t>
  </si>
  <si>
    <t>jdig_base</t>
  </si>
  <si>
    <t>grant_term</t>
  </si>
  <si>
    <t>status</t>
  </si>
  <si>
    <t>awardee_liability</t>
  </si>
  <si>
    <t>awardee_disburse</t>
  </si>
  <si>
    <t>utility_liability</t>
  </si>
  <si>
    <t>utility_disburse</t>
  </si>
  <si>
    <t>actual_jobs</t>
  </si>
  <si>
    <t>actual_retain</t>
  </si>
  <si>
    <t>actual_wage</t>
  </si>
  <si>
    <t>actual_investment</t>
  </si>
  <si>
    <t>recaptured</t>
  </si>
  <si>
    <t>percent_elapsed</t>
  </si>
  <si>
    <t>percent_created</t>
  </si>
  <si>
    <t>percent_awarded</t>
  </si>
  <si>
    <t>closed?</t>
  </si>
  <si>
    <t>elapsed_days</t>
  </si>
  <si>
    <t>company_award</t>
  </si>
  <si>
    <t>OneNC</t>
  </si>
  <si>
    <t>Project Piece</t>
  </si>
  <si>
    <t>a. Installation or purchase of new equipment</t>
  </si>
  <si>
    <t>44000</t>
  </si>
  <si>
    <t>5800000</t>
  </si>
  <si>
    <t>a. Installation or purchase of new equipment, b. Structural repairs, improvements, or renovations to existing buildings to be used for expansion</t>
  </si>
  <si>
    <t>275000</t>
  </si>
  <si>
    <t>3600000</t>
  </si>
  <si>
    <t>5139005</t>
  </si>
  <si>
    <t>120000</t>
  </si>
  <si>
    <t>1760000</t>
  </si>
  <si>
    <t>2340000</t>
  </si>
  <si>
    <t>2376243</t>
  </si>
  <si>
    <t>300000</t>
  </si>
  <si>
    <t>2250000</t>
  </si>
  <si>
    <t>Ally Financial Inc. (f/k/a GMAC LLC)</t>
  </si>
  <si>
    <t>440 S. Church St., Charlotte, NC 28202-2075</t>
  </si>
  <si>
    <t>28202</t>
  </si>
  <si>
    <t>5987000</t>
  </si>
  <si>
    <t>4490250</t>
  </si>
  <si>
    <t>1496750</t>
  </si>
  <si>
    <t>5400000</t>
  </si>
  <si>
    <t>1038000</t>
  </si>
  <si>
    <t>346000</t>
  </si>
  <si>
    <t>1150750</t>
  </si>
  <si>
    <t>510</t>
  </si>
  <si>
    <t>202633</t>
  </si>
  <si>
    <t>10590629</t>
  </si>
  <si>
    <t>14940000</t>
  </si>
  <si>
    <t>10800000</t>
  </si>
  <si>
    <t>7054</t>
  </si>
  <si>
    <t>1181500</t>
  </si>
  <si>
    <t>208500</t>
  </si>
  <si>
    <t>Terminated, $0 Disbursed</t>
  </si>
  <si>
    <t>52887</t>
  </si>
  <si>
    <t>28000</t>
  </si>
  <si>
    <t>1800000</t>
  </si>
  <si>
    <t>27809</t>
  </si>
  <si>
    <t>1170000</t>
  </si>
  <si>
    <t>994500</t>
  </si>
  <si>
    <t>175500</t>
  </si>
  <si>
    <t>12420000</t>
  </si>
  <si>
    <t>Terminated, Funds Disbursed</t>
  </si>
  <si>
    <t>2561</t>
  </si>
  <si>
    <t>45997</t>
  </si>
  <si>
    <t>22042-4530</t>
  </si>
  <si>
    <t>6515000</t>
  </si>
  <si>
    <t>4886250</t>
  </si>
  <si>
    <t>1628750</t>
  </si>
  <si>
    <t>2520000</t>
  </si>
  <si>
    <t>224748</t>
  </si>
  <si>
    <t>3327616</t>
  </si>
  <si>
    <t>11000000</t>
  </si>
  <si>
    <t>3500 Paramount Parkway, Morrisville, NC 27560-7218; 407 Davis Drive, Morrisville, NC 27560-6837; 2 T.W. Alexander Drive, Research Triangle Park, NC 27709-0144</t>
  </si>
  <si>
    <t>3095000</t>
  </si>
  <si>
    <t>2321250</t>
  </si>
  <si>
    <t>773750</t>
  </si>
  <si>
    <t>9180000</t>
  </si>
  <si>
    <t>588000</t>
  </si>
  <si>
    <t>363882</t>
  </si>
  <si>
    <t>108069</t>
  </si>
  <si>
    <t>21926082</t>
  </si>
  <si>
    <t>Siemens Energy, Inc. I (637)</t>
  </si>
  <si>
    <t>Mecklenburg, Forsyth</t>
  </si>
  <si>
    <t>5101 Westinghouse Boulevard, Charlotte, NC 28273-9640; 13024 Ballantyne Corporate Place, Suite 300, Charlotte, NC 28277-0497; 3050 Westinghouse Road, Rural Hall, NC 27045-9570</t>
  </si>
  <si>
    <t>3660000</t>
  </si>
  <si>
    <t>2745000</t>
  </si>
  <si>
    <t>915000</t>
  </si>
  <si>
    <t>1137</t>
  </si>
  <si>
    <t>44968000</t>
  </si>
  <si>
    <t>784500</t>
  </si>
  <si>
    <t>261500</t>
  </si>
  <si>
    <t>603500</t>
  </si>
  <si>
    <t>1352</t>
  </si>
  <si>
    <t>87424</t>
  </si>
  <si>
    <t>45307807</t>
  </si>
  <si>
    <t>b. Structural repairs, improvements, or renovations to existing buildings to be used for expansion</t>
  </si>
  <si>
    <t>206000</t>
  </si>
  <si>
    <t>21330000</t>
  </si>
  <si>
    <t>1960</t>
  </si>
  <si>
    <t>19154520</t>
  </si>
  <si>
    <t>Project Pressure</t>
  </si>
  <si>
    <t>129000</t>
  </si>
  <si>
    <t>1700000</t>
  </si>
  <si>
    <t>1770335</t>
  </si>
  <si>
    <t>2790000</t>
  </si>
  <si>
    <t>839</t>
  </si>
  <si>
    <t>5428039</t>
  </si>
  <si>
    <t>816 Fieldcrest Rd., Eden, NC 27288-3633; 1255 Crescent Green Dr., Suite 400, Cary, NC 27518-8132</t>
  </si>
  <si>
    <t>27518-8132</t>
  </si>
  <si>
    <t>2786000</t>
  </si>
  <si>
    <t>2358500</t>
  </si>
  <si>
    <t>427500</t>
  </si>
  <si>
    <t>R $47,091;
 W $64,975</t>
  </si>
  <si>
    <t>12000000</t>
  </si>
  <si>
    <t>820500</t>
  </si>
  <si>
    <t>142500</t>
  </si>
  <si>
    <t>105499</t>
  </si>
  <si>
    <t>93803</t>
  </si>
  <si>
    <t>12014582</t>
  </si>
  <si>
    <t>1080000</t>
  </si>
  <si>
    <t>Project Baldor-Exp-09-Duggins</t>
  </si>
  <si>
    <t>157000</t>
  </si>
  <si>
    <t>10980000</t>
  </si>
  <si>
    <t>1017</t>
  </si>
  <si>
    <t>13695190</t>
  </si>
  <si>
    <t>64000</t>
  </si>
  <si>
    <t>4320000</t>
  </si>
  <si>
    <t>1006</t>
  </si>
  <si>
    <t>4768511</t>
  </si>
  <si>
    <t>Project Adhezion Biomedical</t>
  </si>
  <si>
    <t>40000</t>
  </si>
  <si>
    <t>750000</t>
  </si>
  <si>
    <t>6480000</t>
  </si>
  <si>
    <t>586</t>
  </si>
  <si>
    <t>8402006</t>
  </si>
  <si>
    <t>116300</t>
  </si>
  <si>
    <t>2700000</t>
  </si>
  <si>
    <t>1162</t>
  </si>
  <si>
    <t>4866649</t>
  </si>
  <si>
    <t>Continental Automotive Systems, Inc. (Henderson)</t>
  </si>
  <si>
    <t>One Quality Way, Fletcher, NC 28732-9385</t>
  </si>
  <si>
    <t>28732</t>
  </si>
  <si>
    <t>2874000</t>
  </si>
  <si>
    <t>2155500</t>
  </si>
  <si>
    <t>718500</t>
  </si>
  <si>
    <t>27141000</t>
  </si>
  <si>
    <t>1077000</t>
  </si>
  <si>
    <t>359000</t>
  </si>
  <si>
    <t>359500</t>
  </si>
  <si>
    <t>46969</t>
  </si>
  <si>
    <t>32043237</t>
  </si>
  <si>
    <t>55000000</t>
  </si>
  <si>
    <t>3000 Centre Green Way, 3rd Floor, Cary, NC 27513-5775</t>
  </si>
  <si>
    <t>27513</t>
  </si>
  <si>
    <t>12553000</t>
  </si>
  <si>
    <t>9414750</t>
  </si>
  <si>
    <t>3138250</t>
  </si>
  <si>
    <t>6030000</t>
  </si>
  <si>
    <t>4406250</t>
  </si>
  <si>
    <t>1468750</t>
  </si>
  <si>
    <t>1071143</t>
  </si>
  <si>
    <t>120863</t>
  </si>
  <si>
    <t>7121593</t>
  </si>
  <si>
    <t>a. Installation or purchase of new equipment, b. Structural repairs, improvements, or renovations to existing buildings to be used for expansion, c. Construction of or improvements to new or existing water...or equipment for existing buildings</t>
  </si>
  <si>
    <t>10260000</t>
  </si>
  <si>
    <t>15292095</t>
  </si>
  <si>
    <t>220000</t>
  </si>
  <si>
    <t>27000000</t>
  </si>
  <si>
    <t>1171</t>
  </si>
  <si>
    <t>42772125</t>
  </si>
  <si>
    <t>Project K</t>
  </si>
  <si>
    <t>1260000</t>
  </si>
  <si>
    <t>135000</t>
  </si>
  <si>
    <t>2430000</t>
  </si>
  <si>
    <t>909</t>
  </si>
  <si>
    <t>4448000</t>
  </si>
  <si>
    <t>5800 Technology Drive, Apex, NC 27539; 62 TW Alexander Drive, Research Triangle Park, NC 27709-0152; 4121 Surles Court , Durham, NC 27703-8055</t>
  </si>
  <si>
    <t>27539</t>
  </si>
  <si>
    <t>9912000</t>
  </si>
  <si>
    <t>7434000</t>
  </si>
  <si>
    <t>2478000</t>
  </si>
  <si>
    <t>252202500</t>
  </si>
  <si>
    <t>3930000</t>
  </si>
  <si>
    <t>1310000</t>
  </si>
  <si>
    <t>1168000</t>
  </si>
  <si>
    <t>92413</t>
  </si>
  <si>
    <t>289341232</t>
  </si>
  <si>
    <t>Project Townsends II</t>
  </si>
  <si>
    <t>6300000</t>
  </si>
  <si>
    <t>50200</t>
  </si>
  <si>
    <t>837</t>
  </si>
  <si>
    <t>5924061</t>
  </si>
  <si>
    <t>Project SkyVersion</t>
  </si>
  <si>
    <t>803700</t>
  </si>
  <si>
    <t>110000</t>
  </si>
  <si>
    <t>14760000</t>
  </si>
  <si>
    <t>1020</t>
  </si>
  <si>
    <t>16857508</t>
  </si>
  <si>
    <t>13034 Ballantyne Corporate Place, Charlotte, NC 28277</t>
  </si>
  <si>
    <t>28277</t>
  </si>
  <si>
    <t>5452000</t>
  </si>
  <si>
    <t>4089000</t>
  </si>
  <si>
    <t>1363000</t>
  </si>
  <si>
    <t>15930000</t>
  </si>
  <si>
    <t>1752750</t>
  </si>
  <si>
    <t>584250</t>
  </si>
  <si>
    <t>709191</t>
  </si>
  <si>
    <t>143964</t>
  </si>
  <si>
    <t>77939264</t>
  </si>
  <si>
    <t>310000</t>
  </si>
  <si>
    <t>3000000</t>
  </si>
  <si>
    <t>900000</t>
  </si>
  <si>
    <t>466</t>
  </si>
  <si>
    <t>922979</t>
  </si>
  <si>
    <t>4881000</t>
  </si>
  <si>
    <t>3660750</t>
  </si>
  <si>
    <t>1220250</t>
  </si>
  <si>
    <t>241830000</t>
  </si>
  <si>
    <t>1044000</t>
  </si>
  <si>
    <t>1375750</t>
  </si>
  <si>
    <t>7000000</t>
  </si>
  <si>
    <t>708</t>
  </si>
  <si>
    <t>8418028</t>
  </si>
  <si>
    <t>2800000</t>
  </si>
  <si>
    <t>4240715</t>
  </si>
  <si>
    <t>2801 Slater Road, Ste 110, Morrisville, NC 27560-8477</t>
  </si>
  <si>
    <t>70809</t>
  </si>
  <si>
    <t>12017000</t>
  </si>
  <si>
    <t>9012750</t>
  </si>
  <si>
    <t>3004250</t>
  </si>
  <si>
    <t>6389250</t>
  </si>
  <si>
    <t>2129750</t>
  </si>
  <si>
    <t>33184</t>
  </si>
  <si>
    <t>219258</t>
  </si>
  <si>
    <t>a. Installation or purchase of new equipment, c. Construction of or improvements to new or existing water...or equipment for existing buildings</t>
  </si>
  <si>
    <t>208000</t>
  </si>
  <si>
    <t>3150000</t>
  </si>
  <si>
    <t>46590</t>
  </si>
  <si>
    <t>5310000</t>
  </si>
  <si>
    <t>4410000</t>
  </si>
  <si>
    <t>9335 Harris Corners Parkway, Suite 500, Charlotte, NC 28269-3830; 8825 Statesville Road, Charlotte, NC 28269-7638</t>
  </si>
  <si>
    <t>28269</t>
  </si>
  <si>
    <t>3493000</t>
  </si>
  <si>
    <t>2619750</t>
  </si>
  <si>
    <t>873250</t>
  </si>
  <si>
    <t>7425000</t>
  </si>
  <si>
    <t>1179000</t>
  </si>
  <si>
    <t>393000</t>
  </si>
  <si>
    <t>480250</t>
  </si>
  <si>
    <t>213</t>
  </si>
  <si>
    <t>119227</t>
  </si>
  <si>
    <t>7681155</t>
  </si>
  <si>
    <t>350000</t>
  </si>
  <si>
    <t>22500000</t>
  </si>
  <si>
    <t>36431486</t>
  </si>
  <si>
    <t>a. Installation or purchase of new equipment, b. Structural repairs, improvements, or renovations to existing buildings to be used for expansion, d. Construction of or improvements to new or existing water...or equipment for new/proposed building</t>
  </si>
  <si>
    <t>76500</t>
  </si>
  <si>
    <t>5850000</t>
  </si>
  <si>
    <t>697</t>
  </si>
  <si>
    <t>7383033</t>
  </si>
  <si>
    <t>4050000</t>
  </si>
  <si>
    <t>28262</t>
  </si>
  <si>
    <t>5357000</t>
  </si>
  <si>
    <t>4017750</t>
  </si>
  <si>
    <t>1339250</t>
  </si>
  <si>
    <t>578</t>
  </si>
  <si>
    <t>1435500</t>
  </si>
  <si>
    <t>478500</t>
  </si>
  <si>
    <t>799355</t>
  </si>
  <si>
    <t>59921</t>
  </si>
  <si>
    <t>55000</t>
  </si>
  <si>
    <t>Project Albaad</t>
  </si>
  <si>
    <t>8100000</t>
  </si>
  <si>
    <t>16100000</t>
  </si>
  <si>
    <t>125000</t>
  </si>
  <si>
    <t>1687500</t>
  </si>
  <si>
    <t>3012560</t>
  </si>
  <si>
    <t>a. Installation or purchase of new equipment, d. Construction of or improvements to new or existing water...or equipment for new/proposed building</t>
  </si>
  <si>
    <t>3375000</t>
  </si>
  <si>
    <t>4047178</t>
  </si>
  <si>
    <t>2475000</t>
  </si>
  <si>
    <t>b. Structural repairs, improvements, or renovations to existing buildings to be used for expansion, d. Construction of or improvements to new or existing water...or equipment for new/proposed building</t>
  </si>
  <si>
    <t>4000000</t>
  </si>
  <si>
    <t>Project ATSI</t>
  </si>
  <si>
    <t>127000</t>
  </si>
  <si>
    <t>201 South College St, 18th Floor, Charlotte, NC 28244-0002</t>
  </si>
  <si>
    <t>10022</t>
  </si>
  <si>
    <t>5517000</t>
  </si>
  <si>
    <t>4137750</t>
  </si>
  <si>
    <t>1379250</t>
  </si>
  <si>
    <t>2148000</t>
  </si>
  <si>
    <t>716000</t>
  </si>
  <si>
    <t>565276</t>
  </si>
  <si>
    <t>89792</t>
  </si>
  <si>
    <t>Clearwater Paper Corporation I</t>
  </si>
  <si>
    <t>671 Washburn Switch Road, Shelby, NC 28150-7712</t>
  </si>
  <si>
    <t>801 Mill Road, Lewiston , ID 83501</t>
  </si>
  <si>
    <t>83501</t>
  </si>
  <si>
    <t>3478000</t>
  </si>
  <si>
    <t>234000000</t>
  </si>
  <si>
    <t>2198000</t>
  </si>
  <si>
    <t>55712</t>
  </si>
  <si>
    <t>267382432</t>
  </si>
  <si>
    <t>6701 Statesville Blvd, Salisbury, NC 28147-7486; 1400 Burris Rd, Newton, NC 28658-1753; 601 Hibriten Dr. SW	, Lenior, NC 28645-6389;</t>
  </si>
  <si>
    <t>28147</t>
  </si>
  <si>
    <t>1308000</t>
  </si>
  <si>
    <t>1111800</t>
  </si>
  <si>
    <t>196200</t>
  </si>
  <si>
    <t>9000000</t>
  </si>
  <si>
    <t>32845</t>
  </si>
  <si>
    <t>46634</t>
  </si>
  <si>
    <t>10320485</t>
  </si>
  <si>
    <t>28560</t>
  </si>
  <si>
    <t>3610000</t>
  </si>
  <si>
    <t>3068500</t>
  </si>
  <si>
    <t>541500</t>
  </si>
  <si>
    <t>4230000</t>
  </si>
  <si>
    <t>64349</t>
  </si>
  <si>
    <t>36040</t>
  </si>
  <si>
    <t>4671767</t>
  </si>
  <si>
    <t>Project Hatteras</t>
  </si>
  <si>
    <t>60850</t>
  </si>
  <si>
    <t>693</t>
  </si>
  <si>
    <t>8622806</t>
  </si>
  <si>
    <t>Project Millwright</t>
  </si>
  <si>
    <t>126000</t>
  </si>
  <si>
    <t>504000</t>
  </si>
  <si>
    <t>20005</t>
  </si>
  <si>
    <t>10372000</t>
  </si>
  <si>
    <t>7779000</t>
  </si>
  <si>
    <t>2593000</t>
  </si>
  <si>
    <t>55165</t>
  </si>
  <si>
    <t>144000000</t>
  </si>
  <si>
    <t>1154</t>
  </si>
  <si>
    <t>150567984</t>
  </si>
  <si>
    <t>33000</t>
  </si>
  <si>
    <t>333000</t>
  </si>
  <si>
    <t>34560000</t>
  </si>
  <si>
    <t>700.23</t>
  </si>
  <si>
    <t>32714295</t>
  </si>
  <si>
    <t>61629-9320</t>
  </si>
  <si>
    <t>6237000</t>
  </si>
  <si>
    <t>4677750</t>
  </si>
  <si>
    <t>1559250</t>
  </si>
  <si>
    <t>362100000</t>
  </si>
  <si>
    <t>530046</t>
  </si>
  <si>
    <t>67105</t>
  </si>
  <si>
    <t>368654194</t>
  </si>
  <si>
    <t>Project Camo</t>
  </si>
  <si>
    <t>11520000</t>
  </si>
  <si>
    <t>1337</t>
  </si>
  <si>
    <t>15244378</t>
  </si>
  <si>
    <t>225000</t>
  </si>
  <si>
    <t>108000</t>
  </si>
  <si>
    <t>81000</t>
  </si>
  <si>
    <t>1167</t>
  </si>
  <si>
    <t>6393967</t>
  </si>
  <si>
    <t>128000</t>
  </si>
  <si>
    <t>9720000</t>
  </si>
  <si>
    <t>1589.67</t>
  </si>
  <si>
    <t>36734085</t>
  </si>
  <si>
    <t>54000</t>
  </si>
  <si>
    <t>1057500</t>
  </si>
  <si>
    <t>1418000</t>
  </si>
  <si>
    <t>901 Main Campus Drive, Raleigh, NC 27606-5244; 12331 Commerce Station Drive, Huntersville, NC 28078-6823; 940 Main Campus Drive, Raleigh, NC 27606-5211</t>
  </si>
  <si>
    <t>27606</t>
  </si>
  <si>
    <t>2866000</t>
  </si>
  <si>
    <t>2149500</t>
  </si>
  <si>
    <t>716500</t>
  </si>
  <si>
    <t>81000000</t>
  </si>
  <si>
    <t>235000</t>
  </si>
  <si>
    <t>328</t>
  </si>
  <si>
    <t>93951</t>
  </si>
  <si>
    <t>96906567</t>
  </si>
  <si>
    <t>Old Statesville Rd, Huntersville, NC/TBD, NC</t>
  </si>
  <si>
    <t>28078/TBD</t>
  </si>
  <si>
    <t>400000</t>
  </si>
  <si>
    <t>90000000</t>
  </si>
  <si>
    <t>1708</t>
  </si>
  <si>
    <t>98298899</t>
  </si>
  <si>
    <t>80000</t>
  </si>
  <si>
    <t>22320000</t>
  </si>
  <si>
    <t>1094</t>
  </si>
  <si>
    <t>25430326</t>
  </si>
  <si>
    <t>Project L</t>
  </si>
  <si>
    <t>42000</t>
  </si>
  <si>
    <t>2880000</t>
  </si>
  <si>
    <t>160000</t>
  </si>
  <si>
    <t>5568 Gumtree Road c/o HAECO Americas Cabin Solutions, Wallburg, NC 27107</t>
  </si>
  <si>
    <t>2116000</t>
  </si>
  <si>
    <t>1798600</t>
  </si>
  <si>
    <t>317400</t>
  </si>
  <si>
    <t>955400</t>
  </si>
  <si>
    <t>168600</t>
  </si>
  <si>
    <t>140204</t>
  </si>
  <si>
    <t>62801</t>
  </si>
  <si>
    <t>1055</t>
  </si>
  <si>
    <t>8174010</t>
  </si>
  <si>
    <t>Novo Nordisk Pharmaceutical Industries, Inc. II</t>
  </si>
  <si>
    <t>1120000</t>
  </si>
  <si>
    <t>840000</t>
  </si>
  <si>
    <t>280000</t>
  </si>
  <si>
    <t>117962671</t>
  </si>
  <si>
    <t>446250</t>
  </si>
  <si>
    <t>148750</t>
  </si>
  <si>
    <t>104250</t>
  </si>
  <si>
    <t>608</t>
  </si>
  <si>
    <t>92258</t>
  </si>
  <si>
    <t>150714160</t>
  </si>
  <si>
    <t>65762671</t>
  </si>
  <si>
    <t>1290</t>
  </si>
  <si>
    <t>104551058</t>
  </si>
  <si>
    <t>175000</t>
  </si>
  <si>
    <t>29700000</t>
  </si>
  <si>
    <t>758</t>
  </si>
  <si>
    <t>32422456</t>
  </si>
  <si>
    <t>21960000</t>
  </si>
  <si>
    <t>7000 Siemens Road, Wendell, NC 27591-8309; 110 MacAlyson Court, Cary, NC 27511-7912</t>
  </si>
  <si>
    <t>27591</t>
  </si>
  <si>
    <t>3432000</t>
  </si>
  <si>
    <t>2574000</t>
  </si>
  <si>
    <t>858000</t>
  </si>
  <si>
    <t>188468</t>
  </si>
  <si>
    <t>192322</t>
  </si>
  <si>
    <t>12200-A Mt. Holly-Huntersville Road, Huntersville, NC 28078-7632</t>
  </si>
  <si>
    <t>6750000</t>
  </si>
  <si>
    <t>92000</t>
  </si>
  <si>
    <t>3065850</t>
  </si>
  <si>
    <t>787</t>
  </si>
  <si>
    <t>4247163</t>
  </si>
  <si>
    <t>5539000</t>
  </si>
  <si>
    <t>4154250</t>
  </si>
  <si>
    <t>1384750</t>
  </si>
  <si>
    <t>63000000</t>
  </si>
  <si>
    <t>159052</t>
  </si>
  <si>
    <t>137535</t>
  </si>
  <si>
    <t>81172507</t>
  </si>
  <si>
    <t>Project CT</t>
  </si>
  <si>
    <t>1675</t>
  </si>
  <si>
    <t>1575000</t>
  </si>
  <si>
    <t>MOM Brands Company, LLC (f/k/a Malt-O-Meal)</t>
  </si>
  <si>
    <t>121500000</t>
  </si>
  <si>
    <t>1021</t>
  </si>
  <si>
    <t>147734813</t>
  </si>
  <si>
    <t>Project Cycle</t>
  </si>
  <si>
    <t>1350000</t>
  </si>
  <si>
    <t>732</t>
  </si>
  <si>
    <t>1686466</t>
  </si>
  <si>
    <t>4590000</t>
  </si>
  <si>
    <t>19962000</t>
  </si>
  <si>
    <t>Project Supra or Sugar</t>
  </si>
  <si>
    <t>543</t>
  </si>
  <si>
    <t>237679</t>
  </si>
  <si>
    <t>2615000</t>
  </si>
  <si>
    <t>1961250</t>
  </si>
  <si>
    <t>653750</t>
  </si>
  <si>
    <t>903000</t>
  </si>
  <si>
    <t>301000</t>
  </si>
  <si>
    <t>307691</t>
  </si>
  <si>
    <t>72764</t>
  </si>
  <si>
    <t>46800000</t>
  </si>
  <si>
    <t>754</t>
  </si>
  <si>
    <t>66567844</t>
  </si>
  <si>
    <t>Project Adam</t>
  </si>
  <si>
    <t>8653140</t>
  </si>
  <si>
    <t>1131</t>
  </si>
  <si>
    <t>13020639</t>
  </si>
  <si>
    <t>7830000</t>
  </si>
  <si>
    <t>Seqirus Inc. II (fka Novartis Vaccines and Diagnostics, Inc.)</t>
  </si>
  <si>
    <t>32400000</t>
  </si>
  <si>
    <t>2637</t>
  </si>
  <si>
    <t>34032647</t>
  </si>
  <si>
    <t>475 Green Oaks Parkway	, Holly Springs, NC 27540-7976</t>
  </si>
  <si>
    <t>27540</t>
  </si>
  <si>
    <t>3609000</t>
  </si>
  <si>
    <t>2706750</t>
  </si>
  <si>
    <t>902250</t>
  </si>
  <si>
    <t>1242000</t>
  </si>
  <si>
    <t>414000</t>
  </si>
  <si>
    <t>476049</t>
  </si>
  <si>
    <t>384</t>
  </si>
  <si>
    <t>109422</t>
  </si>
  <si>
    <t>100 East Davie Street, Raleigh, NC 27601-1806</t>
  </si>
  <si>
    <t>100 East Davie St, Raleigh, NC 27601-2088</t>
  </si>
  <si>
    <t>9007000</t>
  </si>
  <si>
    <t>6755250</t>
  </si>
  <si>
    <t>2251750</t>
  </si>
  <si>
    <t>30000000</t>
  </si>
  <si>
    <t>4515000</t>
  </si>
  <si>
    <t>1505000</t>
  </si>
  <si>
    <t>746750</t>
  </si>
  <si>
    <t>936</t>
  </si>
  <si>
    <t>141024</t>
  </si>
  <si>
    <t>59082271</t>
  </si>
  <si>
    <t>Capgemini America, Inc.</t>
  </si>
  <si>
    <t>201 South College Street, Suite 300, Charlotte, NC 28244-0012</t>
  </si>
  <si>
    <t>60018</t>
  </si>
  <si>
    <t>5248000</t>
  </si>
  <si>
    <t>3936000</t>
  </si>
  <si>
    <t>1312000</t>
  </si>
  <si>
    <t>24814</t>
  </si>
  <si>
    <t>82996</t>
  </si>
  <si>
    <t>1530000</t>
  </si>
  <si>
    <t>912</t>
  </si>
  <si>
    <t>2229710</t>
  </si>
  <si>
    <t>4600000</t>
  </si>
  <si>
    <t>146000</t>
  </si>
  <si>
    <t>5664347</t>
  </si>
  <si>
    <t>7564864</t>
  </si>
  <si>
    <t>1143900</t>
  </si>
  <si>
    <t>1344886</t>
  </si>
  <si>
    <t>Project SAK2</t>
  </si>
  <si>
    <t>54000000</t>
  </si>
  <si>
    <t>84000</t>
  </si>
  <si>
    <t>31500000</t>
  </si>
  <si>
    <t>63900000</t>
  </si>
  <si>
    <t>44114</t>
  </si>
  <si>
    <t>1126000</t>
  </si>
  <si>
    <t>957100</t>
  </si>
  <si>
    <t>168900</t>
  </si>
  <si>
    <t>20970000</t>
  </si>
  <si>
    <t>36336</t>
  </si>
  <si>
    <t>49261</t>
  </si>
  <si>
    <t>27406826</t>
  </si>
  <si>
    <t>28341521</t>
  </si>
  <si>
    <t>4140000</t>
  </si>
  <si>
    <t>Project Ambition+HQ</t>
  </si>
  <si>
    <t>17820000</t>
  </si>
  <si>
    <t>13500000</t>
  </si>
  <si>
    <t>195000</t>
  </si>
  <si>
    <t>1198</t>
  </si>
  <si>
    <t>25121814</t>
  </si>
  <si>
    <t>5230800</t>
  </si>
  <si>
    <t>1324</t>
  </si>
  <si>
    <t>8227721</t>
  </si>
  <si>
    <t>11525 North Community House Rd, Suite 100, Charlotte, NC 28277-3610</t>
  </si>
  <si>
    <t>100 Dunbar Street, Spartanburg, SC 29306</t>
  </si>
  <si>
    <t>29306</t>
  </si>
  <si>
    <t>864-573-1784</t>
  </si>
  <si>
    <t>www.extendedstayhotels.com</t>
  </si>
  <si>
    <t>6299000</t>
  </si>
  <si>
    <t>4724250</t>
  </si>
  <si>
    <t>1574750</t>
  </si>
  <si>
    <t>2871750</t>
  </si>
  <si>
    <t>957250</t>
  </si>
  <si>
    <t>568257</t>
  </si>
  <si>
    <t>119106</t>
  </si>
  <si>
    <t>849332</t>
  </si>
  <si>
    <t>11655000</t>
  </si>
  <si>
    <t>136000</t>
  </si>
  <si>
    <t>360000</t>
  </si>
  <si>
    <t>18528300</t>
  </si>
  <si>
    <t>2223000</t>
  </si>
  <si>
    <t>392000</t>
  </si>
  <si>
    <t>15212</t>
  </si>
  <si>
    <t>2103000</t>
  </si>
  <si>
    <t>76514000</t>
  </si>
  <si>
    <t>1440000</t>
  </si>
  <si>
    <t>42283</t>
  </si>
  <si>
    <t>77346832</t>
  </si>
  <si>
    <t>500000</t>
  </si>
  <si>
    <t>30339-2923</t>
  </si>
  <si>
    <t>1214000</t>
  </si>
  <si>
    <t>52452000</t>
  </si>
  <si>
    <t>176756</t>
  </si>
  <si>
    <t>393357276843</t>
  </si>
  <si>
    <t>12737825</t>
  </si>
  <si>
    <t>1088</t>
  </si>
  <si>
    <t>12464699</t>
  </si>
  <si>
    <t>9234000</t>
  </si>
  <si>
    <t>6925500</t>
  </si>
  <si>
    <t>2308500</t>
  </si>
  <si>
    <t>12600000</t>
  </si>
  <si>
    <t>325000</t>
  </si>
  <si>
    <t>3352500</t>
  </si>
  <si>
    <t>688</t>
  </si>
  <si>
    <t>4702808</t>
  </si>
  <si>
    <t>994</t>
  </si>
  <si>
    <t>9932225</t>
  </si>
  <si>
    <t>Project Strap</t>
  </si>
  <si>
    <t>138000</t>
  </si>
  <si>
    <t>9450000</t>
  </si>
  <si>
    <t>1003</t>
  </si>
  <si>
    <t>9652156</t>
  </si>
  <si>
    <t>672.21</t>
  </si>
  <si>
    <t>146472</t>
  </si>
  <si>
    <t>2925000</t>
  </si>
  <si>
    <t>940</t>
  </si>
  <si>
    <t>2435330</t>
  </si>
  <si>
    <t>60114</t>
  </si>
  <si>
    <t>1184000</t>
  </si>
  <si>
    <t>1006400</t>
  </si>
  <si>
    <t>177600</t>
  </si>
  <si>
    <t>47933415</t>
  </si>
  <si>
    <t>667250</t>
  </si>
  <si>
    <t>117750</t>
  </si>
  <si>
    <t>57125</t>
  </si>
  <si>
    <t>60201</t>
  </si>
  <si>
    <t>48503638</t>
  </si>
  <si>
    <t>20000000</t>
  </si>
  <si>
    <t>1239</t>
  </si>
  <si>
    <t>47725294</t>
  </si>
  <si>
    <t>22209</t>
  </si>
  <si>
    <t>3845000</t>
  </si>
  <si>
    <t>2883750</t>
  </si>
  <si>
    <t>961250</t>
  </si>
  <si>
    <t>176403</t>
  </si>
  <si>
    <t>372000</t>
  </si>
  <si>
    <t>26792819</t>
  </si>
  <si>
    <t>823.54</t>
  </si>
  <si>
    <t>22567326</t>
  </si>
  <si>
    <t>2970000</t>
  </si>
  <si>
    <t>822</t>
  </si>
  <si>
    <t>3310426</t>
  </si>
  <si>
    <t>28217</t>
  </si>
  <si>
    <t>1755000</t>
  </si>
  <si>
    <t>585000</t>
  </si>
  <si>
    <t>4950000</t>
  </si>
  <si>
    <t>40500000</t>
  </si>
  <si>
    <t>950</t>
  </si>
  <si>
    <t>50566580</t>
  </si>
  <si>
    <t>358 Woodmill Road, Salisbury, NC 28147</t>
  </si>
  <si>
    <t>85000</t>
  </si>
  <si>
    <t>2359800</t>
  </si>
  <si>
    <t>2169 Hendersonville Road	, Arden, NC 28704-9742</t>
  </si>
  <si>
    <t>48076</t>
  </si>
  <si>
    <t>3358000</t>
  </si>
  <si>
    <t>2518500</t>
  </si>
  <si>
    <t>839500</t>
  </si>
  <si>
    <t>72000000</t>
  </si>
  <si>
    <t>1695000</t>
  </si>
  <si>
    <t>565000</t>
  </si>
  <si>
    <t>129883</t>
  </si>
  <si>
    <t>189</t>
  </si>
  <si>
    <t>53279</t>
  </si>
  <si>
    <t>65020853</t>
  </si>
  <si>
    <t>62888483</t>
  </si>
  <si>
    <t>19700</t>
  </si>
  <si>
    <t>1246500</t>
  </si>
  <si>
    <t>3975000</t>
  </si>
  <si>
    <t>2981250</t>
  </si>
  <si>
    <t>993750</t>
  </si>
  <si>
    <t>90900000</t>
  </si>
  <si>
    <t>1852500</t>
  </si>
  <si>
    <t>617500</t>
  </si>
  <si>
    <t>371014</t>
  </si>
  <si>
    <t>1236</t>
  </si>
  <si>
    <t>89007</t>
  </si>
  <si>
    <t>125556987</t>
  </si>
  <si>
    <t>27511</t>
  </si>
  <si>
    <t>1745000</t>
  </si>
  <si>
    <t>1308750</t>
  </si>
  <si>
    <t>436250</t>
  </si>
  <si>
    <t>89116</t>
  </si>
  <si>
    <t>159503</t>
  </si>
  <si>
    <t>20478906</t>
  </si>
  <si>
    <t>Project HardRock</t>
  </si>
  <si>
    <t>18000000</t>
  </si>
  <si>
    <t>a. Installation or purchase of new equipment, b. Structural repairs, improvements, or renovations to existing buildings to be used for expansion, c. Construction of or improvements to new or existing water...or equipment for existing buildings, d. Constru</t>
  </si>
  <si>
    <t>86000</t>
  </si>
  <si>
    <t>9535500</t>
  </si>
  <si>
    <t>623</t>
  </si>
  <si>
    <t>5508001</t>
  </si>
  <si>
    <t>27713</t>
  </si>
  <si>
    <t>3065000</t>
  </si>
  <si>
    <t>80730000</t>
  </si>
  <si>
    <t>60784</t>
  </si>
  <si>
    <t>Project Future Force</t>
  </si>
  <si>
    <t>5747850</t>
  </si>
  <si>
    <t>Project Norway</t>
  </si>
  <si>
    <t>696.76</t>
  </si>
  <si>
    <t>1248556.1</t>
  </si>
  <si>
    <t>2298750</t>
  </si>
  <si>
    <t>766250</t>
  </si>
  <si>
    <t>94500000</t>
  </si>
  <si>
    <t>1489245</t>
  </si>
  <si>
    <t>Project Enviva Northampton</t>
  </si>
  <si>
    <t>93736786</t>
  </si>
  <si>
    <t>Project AirFlow</t>
  </si>
  <si>
    <t>Project Merlot</t>
  </si>
  <si>
    <t>56000</t>
  </si>
  <si>
    <t>4427550</t>
  </si>
  <si>
    <t>Project Trailwood</t>
  </si>
  <si>
    <t>16122245</t>
  </si>
  <si>
    <t>955</t>
  </si>
  <si>
    <t>20059113</t>
  </si>
  <si>
    <t>2468700</t>
  </si>
  <si>
    <t>Project Shalag II</t>
  </si>
  <si>
    <t>13950000</t>
  </si>
  <si>
    <t>991</t>
  </si>
  <si>
    <t>15676843</t>
  </si>
  <si>
    <t>Project Icing</t>
  </si>
  <si>
    <t>70830000</t>
  </si>
  <si>
    <t>1792</t>
  </si>
  <si>
    <t>76321671</t>
  </si>
  <si>
    <t>92121</t>
  </si>
  <si>
    <t>3141000</t>
  </si>
  <si>
    <t>2355750</t>
  </si>
  <si>
    <t>785250</t>
  </si>
  <si>
    <t>16803000</t>
  </si>
  <si>
    <t>18152</t>
  </si>
  <si>
    <t>55354</t>
  </si>
  <si>
    <t>1168</t>
  </si>
  <si>
    <t>255930</t>
  </si>
  <si>
    <t>1055 Gastonia Technology Parkway, Dallas, NC 28034-6724</t>
  </si>
  <si>
    <t>1563000</t>
  </si>
  <si>
    <t>1328550</t>
  </si>
  <si>
    <t>234450</t>
  </si>
  <si>
    <t>52650000</t>
  </si>
  <si>
    <t>918000</t>
  </si>
  <si>
    <t>162000</t>
  </si>
  <si>
    <t>63972</t>
  </si>
  <si>
    <t>55862522</t>
  </si>
  <si>
    <t>Project Cabinet</t>
  </si>
  <si>
    <t>2083860</t>
  </si>
  <si>
    <t>Project Blue Thunder</t>
  </si>
  <si>
    <t>755.53</t>
  </si>
  <si>
    <t>10289926.64</t>
  </si>
  <si>
    <t>3960000</t>
  </si>
  <si>
    <t>Project Norman</t>
  </si>
  <si>
    <t>76900000</t>
  </si>
  <si>
    <t>82037066</t>
  </si>
  <si>
    <t>Project Tundra</t>
  </si>
  <si>
    <t>11430000</t>
  </si>
  <si>
    <t>1286</t>
  </si>
  <si>
    <t>13594606</t>
  </si>
  <si>
    <t>Project Amaretto</t>
  </si>
  <si>
    <t>67500</t>
  </si>
  <si>
    <t>783</t>
  </si>
  <si>
    <t>13817593</t>
  </si>
  <si>
    <t>65000</t>
  </si>
  <si>
    <t>2011500</t>
  </si>
  <si>
    <t>140000</t>
  </si>
  <si>
    <t>10551000</t>
  </si>
  <si>
    <t>662</t>
  </si>
  <si>
    <t>11940435</t>
  </si>
  <si>
    <t>123000</t>
  </si>
  <si>
    <t>15975000</t>
  </si>
  <si>
    <t>831</t>
  </si>
  <si>
    <t>13915523</t>
  </si>
  <si>
    <t>Project Safeguard</t>
  </si>
  <si>
    <t>2256000</t>
  </si>
  <si>
    <t>1692000</t>
  </si>
  <si>
    <t>564000</t>
  </si>
  <si>
    <t>78100</t>
  </si>
  <si>
    <t>3810000</t>
  </si>
  <si>
    <t>NASCAR Plaza, 550 S. Caldwell Street, 16th FL, Charlotte, NC 28202-2633</t>
  </si>
  <si>
    <t>45202</t>
  </si>
  <si>
    <t>21507000</t>
  </si>
  <si>
    <t>16130250</t>
  </si>
  <si>
    <t>5376750</t>
  </si>
  <si>
    <t>12751000</t>
  </si>
  <si>
    <t>181122</t>
  </si>
  <si>
    <t>113115</t>
  </si>
  <si>
    <t>2175.29</t>
  </si>
  <si>
    <t>12713849</t>
  </si>
  <si>
    <t>Project Mars</t>
  </si>
  <si>
    <t>1000</t>
  </si>
  <si>
    <t>2920000</t>
  </si>
  <si>
    <t>1000 Chain Drive, Morganton, NC 28655-7239; 1095 McClain Road, Hiddenite, NC 28636-6202; 307 Burke Drive, Morganton, NC 28655-5306</t>
  </si>
  <si>
    <t>28601</t>
  </si>
  <si>
    <t>2031000</t>
  </si>
  <si>
    <t>153700</t>
  </si>
  <si>
    <t>54900000</t>
  </si>
  <si>
    <t>7650000</t>
  </si>
  <si>
    <t>892</t>
  </si>
  <si>
    <t>8225293</t>
  </si>
  <si>
    <t>10350000</t>
  </si>
  <si>
    <t>2551000</t>
  </si>
  <si>
    <t>1913250</t>
  </si>
  <si>
    <t>637750</t>
  </si>
  <si>
    <t>35953</t>
  </si>
  <si>
    <t>80567</t>
  </si>
  <si>
    <t>Project Breeze</t>
  </si>
  <si>
    <t>15300000</t>
  </si>
  <si>
    <t>Project Treehouse</t>
  </si>
  <si>
    <t>975000</t>
  </si>
  <si>
    <t>551</t>
  </si>
  <si>
    <t>1061245</t>
  </si>
  <si>
    <t>1490000</t>
  </si>
  <si>
    <t>3097657</t>
  </si>
  <si>
    <t>1710000</t>
  </si>
  <si>
    <t>1775185</t>
  </si>
  <si>
    <t>Project Big Forest</t>
  </si>
  <si>
    <t>1025000</t>
  </si>
  <si>
    <t>96750000</t>
  </si>
  <si>
    <t>1092</t>
  </si>
  <si>
    <t>170782076</t>
  </si>
  <si>
    <t>213000</t>
  </si>
  <si>
    <t>1650000</t>
  </si>
  <si>
    <t>2309017</t>
  </si>
  <si>
    <t>954 Highway 42 East, Clayton, NC 27527-8078; 1167 Highway 42 East, Clayton, NC 27527-8009</t>
  </si>
  <si>
    <t>954 Highway 42 East; PO Box 999																			, Clayton, NC 27520</t>
  </si>
  <si>
    <t>2192000</t>
  </si>
  <si>
    <t>1644000</t>
  </si>
  <si>
    <t>548000</t>
  </si>
  <si>
    <t>48624</t>
  </si>
  <si>
    <t>1403</t>
  </si>
  <si>
    <t>53904</t>
  </si>
  <si>
    <t>30593523</t>
  </si>
  <si>
    <t>6221510</t>
  </si>
  <si>
    <t>652500</t>
  </si>
  <si>
    <t>Project CPP2</t>
  </si>
  <si>
    <t>4770000</t>
  </si>
  <si>
    <t>1142</t>
  </si>
  <si>
    <t>8151112</t>
  </si>
  <si>
    <t>Project Alliance</t>
  </si>
  <si>
    <t>b. Structural repairs, improvements, or renovations to existing buildings to be used for expansion, c. Construction of or improvements to new or existing water...or equipment for existing buildings, d. Construction of or improvements to new or existing wa</t>
  </si>
  <si>
    <t>48000</t>
  </si>
  <si>
    <t>1460544</t>
  </si>
  <si>
    <t>4293000</t>
  </si>
  <si>
    <t>3219750</t>
  </si>
  <si>
    <t>1073250</t>
  </si>
  <si>
    <t>2325750</t>
  </si>
  <si>
    <t>775250</t>
  </si>
  <si>
    <t>268564</t>
  </si>
  <si>
    <t>69468</t>
  </si>
  <si>
    <t>Project Ameridial</t>
  </si>
  <si>
    <t>1894500</t>
  </si>
  <si>
    <t>Project Ark</t>
  </si>
  <si>
    <t>197000</t>
  </si>
  <si>
    <t>Project Protein</t>
  </si>
  <si>
    <t>11880000</t>
  </si>
  <si>
    <t>Project Jo</t>
  </si>
  <si>
    <t>103500000</t>
  </si>
  <si>
    <t>951</t>
  </si>
  <si>
    <t>118263332</t>
  </si>
  <si>
    <t>928</t>
  </si>
  <si>
    <t>4412916</t>
  </si>
  <si>
    <t>1030500</t>
  </si>
  <si>
    <t>Ashley Furniture Industries, Inc. I</t>
  </si>
  <si>
    <t>54612</t>
  </si>
  <si>
    <t>Purchase and/or installation of equipment; Renovation to building; Training; Other - infrastructure improvements</t>
  </si>
  <si>
    <t>5232000</t>
  </si>
  <si>
    <t>4447200</t>
  </si>
  <si>
    <t>784800</t>
  </si>
  <si>
    <t>73580452</t>
  </si>
  <si>
    <t>3618450</t>
  </si>
  <si>
    <t>638550</t>
  </si>
  <si>
    <t>144075</t>
  </si>
  <si>
    <t>33614</t>
  </si>
  <si>
    <t>83159396</t>
  </si>
  <si>
    <t>825000</t>
  </si>
  <si>
    <t>73530000</t>
  </si>
  <si>
    <t>445000</t>
  </si>
  <si>
    <t>101677103</t>
  </si>
  <si>
    <t>635 Vine Street, Winston-Salem, NC 27101-4185</t>
  </si>
  <si>
    <t>27101-4185</t>
  </si>
  <si>
    <t>5556000</t>
  </si>
  <si>
    <t>4167000</t>
  </si>
  <si>
    <t>1389000</t>
  </si>
  <si>
    <t>22050000</t>
  </si>
  <si>
    <t>2848500</t>
  </si>
  <si>
    <t>949500</t>
  </si>
  <si>
    <t>42224</t>
  </si>
  <si>
    <t>92379</t>
  </si>
  <si>
    <t>25221708</t>
  </si>
  <si>
    <t>237000</t>
  </si>
  <si>
    <t>1262</t>
  </si>
  <si>
    <t>2732748</t>
  </si>
  <si>
    <t>15148705</t>
  </si>
  <si>
    <t>Project Quick</t>
  </si>
  <si>
    <t>19710000</t>
  </si>
  <si>
    <t>98117</t>
  </si>
  <si>
    <t>11540000</t>
  </si>
  <si>
    <t>8655000</t>
  </si>
  <si>
    <t>2885000</t>
  </si>
  <si>
    <t>11250000</t>
  </si>
  <si>
    <t>7249500</t>
  </si>
  <si>
    <t>2416500</t>
  </si>
  <si>
    <t>468500</t>
  </si>
  <si>
    <t>80810</t>
  </si>
  <si>
    <t>32299662</t>
  </si>
  <si>
    <t>171000</t>
  </si>
  <si>
    <t>232441</t>
  </si>
  <si>
    <t>6096</t>
  </si>
  <si>
    <t>22052000</t>
  </si>
  <si>
    <t>16539000</t>
  </si>
  <si>
    <t>5513000</t>
  </si>
  <si>
    <t>12054000</t>
  </si>
  <si>
    <t>4018000</t>
  </si>
  <si>
    <t>1217661</t>
  </si>
  <si>
    <t>188979</t>
  </si>
  <si>
    <t>79908</t>
  </si>
  <si>
    <t>3654</t>
  </si>
  <si>
    <t>8037132</t>
  </si>
  <si>
    <t>4100 Beechwood Drive, Greensboro, NC 27410-8117; 201 North Pendleton Street, High Point, NC 27260-5800; 4190 Eagle Hill Drive, High Point, NC 27265-8237;</t>
  </si>
  <si>
    <t>3274000</t>
  </si>
  <si>
    <t>2455500</t>
  </si>
  <si>
    <t>818500</t>
  </si>
  <si>
    <t>87300000</t>
  </si>
  <si>
    <t>1962000</t>
  </si>
  <si>
    <t>654000</t>
  </si>
  <si>
    <t>150470</t>
  </si>
  <si>
    <t>56705</t>
  </si>
  <si>
    <t>104708793</t>
  </si>
  <si>
    <t>344000</t>
  </si>
  <si>
    <t>915</t>
  </si>
  <si>
    <t>104700000</t>
  </si>
  <si>
    <t>GKN Driveline North America, Inc. I (Roxboro)</t>
  </si>
  <si>
    <t>27302-9740</t>
  </si>
  <si>
    <t>1319000</t>
  </si>
  <si>
    <t>1121150</t>
  </si>
  <si>
    <t>197850</t>
  </si>
  <si>
    <t>21744000</t>
  </si>
  <si>
    <t>890800</t>
  </si>
  <si>
    <t>157200</t>
  </si>
  <si>
    <t>39930</t>
  </si>
  <si>
    <t>39343</t>
  </si>
  <si>
    <t>21948973</t>
  </si>
  <si>
    <t>Project Lifesaver</t>
  </si>
  <si>
    <t>757</t>
  </si>
  <si>
    <t>33602719</t>
  </si>
  <si>
    <t>11747</t>
  </si>
  <si>
    <t>15697000</t>
  </si>
  <si>
    <t>11772750</t>
  </si>
  <si>
    <t>3924250</t>
  </si>
  <si>
    <t>28170000</t>
  </si>
  <si>
    <t>10801500</t>
  </si>
  <si>
    <t>3600500</t>
  </si>
  <si>
    <t>323750</t>
  </si>
  <si>
    <t>80982</t>
  </si>
  <si>
    <t>39278581</t>
  </si>
  <si>
    <t>1050000</t>
  </si>
  <si>
    <t>744477</t>
  </si>
  <si>
    <t>1557</t>
  </si>
  <si>
    <t>2169 Hendersonville Rd, Arden, NC 28704-9742</t>
  </si>
  <si>
    <t>2602000</t>
  </si>
  <si>
    <t>1951500</t>
  </si>
  <si>
    <t>650500</t>
  </si>
  <si>
    <t>67500000</t>
  </si>
  <si>
    <t>1872000</t>
  </si>
  <si>
    <t>624000</t>
  </si>
  <si>
    <t>7020000</t>
  </si>
  <si>
    <t>7906706</t>
  </si>
  <si>
    <t>94510</t>
  </si>
  <si>
    <t>29790</t>
  </si>
  <si>
    <t>12192319</t>
  </si>
  <si>
    <t>7301 Kit Creek Road, Research Triangle Park, NC 27709-0266</t>
  </si>
  <si>
    <t>15709000</t>
  </si>
  <si>
    <t>11781750</t>
  </si>
  <si>
    <t>3927250</t>
  </si>
  <si>
    <t>1498</t>
  </si>
  <si>
    <t>338000</t>
  </si>
  <si>
    <t>163256</t>
  </si>
  <si>
    <t>69904514</t>
  </si>
  <si>
    <t>264000</t>
  </si>
  <si>
    <t>51800000</t>
  </si>
  <si>
    <t>95391062</t>
  </si>
  <si>
    <t>83700000</t>
  </si>
  <si>
    <t>88475736</t>
  </si>
  <si>
    <t>405000</t>
  </si>
  <si>
    <t>41280</t>
  </si>
  <si>
    <t>934</t>
  </si>
  <si>
    <t>870984</t>
  </si>
  <si>
    <t>85706</t>
  </si>
  <si>
    <t>2930000</t>
  </si>
  <si>
    <t>24480000</t>
  </si>
  <si>
    <t>43710</t>
  </si>
  <si>
    <t>630000</t>
  </si>
  <si>
    <t>37600</t>
  </si>
  <si>
    <t>1500</t>
  </si>
  <si>
    <t>6000000</t>
  </si>
  <si>
    <t>645000</t>
  </si>
  <si>
    <t>76500000</t>
  </si>
  <si>
    <t>1085</t>
  </si>
  <si>
    <t>180208984</t>
  </si>
  <si>
    <t>1101000</t>
  </si>
  <si>
    <t>6574500</t>
  </si>
  <si>
    <t>720000</t>
  </si>
  <si>
    <t>38917</t>
  </si>
  <si>
    <t>8935398</t>
  </si>
  <si>
    <t>88000</t>
  </si>
  <si>
    <t>251000</t>
  </si>
  <si>
    <t>3522</t>
  </si>
  <si>
    <t>59738</t>
  </si>
  <si>
    <t>6660000</t>
  </si>
  <si>
    <t>13864809</t>
  </si>
  <si>
    <t>240000</t>
  </si>
  <si>
    <t>2644000</t>
  </si>
  <si>
    <t>2652577</t>
  </si>
  <si>
    <t>669000</t>
  </si>
  <si>
    <t>870218</t>
  </si>
  <si>
    <t>26910000</t>
  </si>
  <si>
    <t>3509000</t>
  </si>
  <si>
    <t>2631750</t>
  </si>
  <si>
    <t>877250</t>
  </si>
  <si>
    <t>87442000</t>
  </si>
  <si>
    <t>712</t>
  </si>
  <si>
    <t>87447729</t>
  </si>
  <si>
    <t>510000</t>
  </si>
  <si>
    <t>5690000</t>
  </si>
  <si>
    <t>28092</t>
  </si>
  <si>
    <t>3663000</t>
  </si>
  <si>
    <t>2747250</t>
  </si>
  <si>
    <t>915750</t>
  </si>
  <si>
    <t>27239000</t>
  </si>
  <si>
    <t>52972</t>
  </si>
  <si>
    <t>635000</t>
  </si>
  <si>
    <t>7231000</t>
  </si>
  <si>
    <t>786</t>
  </si>
  <si>
    <t>11881198</t>
  </si>
  <si>
    <t>Project Lift</t>
  </si>
  <si>
    <t>137000</t>
  </si>
  <si>
    <t>6840000</t>
  </si>
  <si>
    <t>1007</t>
  </si>
  <si>
    <t>2594165</t>
  </si>
  <si>
    <t>8371118</t>
  </si>
  <si>
    <t>70000</t>
  </si>
  <si>
    <t>584000</t>
  </si>
  <si>
    <t>454000</t>
  </si>
  <si>
    <t>7955 West Winds Boulevard, Concord, NC 28027-3306; 300 Concord Parkway S, Concord, NC 28027-6702; 101 Commercial Park Drive, Concord, NC 28027-9014; 7975 West Winds Boulevard and 202 Ramdin Court, Concord, NC 28027-3306; 28027-6175</t>
  </si>
  <si>
    <t>28027-6702</t>
  </si>
  <si>
    <t>2084000</t>
  </si>
  <si>
    <t>521000</t>
  </si>
  <si>
    <t>42300000</t>
  </si>
  <si>
    <t>1396500</t>
  </si>
  <si>
    <t>465500</t>
  </si>
  <si>
    <t>55023</t>
  </si>
  <si>
    <t>39677</t>
  </si>
  <si>
    <t>132000</t>
  </si>
  <si>
    <t>763</t>
  </si>
  <si>
    <t>27185706</t>
  </si>
  <si>
    <t>Project Navajo</t>
  </si>
  <si>
    <t>228000</t>
  </si>
  <si>
    <t>6570000</t>
  </si>
  <si>
    <t>826</t>
  </si>
  <si>
    <t>7208732</t>
  </si>
  <si>
    <t>Project Shark</t>
  </si>
  <si>
    <t>1015</t>
  </si>
  <si>
    <t>306264740</t>
  </si>
  <si>
    <t>100 East Davie St, Raleigh, NC 27061-2088</t>
  </si>
  <si>
    <t>27061-2088</t>
  </si>
  <si>
    <t>11027000</t>
  </si>
  <si>
    <t>8270250</t>
  </si>
  <si>
    <t>2756750</t>
  </si>
  <si>
    <t>7222500</t>
  </si>
  <si>
    <t>8115000</t>
  </si>
  <si>
    <t>2705000</t>
  </si>
  <si>
    <t>51750</t>
  </si>
  <si>
    <t>1169</t>
  </si>
  <si>
    <t>135349</t>
  </si>
  <si>
    <t>8017642</t>
  </si>
  <si>
    <t>4073000</t>
  </si>
  <si>
    <t>3462050</t>
  </si>
  <si>
    <t>610950</t>
  </si>
  <si>
    <t>25470000</t>
  </si>
  <si>
    <t>2106300</t>
  </si>
  <si>
    <t>371700</t>
  </si>
  <si>
    <t>239250</t>
  </si>
  <si>
    <t>961</t>
  </si>
  <si>
    <t>55176</t>
  </si>
  <si>
    <t>27819121</t>
  </si>
  <si>
    <t>979</t>
  </si>
  <si>
    <t>278189121</t>
  </si>
  <si>
    <t>13800 South Lakes Drive, Charlotte, NC 28273-6738; 390 Business Boulivard; International Business Park, Concord, NC 28025</t>
  </si>
  <si>
    <t>6125000</t>
  </si>
  <si>
    <t>4593750</t>
  </si>
  <si>
    <t>1531250</t>
  </si>
  <si>
    <t>81900000</t>
  </si>
  <si>
    <t>585999</t>
  </si>
  <si>
    <t>99568</t>
  </si>
  <si>
    <t>87749699</t>
  </si>
  <si>
    <t>Project Gold 2</t>
  </si>
  <si>
    <t>TBD/TBD</t>
  </si>
  <si>
    <t>955000</t>
  </si>
  <si>
    <t>1097</t>
  </si>
  <si>
    <t>101318274</t>
  </si>
  <si>
    <t>30907</t>
  </si>
  <si>
    <t>33107000</t>
  </si>
  <si>
    <t>24830250</t>
  </si>
  <si>
    <t>8276750</t>
  </si>
  <si>
    <t>7470000</t>
  </si>
  <si>
    <t>14757750</t>
  </si>
  <si>
    <t>4919250</t>
  </si>
  <si>
    <t>3239724</t>
  </si>
  <si>
    <t>121133</t>
  </si>
  <si>
    <t>13767567</t>
  </si>
  <si>
    <t>1200000</t>
  </si>
  <si>
    <t>2278</t>
  </si>
  <si>
    <t>26039806</t>
  </si>
  <si>
    <t>109000</t>
  </si>
  <si>
    <t>2929175</t>
  </si>
  <si>
    <t>Siemens Energy, Inc. II (Cardinal)</t>
  </si>
  <si>
    <t>29009000</t>
  </si>
  <si>
    <t>21756750</t>
  </si>
  <si>
    <t>7252250</t>
  </si>
  <si>
    <t>1363</t>
  </si>
  <si>
    <t>15555750</t>
  </si>
  <si>
    <t>5185250</t>
  </si>
  <si>
    <t>1699130</t>
  </si>
  <si>
    <t>108175</t>
  </si>
  <si>
    <t>189470428</t>
  </si>
  <si>
    <t>1920</t>
  </si>
  <si>
    <t>7932</t>
  </si>
  <si>
    <t>2990000</t>
  </si>
  <si>
    <t>2540000</t>
  </si>
  <si>
    <t>11267</t>
  </si>
  <si>
    <t>212</t>
  </si>
  <si>
    <t>38301</t>
  </si>
  <si>
    <t>11575860</t>
  </si>
  <si>
    <t>4400000</t>
  </si>
  <si>
    <t>6035953</t>
  </si>
  <si>
    <t>1575061</t>
  </si>
  <si>
    <t>11482000</t>
  </si>
  <si>
    <t>8611500</t>
  </si>
  <si>
    <t>2870500</t>
  </si>
  <si>
    <t>438483</t>
  </si>
  <si>
    <t>54052</t>
  </si>
  <si>
    <t>5384700</t>
  </si>
  <si>
    <t>614</t>
  </si>
  <si>
    <t>11213302</t>
  </si>
  <si>
    <t>56250000</t>
  </si>
  <si>
    <t>4412700</t>
  </si>
  <si>
    <t>797.42</t>
  </si>
  <si>
    <t>3109000</t>
  </si>
  <si>
    <t>15120000</t>
  </si>
  <si>
    <t>620000</t>
  </si>
  <si>
    <t>10170000</t>
  </si>
  <si>
    <t>968</t>
  </si>
  <si>
    <t>13611413</t>
  </si>
  <si>
    <t>Plastek Industries, Inc. d/b/a Plastek Industries, Inc. (PA) - North Carolina</t>
  </si>
  <si>
    <t>16506</t>
  </si>
  <si>
    <t>1976000</t>
  </si>
  <si>
    <t>17100000</t>
  </si>
  <si>
    <t>702000</t>
  </si>
  <si>
    <t>29573</t>
  </si>
  <si>
    <t>22783678</t>
  </si>
  <si>
    <t>568.98</t>
  </si>
  <si>
    <t>35818861</t>
  </si>
  <si>
    <t>6630000</t>
  </si>
  <si>
    <t>204000</t>
  </si>
  <si>
    <t>1117</t>
  </si>
  <si>
    <t>2947956</t>
  </si>
  <si>
    <t>4600 Silicon Drive, Durham, NC 27703-8475; 3026 E Cornwallis Rd, Research Triangle Park, NC 27709-0007</t>
  </si>
  <si>
    <t>27703</t>
  </si>
  <si>
    <t>2982000</t>
  </si>
  <si>
    <t>2236500</t>
  </si>
  <si>
    <t>745500</t>
  </si>
  <si>
    <t>1395000</t>
  </si>
  <si>
    <t>465000</t>
  </si>
  <si>
    <t>280500</t>
  </si>
  <si>
    <t>1863</t>
  </si>
  <si>
    <t>69312</t>
  </si>
  <si>
    <t>208242991</t>
  </si>
  <si>
    <t>24000000</t>
  </si>
  <si>
    <t>Project Arvato</t>
  </si>
  <si>
    <t>1620000</t>
  </si>
  <si>
    <t>873</t>
  </si>
  <si>
    <t>4333809</t>
  </si>
  <si>
    <t>5377500</t>
  </si>
  <si>
    <t>7108621</t>
  </si>
  <si>
    <t>335000</t>
  </si>
  <si>
    <t>1481</t>
  </si>
  <si>
    <t>5441375</t>
  </si>
  <si>
    <t>1737 Whites Kennel Road, Burlington, NC 27215-8977</t>
  </si>
  <si>
    <t>16625</t>
  </si>
  <si>
    <t>2272000</t>
  </si>
  <si>
    <t>1931200</t>
  </si>
  <si>
    <t>340800</t>
  </si>
  <si>
    <t>29560000</t>
  </si>
  <si>
    <t>23400</t>
  </si>
  <si>
    <t>33004</t>
  </si>
  <si>
    <t>29890213</t>
  </si>
  <si>
    <t>199000</t>
  </si>
  <si>
    <t>635</t>
  </si>
  <si>
    <t>1012</t>
  </si>
  <si>
    <t>8598000</t>
  </si>
  <si>
    <t>12500</t>
  </si>
  <si>
    <t>2070000</t>
  </si>
  <si>
    <t>1109</t>
  </si>
  <si>
    <t>2362425</t>
  </si>
  <si>
    <t>1180</t>
  </si>
  <si>
    <t>233000</t>
  </si>
  <si>
    <t>JELD-WEN, inc. I</t>
  </si>
  <si>
    <t>440 South Church St Suite 400, Charlotte, NC 28202-1904; 227 W. Trade Street, Ste 550, Charlotte, NC 28202-3184</t>
  </si>
  <si>
    <t>97209</t>
  </si>
  <si>
    <t>3395000</t>
  </si>
  <si>
    <t>2546250</t>
  </si>
  <si>
    <t>848750</t>
  </si>
  <si>
    <t>1737000</t>
  </si>
  <si>
    <t>579000</t>
  </si>
  <si>
    <t>229106</t>
  </si>
  <si>
    <t>174630</t>
  </si>
  <si>
    <t>36000</t>
  </si>
  <si>
    <t>807</t>
  </si>
  <si>
    <t>30125</t>
  </si>
  <si>
    <t>1833000</t>
  </si>
  <si>
    <t>1558050</t>
  </si>
  <si>
    <t>274950</t>
  </si>
  <si>
    <t>46447200</t>
  </si>
  <si>
    <t>1100750</t>
  </si>
  <si>
    <t>194250</t>
  </si>
  <si>
    <t>49206</t>
  </si>
  <si>
    <t>36182</t>
  </si>
  <si>
    <t>64818305</t>
  </si>
  <si>
    <t>Herbalife International of America, Inc. I</t>
  </si>
  <si>
    <t>117000000</t>
  </si>
  <si>
    <t>1059</t>
  </si>
  <si>
    <t>143741106</t>
  </si>
  <si>
    <t>90502</t>
  </si>
  <si>
    <t>Purchase and/or installation of equipment; Renovation to building;</t>
  </si>
  <si>
    <t>7412000</t>
  </si>
  <si>
    <t>5559000</t>
  </si>
  <si>
    <t>1853000</t>
  </si>
  <si>
    <t>4711500</t>
  </si>
  <si>
    <t>1570500</t>
  </si>
  <si>
    <t>263869</t>
  </si>
  <si>
    <t>55085</t>
  </si>
  <si>
    <t>Klausner Lumber Two LLC</t>
  </si>
  <si>
    <t>29577</t>
  </si>
  <si>
    <t>3913000</t>
  </si>
  <si>
    <t>99000000</t>
  </si>
  <si>
    <t>3104000</t>
  </si>
  <si>
    <t>36463</t>
  </si>
  <si>
    <t>Project Viking</t>
  </si>
  <si>
    <t>5490000</t>
  </si>
  <si>
    <t>1052</t>
  </si>
  <si>
    <t>6509976</t>
  </si>
  <si>
    <t>704-732-3525</t>
  </si>
  <si>
    <t>929</t>
  </si>
  <si>
    <t>9605261</t>
  </si>
  <si>
    <t>Project WoodFuels North Carolina</t>
  </si>
  <si>
    <t>53512000</t>
  </si>
  <si>
    <t>b. Structural repairs, improvements, or renovations to existing buildings to be used for expansion, c. Construction of or improvements to new or existing water...or equipment for existing buildings</t>
  </si>
  <si>
    <t>945000</t>
  </si>
  <si>
    <t>1067</t>
  </si>
  <si>
    <t>706962</t>
  </si>
  <si>
    <t>Project Klausner</t>
  </si>
  <si>
    <t>189000</t>
  </si>
  <si>
    <t>7764607</t>
  </si>
  <si>
    <t>RELX INC. fka Reed Elsevier Inc.</t>
  </si>
  <si>
    <t>07974-1541</t>
  </si>
  <si>
    <t>Purchase and/or installation of equipment; Training; Other</t>
  </si>
  <si>
    <t>11814000</t>
  </si>
  <si>
    <t>8860500</t>
  </si>
  <si>
    <t>2953500</t>
  </si>
  <si>
    <t>6394500</t>
  </si>
  <si>
    <t>2131500</t>
  </si>
  <si>
    <t>154669</t>
  </si>
  <si>
    <t>Cabarrus, Mecklenburg</t>
  </si>
  <si>
    <t>Wake, Mecklenburg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</si>
</sst>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5" formatCode="&quot;$&quot;#,##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7"/>
      <name val="Calibri"/>
      <family val="2"/>
      <scheme val="minor"/>
    </font>
    <font>
      <b/>
      <sz val="11"/>
      <color theme="8"/>
      <name val="Calibri"/>
      <family val="2"/>
      <scheme val="minor"/>
    </font>
    <font>
      <b/>
      <sz val="11"/>
      <color theme="9"/>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14" fontId="0" fillId="0" borderId="0" xfId="0" applyNumberFormat="1" applyAlignment="1" applyProtection="1">
      <alignment vertical="center"/>
    </xf>
    <xf numFmtId="4" fontId="0" fillId="0" borderId="0" xfId="0" applyNumberFormat="1" applyAlignment="1" applyProtection="1">
      <alignment vertical="center"/>
    </xf>
    <xf numFmtId="49" fontId="0" fillId="0" borderId="0" xfId="0" applyNumberFormat="1"/>
    <xf numFmtId="0" fontId="2" fillId="3" borderId="0" xfId="0" applyFont="1" applyFill="1"/>
    <xf numFmtId="49" fontId="2" fillId="3" borderId="0" xfId="0" applyNumberFormat="1" applyFont="1" applyFill="1"/>
    <xf numFmtId="9" fontId="4" fillId="2" borderId="0" xfId="2" applyNumberFormat="1" applyFont="1" applyFill="1"/>
    <xf numFmtId="3" fontId="3" fillId="2" borderId="0" xfId="0" applyNumberFormat="1" applyFont="1" applyFill="1"/>
    <xf numFmtId="0" fontId="3" fillId="2" borderId="0" xfId="0" applyFont="1" applyFill="1"/>
    <xf numFmtId="0" fontId="3" fillId="2" borderId="1" xfId="0" applyFont="1" applyFill="1" applyBorder="1"/>
    <xf numFmtId="9" fontId="0" fillId="0" borderId="0" xfId="2" applyFont="1"/>
    <xf numFmtId="9" fontId="5" fillId="2" borderId="1" xfId="2" applyFont="1" applyFill="1" applyBorder="1"/>
    <xf numFmtId="9" fontId="3" fillId="2" borderId="0" xfId="2" applyFont="1" applyFill="1"/>
    <xf numFmtId="165" fontId="5" fillId="2" borderId="0" xfId="1" applyNumberFormat="1" applyFont="1" applyFill="1" applyAlignment="1"/>
    <xf numFmtId="165" fontId="0" fillId="0" borderId="0" xfId="1" applyNumberFormat="1" applyFont="1"/>
    <xf numFmtId="165" fontId="2" fillId="3" borderId="0" xfId="1" applyNumberFormat="1" applyFont="1" applyFill="1"/>
    <xf numFmtId="9" fontId="0" fillId="0" borderId="0" xfId="2" applyNumberFormat="1" applyFont="1"/>
    <xf numFmtId="9" fontId="0" fillId="0" borderId="0" xfId="0" applyNumberFormat="1"/>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5"/>
  <sheetViews>
    <sheetView tabSelected="1" topLeftCell="V1" workbookViewId="0">
      <pane ySplit="1" topLeftCell="A254" activePane="bottomLeft" state="frozen"/>
      <selection pane="bottomLeft" activeCell="AA264" sqref="AA264"/>
    </sheetView>
  </sheetViews>
  <sheetFormatPr defaultRowHeight="15" x14ac:dyDescent="0.25"/>
  <cols>
    <col min="1" max="1" width="12.85546875" bestFit="1" customWidth="1"/>
    <col min="2" max="2" width="22.85546875" bestFit="1" customWidth="1"/>
    <col min="3" max="3" width="10.7109375" bestFit="1" customWidth="1"/>
    <col min="4" max="4" width="7.140625" bestFit="1" customWidth="1"/>
    <col min="5" max="5" width="13.7109375" bestFit="1" customWidth="1"/>
    <col min="6" max="6" width="32.28515625" bestFit="1" customWidth="1"/>
    <col min="7" max="7" width="55.28515625" bestFit="1" customWidth="1"/>
    <col min="8" max="8" width="13.140625" customWidth="1"/>
    <col min="9" max="9" width="24.7109375" customWidth="1"/>
    <col min="10" max="10" width="13.140625" customWidth="1"/>
    <col min="11" max="11" width="12.5703125" customWidth="1"/>
    <col min="12" max="12" width="10.28515625" customWidth="1"/>
    <col min="13" max="13" width="6.42578125" style="3" customWidth="1"/>
    <col min="14" max="14" width="20.85546875" customWidth="1"/>
    <col min="15" max="15" width="12.42578125" customWidth="1"/>
    <col min="16" max="16" width="15.42578125" customWidth="1"/>
    <col min="17" max="17" width="11.5703125" customWidth="1"/>
    <col min="18" max="18" width="18" customWidth="1"/>
    <col min="19" max="19" width="46.7109375" customWidth="1"/>
    <col min="20" max="20" width="15.7109375" customWidth="1"/>
    <col min="21" max="21" width="17.85546875" customWidth="1"/>
    <col min="22" max="22" width="16.85546875" customWidth="1"/>
    <col min="23" max="23" width="21.85546875" customWidth="1"/>
    <col min="24" max="24" width="21.42578125" customWidth="1"/>
    <col min="25" max="25" width="13.85546875" customWidth="1"/>
    <col min="26" max="26" width="22.28515625" customWidth="1"/>
    <col min="27" max="27" width="19.5703125" customWidth="1"/>
    <col min="28" max="28" width="14.85546875" customWidth="1"/>
    <col min="29" max="29" width="19.85546875" customWidth="1"/>
    <col min="30" max="30" width="18.7109375" customWidth="1"/>
    <col min="31" max="31" width="22.42578125" customWidth="1"/>
    <col min="32" max="32" width="14.28515625" customWidth="1"/>
    <col min="33" max="33" width="13.140625" customWidth="1"/>
    <col min="34" max="34" width="36.85546875" customWidth="1"/>
    <col min="35" max="35" width="18.85546875" customWidth="1"/>
    <col min="36" max="36" width="19.85546875" style="14" customWidth="1"/>
    <col min="37" max="37" width="16.42578125" customWidth="1"/>
    <col min="38" max="38" width="17.28515625" customWidth="1"/>
    <col min="39" max="39" width="13.28515625" bestFit="1" customWidth="1"/>
    <col min="40" max="40" width="13.42578125" customWidth="1"/>
    <col min="41" max="41" width="18.42578125" customWidth="1"/>
    <col min="42" max="42" width="23.85546875" customWidth="1"/>
    <col min="43" max="43" width="17" customWidth="1"/>
    <col min="44" max="44" width="12.42578125" customWidth="1"/>
    <col min="45" max="45" width="10.7109375" customWidth="1"/>
    <col min="46" max="46" width="11.5703125" customWidth="1"/>
    <col min="47" max="47" width="12.5703125" customWidth="1"/>
    <col min="48" max="48" width="13.140625" customWidth="1"/>
    <col min="49" max="49" width="12.85546875" customWidth="1"/>
    <col min="50" max="50" width="27" customWidth="1"/>
    <col min="51" max="51" width="15.42578125" customWidth="1"/>
    <col min="52" max="52" width="11.140625" customWidth="1"/>
    <col min="53" max="53" width="18" customWidth="1"/>
    <col min="54" max="54" width="9.7109375" customWidth="1"/>
    <col min="55" max="55" width="6.5703125" customWidth="1"/>
    <col min="56" max="56" width="7.7109375" customWidth="1"/>
    <col min="57" max="57" width="14.85546875" customWidth="1"/>
    <col min="58" max="58" width="10.85546875" customWidth="1"/>
    <col min="59" max="59" width="8.28515625" bestFit="1" customWidth="1"/>
    <col min="60" max="60" width="18.28515625" style="10" bestFit="1" customWidth="1"/>
    <col min="61" max="61" width="18" style="17" bestFit="1" customWidth="1"/>
    <col min="62" max="62" width="19" style="10" bestFit="1" customWidth="1"/>
    <col min="63" max="63" width="13.140625" bestFit="1" customWidth="1"/>
    <col min="64" max="64" width="10" bestFit="1" customWidth="1"/>
    <col min="65" max="65" width="15.42578125" bestFit="1" customWidth="1"/>
    <col min="66" max="66" width="19.28515625" style="14" bestFit="1" customWidth="1"/>
  </cols>
  <sheetData>
    <row r="1" spans="1:66" s="4" customFormat="1" x14ac:dyDescent="0.25">
      <c r="A1" s="4" t="s">
        <v>0</v>
      </c>
      <c r="B1" s="4" t="s">
        <v>3408</v>
      </c>
      <c r="C1" s="4" t="s">
        <v>3409</v>
      </c>
      <c r="D1" s="4" t="s">
        <v>3410</v>
      </c>
      <c r="E1" s="4" t="s">
        <v>3411</v>
      </c>
      <c r="F1" s="4" t="s">
        <v>3412</v>
      </c>
      <c r="G1" s="4" t="s">
        <v>3413</v>
      </c>
      <c r="H1" s="4" t="s">
        <v>3414</v>
      </c>
      <c r="I1" s="4" t="s">
        <v>3415</v>
      </c>
      <c r="J1" s="5" t="s">
        <v>3416</v>
      </c>
      <c r="K1" s="4" t="s">
        <v>3417</v>
      </c>
      <c r="L1" s="4" t="s">
        <v>3418</v>
      </c>
      <c r="M1" s="5" t="s">
        <v>3419</v>
      </c>
      <c r="N1" s="4" t="s">
        <v>3420</v>
      </c>
      <c r="O1" s="4" t="s">
        <v>3421</v>
      </c>
      <c r="P1" s="4" t="s">
        <v>3422</v>
      </c>
      <c r="Q1" s="4" t="s">
        <v>3423</v>
      </c>
      <c r="R1" s="4" t="s">
        <v>3424</v>
      </c>
      <c r="S1" s="4" t="s">
        <v>3425</v>
      </c>
      <c r="T1" s="4" t="s">
        <v>3426</v>
      </c>
      <c r="U1" s="4" t="s">
        <v>3427</v>
      </c>
      <c r="V1" s="4" t="s">
        <v>3428</v>
      </c>
      <c r="W1" s="4" t="s">
        <v>3429</v>
      </c>
      <c r="X1" s="4" t="s">
        <v>3430</v>
      </c>
      <c r="Y1" s="4" t="s">
        <v>3431</v>
      </c>
      <c r="Z1" s="4" t="s">
        <v>3432</v>
      </c>
      <c r="AA1" s="4" t="s">
        <v>3433</v>
      </c>
      <c r="AB1" s="4" t="s">
        <v>3434</v>
      </c>
      <c r="AC1" s="4" t="s">
        <v>3435</v>
      </c>
      <c r="AD1" s="4" t="s">
        <v>3436</v>
      </c>
      <c r="AE1" s="4" t="s">
        <v>3437</v>
      </c>
      <c r="AF1" s="4" t="s">
        <v>3438</v>
      </c>
      <c r="AG1" s="4" t="s">
        <v>3439</v>
      </c>
      <c r="AH1" s="4" t="s">
        <v>3440</v>
      </c>
      <c r="AI1" s="4" t="s">
        <v>3441</v>
      </c>
      <c r="AJ1" s="15" t="s">
        <v>3442</v>
      </c>
      <c r="AK1" s="4" t="s">
        <v>3443</v>
      </c>
      <c r="AL1" s="4" t="s">
        <v>3444</v>
      </c>
      <c r="AM1" s="4" t="s">
        <v>3445</v>
      </c>
      <c r="AN1" s="4" t="s">
        <v>3446</v>
      </c>
      <c r="AO1" s="4" t="s">
        <v>3447</v>
      </c>
      <c r="AP1" s="4" t="s">
        <v>3448</v>
      </c>
      <c r="AQ1" s="4" t="s">
        <v>3449</v>
      </c>
      <c r="AR1" s="4" t="s">
        <v>1</v>
      </c>
      <c r="AS1" s="4" t="s">
        <v>2</v>
      </c>
      <c r="AT1" s="4" t="s">
        <v>3</v>
      </c>
      <c r="AU1" s="4" t="s">
        <v>4</v>
      </c>
      <c r="AV1" s="4" t="s">
        <v>5</v>
      </c>
      <c r="AW1" s="4" t="s">
        <v>6</v>
      </c>
      <c r="AX1" s="4" t="s">
        <v>7</v>
      </c>
      <c r="AY1" s="4" t="s">
        <v>8</v>
      </c>
      <c r="AZ1" s="4" t="s">
        <v>9</v>
      </c>
      <c r="BA1" s="4" t="s">
        <v>10</v>
      </c>
      <c r="BB1" s="4" t="s">
        <v>11</v>
      </c>
      <c r="BC1" s="4" t="s">
        <v>12</v>
      </c>
      <c r="BD1" s="4" t="s">
        <v>13</v>
      </c>
      <c r="BE1" s="4" t="s">
        <v>14</v>
      </c>
      <c r="BF1" s="4" t="s">
        <v>15</v>
      </c>
      <c r="BG1" s="4" t="s">
        <v>16</v>
      </c>
      <c r="BH1" s="12" t="s">
        <v>3450</v>
      </c>
      <c r="BI1" s="6" t="s">
        <v>3451</v>
      </c>
      <c r="BJ1" s="11" t="s">
        <v>3452</v>
      </c>
      <c r="BK1" s="7" t="s">
        <v>3439</v>
      </c>
      <c r="BL1" s="8" t="s">
        <v>3453</v>
      </c>
      <c r="BM1" s="9" t="s">
        <v>3454</v>
      </c>
      <c r="BN1" s="13" t="s">
        <v>3455</v>
      </c>
    </row>
    <row r="2" spans="1:66" x14ac:dyDescent="0.25">
      <c r="A2">
        <v>442</v>
      </c>
      <c r="B2" t="s">
        <v>2576</v>
      </c>
      <c r="C2" t="s">
        <v>3456</v>
      </c>
      <c r="D2" t="s">
        <v>18</v>
      </c>
      <c r="E2" s="1">
        <v>41046</v>
      </c>
      <c r="F2" t="s">
        <v>2577</v>
      </c>
      <c r="G2" t="s">
        <v>2578</v>
      </c>
      <c r="H2" t="s">
        <v>20</v>
      </c>
      <c r="I2" t="s">
        <v>346</v>
      </c>
      <c r="J2" s="3" t="s">
        <v>346</v>
      </c>
      <c r="M2" s="3" t="s">
        <v>22</v>
      </c>
      <c r="N2" t="s">
        <v>2579</v>
      </c>
      <c r="O2" t="s">
        <v>24</v>
      </c>
      <c r="P2" t="s">
        <v>2580</v>
      </c>
      <c r="Q2" t="s">
        <v>2581</v>
      </c>
      <c r="R2" t="s">
        <v>2582</v>
      </c>
      <c r="S2" t="s">
        <v>2583</v>
      </c>
      <c r="T2" t="s">
        <v>728</v>
      </c>
      <c r="U2" t="s">
        <v>34</v>
      </c>
      <c r="V2" t="s">
        <v>30</v>
      </c>
      <c r="W2" t="s">
        <v>34</v>
      </c>
      <c r="X2" t="s">
        <v>3461</v>
      </c>
      <c r="Y2" t="s">
        <v>3950</v>
      </c>
      <c r="Z2" t="s">
        <v>34</v>
      </c>
      <c r="AA2" t="s">
        <v>34</v>
      </c>
      <c r="AB2" t="s">
        <v>454</v>
      </c>
      <c r="AC2" t="s">
        <v>831</v>
      </c>
      <c r="AD2" t="s">
        <v>2584</v>
      </c>
      <c r="AE2" t="s">
        <v>4155</v>
      </c>
      <c r="AF2" t="s">
        <v>34</v>
      </c>
      <c r="AG2" t="s">
        <v>22</v>
      </c>
      <c r="AH2" t="s">
        <v>53</v>
      </c>
      <c r="AI2" t="s">
        <v>36</v>
      </c>
      <c r="AJ2" s="14">
        <v>84000</v>
      </c>
      <c r="AK2" t="s">
        <v>34</v>
      </c>
      <c r="AL2" t="s">
        <v>34</v>
      </c>
      <c r="AM2">
        <v>152</v>
      </c>
      <c r="AN2" t="s">
        <v>831</v>
      </c>
      <c r="AO2" t="s">
        <v>2541</v>
      </c>
      <c r="AP2" t="s">
        <v>4297</v>
      </c>
      <c r="AQ2">
        <v>0</v>
      </c>
      <c r="AR2">
        <v>220</v>
      </c>
      <c r="AS2" s="1">
        <v>41047</v>
      </c>
      <c r="AT2">
        <v>42</v>
      </c>
      <c r="AU2" s="2">
        <v>26190</v>
      </c>
      <c r="AV2" t="s">
        <v>2586</v>
      </c>
      <c r="AW2">
        <v>1</v>
      </c>
      <c r="AX2" t="s">
        <v>704</v>
      </c>
      <c r="AY2" t="s">
        <v>355</v>
      </c>
      <c r="AZ2" s="1">
        <v>42142</v>
      </c>
      <c r="BA2" s="2">
        <v>84000</v>
      </c>
      <c r="BB2">
        <v>1</v>
      </c>
      <c r="BF2">
        <v>404</v>
      </c>
      <c r="BG2">
        <v>1</v>
      </c>
      <c r="BH2" s="10">
        <f t="shared" ref="BH2:BH65" si="0">BM2/BK2</f>
        <v>1</v>
      </c>
      <c r="BI2" s="16">
        <f t="shared" ref="BI2:BI65" si="1">AM2/AT2</f>
        <v>3.6190476190476191</v>
      </c>
      <c r="BJ2" s="10">
        <f t="shared" ref="BJ2:BJ65" si="2">AJ2/BN2</f>
        <v>1</v>
      </c>
      <c r="BK2">
        <f t="shared" ref="BK2:BK65" si="3">IF(AF2="Not Applicable",AG2,AF2)*365</f>
        <v>1095</v>
      </c>
      <c r="BL2">
        <f t="shared" ref="BL2:BL65" si="4">IF(AH2&lt;&gt;"Active",1,0)</f>
        <v>1</v>
      </c>
      <c r="BM2">
        <f t="shared" ref="BM2:BM65" si="5">IF(BL2=1,BK2,IF(C2="OneNC",IF(DATE(2016,12,31)-E2&gt;BK2,BK2,DATE(2016,12,31)-E2),IF(DATE(2015,12,31)-E2&gt;BK2,BK2,DATE(2015,12,31)-E2)))</f>
        <v>1095</v>
      </c>
      <c r="BN2" s="14">
        <f t="shared" ref="BN2:BN65" si="6">IF(Z2="Not Applicable",Y2*1,Z2*1)</f>
        <v>84000</v>
      </c>
    </row>
    <row r="3" spans="1:66" x14ac:dyDescent="0.25">
      <c r="A3">
        <v>236</v>
      </c>
      <c r="B3" t="s">
        <v>848</v>
      </c>
      <c r="C3" t="s">
        <v>3456</v>
      </c>
      <c r="D3" t="s">
        <v>18</v>
      </c>
      <c r="E3" s="1">
        <v>40283</v>
      </c>
      <c r="F3" t="s">
        <v>849</v>
      </c>
      <c r="G3" t="s">
        <v>850</v>
      </c>
      <c r="H3" t="s">
        <v>20</v>
      </c>
      <c r="I3" t="s">
        <v>851</v>
      </c>
      <c r="J3" s="3" t="s">
        <v>851</v>
      </c>
      <c r="M3" s="3" t="s">
        <v>62</v>
      </c>
      <c r="N3" t="s">
        <v>852</v>
      </c>
      <c r="O3" t="s">
        <v>18</v>
      </c>
      <c r="P3" t="s">
        <v>853</v>
      </c>
      <c r="Q3" t="s">
        <v>854</v>
      </c>
      <c r="R3" t="s">
        <v>855</v>
      </c>
      <c r="S3" t="s">
        <v>856</v>
      </c>
      <c r="T3" t="s">
        <v>477</v>
      </c>
      <c r="U3" t="s">
        <v>34</v>
      </c>
      <c r="V3" t="s">
        <v>30</v>
      </c>
      <c r="W3" t="s">
        <v>34</v>
      </c>
      <c r="X3" t="s">
        <v>3461</v>
      </c>
      <c r="Y3" t="s">
        <v>3711</v>
      </c>
      <c r="Z3" t="s">
        <v>34</v>
      </c>
      <c r="AA3" t="s">
        <v>34</v>
      </c>
      <c r="AB3" t="s">
        <v>857</v>
      </c>
      <c r="AC3" t="s">
        <v>858</v>
      </c>
      <c r="AD3" t="s">
        <v>859</v>
      </c>
      <c r="AE3" t="s">
        <v>3712</v>
      </c>
      <c r="AF3" t="s">
        <v>34</v>
      </c>
      <c r="AG3" t="s">
        <v>22</v>
      </c>
      <c r="AH3" t="s">
        <v>53</v>
      </c>
      <c r="AI3" t="s">
        <v>36</v>
      </c>
      <c r="AJ3" s="14">
        <v>125000</v>
      </c>
      <c r="AK3" t="s">
        <v>34</v>
      </c>
      <c r="AL3" t="s">
        <v>34</v>
      </c>
      <c r="AM3">
        <v>354</v>
      </c>
      <c r="AN3" t="s">
        <v>858</v>
      </c>
      <c r="AO3" t="s">
        <v>2840</v>
      </c>
      <c r="AP3" t="s">
        <v>3713</v>
      </c>
      <c r="AQ3">
        <v>0</v>
      </c>
      <c r="AR3">
        <v>63</v>
      </c>
      <c r="AS3" s="1">
        <v>40284</v>
      </c>
      <c r="AT3">
        <v>150</v>
      </c>
      <c r="AU3" s="2">
        <v>29032</v>
      </c>
      <c r="AV3" t="s">
        <v>860</v>
      </c>
      <c r="AW3">
        <v>1</v>
      </c>
      <c r="AX3" t="s">
        <v>861</v>
      </c>
      <c r="AY3" t="s">
        <v>862</v>
      </c>
      <c r="AZ3" s="1">
        <v>41380</v>
      </c>
      <c r="BA3" s="2">
        <v>125000</v>
      </c>
      <c r="BB3">
        <v>1</v>
      </c>
      <c r="BF3">
        <v>521</v>
      </c>
      <c r="BG3">
        <v>1</v>
      </c>
      <c r="BH3" s="10">
        <f t="shared" si="0"/>
        <v>1</v>
      </c>
      <c r="BI3" s="16">
        <f t="shared" si="1"/>
        <v>2.36</v>
      </c>
      <c r="BJ3" s="10">
        <f t="shared" si="2"/>
        <v>1</v>
      </c>
      <c r="BK3">
        <f t="shared" si="3"/>
        <v>1095</v>
      </c>
      <c r="BL3">
        <f t="shared" si="4"/>
        <v>1</v>
      </c>
      <c r="BM3">
        <f t="shared" si="5"/>
        <v>1095</v>
      </c>
      <c r="BN3" s="14">
        <f t="shared" si="6"/>
        <v>125000</v>
      </c>
    </row>
    <row r="4" spans="1:66" x14ac:dyDescent="0.25">
      <c r="A4">
        <v>474</v>
      </c>
      <c r="B4" t="s">
        <v>2831</v>
      </c>
      <c r="C4" t="s">
        <v>3456</v>
      </c>
      <c r="D4" t="s">
        <v>18</v>
      </c>
      <c r="E4" s="1">
        <v>41173</v>
      </c>
      <c r="F4" t="s">
        <v>2832</v>
      </c>
      <c r="G4" t="s">
        <v>2833</v>
      </c>
      <c r="H4" t="s">
        <v>20</v>
      </c>
      <c r="I4" t="s">
        <v>662</v>
      </c>
      <c r="J4" s="3" t="s">
        <v>662</v>
      </c>
      <c r="M4" s="3" t="s">
        <v>78</v>
      </c>
      <c r="N4" t="s">
        <v>2834</v>
      </c>
      <c r="O4" t="s">
        <v>24</v>
      </c>
      <c r="P4" t="s">
        <v>2835</v>
      </c>
      <c r="Q4" t="s">
        <v>2836</v>
      </c>
      <c r="R4" t="s">
        <v>2837</v>
      </c>
      <c r="S4" t="s">
        <v>2838</v>
      </c>
      <c r="T4" t="s">
        <v>2839</v>
      </c>
      <c r="U4" t="s">
        <v>34</v>
      </c>
      <c r="V4" t="s">
        <v>30</v>
      </c>
      <c r="W4" t="s">
        <v>34</v>
      </c>
      <c r="X4" t="s">
        <v>3671</v>
      </c>
      <c r="Y4" t="s">
        <v>2443</v>
      </c>
      <c r="Z4" t="s">
        <v>34</v>
      </c>
      <c r="AA4" t="s">
        <v>34</v>
      </c>
      <c r="AB4" t="s">
        <v>934</v>
      </c>
      <c r="AC4" t="s">
        <v>2816</v>
      </c>
      <c r="AD4" t="s">
        <v>2840</v>
      </c>
      <c r="AE4" t="s">
        <v>4413</v>
      </c>
      <c r="AF4" t="s">
        <v>34</v>
      </c>
      <c r="AG4" t="s">
        <v>412</v>
      </c>
      <c r="AH4" t="s">
        <v>53</v>
      </c>
      <c r="AI4" t="s">
        <v>36</v>
      </c>
      <c r="AJ4" s="14">
        <v>150000</v>
      </c>
      <c r="AK4" t="s">
        <v>34</v>
      </c>
      <c r="AL4" t="s">
        <v>34</v>
      </c>
      <c r="AM4">
        <v>126</v>
      </c>
      <c r="AN4" t="s">
        <v>2816</v>
      </c>
      <c r="AO4" t="s">
        <v>3270</v>
      </c>
      <c r="AP4" t="s">
        <v>4414</v>
      </c>
      <c r="AQ4">
        <v>0</v>
      </c>
      <c r="AR4">
        <v>242</v>
      </c>
      <c r="AS4" s="1">
        <v>41176</v>
      </c>
      <c r="AT4">
        <v>55</v>
      </c>
      <c r="AU4" s="2">
        <v>27272</v>
      </c>
      <c r="AV4" t="s">
        <v>2841</v>
      </c>
      <c r="AW4">
        <v>1</v>
      </c>
      <c r="AX4" t="s">
        <v>732</v>
      </c>
      <c r="AY4" t="s">
        <v>673</v>
      </c>
      <c r="AZ4" s="1">
        <v>42271</v>
      </c>
      <c r="BA4" s="2">
        <v>150000</v>
      </c>
      <c r="BB4">
        <v>1</v>
      </c>
      <c r="BF4">
        <v>222</v>
      </c>
      <c r="BG4">
        <v>1</v>
      </c>
      <c r="BH4" s="10">
        <f t="shared" si="0"/>
        <v>1</v>
      </c>
      <c r="BI4" s="16">
        <f t="shared" si="1"/>
        <v>2.290909090909091</v>
      </c>
      <c r="BJ4" s="10">
        <f t="shared" si="2"/>
        <v>1</v>
      </c>
      <c r="BK4">
        <f t="shared" si="3"/>
        <v>1460</v>
      </c>
      <c r="BL4">
        <f t="shared" si="4"/>
        <v>1</v>
      </c>
      <c r="BM4">
        <f t="shared" si="5"/>
        <v>1460</v>
      </c>
      <c r="BN4" s="14">
        <f t="shared" si="6"/>
        <v>150000</v>
      </c>
    </row>
    <row r="5" spans="1:66" x14ac:dyDescent="0.25">
      <c r="A5">
        <v>198</v>
      </c>
      <c r="B5" t="s">
        <v>659</v>
      </c>
      <c r="C5" t="s">
        <v>3456</v>
      </c>
      <c r="D5" t="s">
        <v>18</v>
      </c>
      <c r="E5" s="1">
        <v>40148</v>
      </c>
      <c r="F5" t="s">
        <v>660</v>
      </c>
      <c r="G5" t="s">
        <v>661</v>
      </c>
      <c r="H5" t="s">
        <v>20</v>
      </c>
      <c r="I5" t="s">
        <v>662</v>
      </c>
      <c r="J5" s="3" t="s">
        <v>662</v>
      </c>
      <c r="M5" s="3" t="s">
        <v>78</v>
      </c>
      <c r="N5" t="s">
        <v>663</v>
      </c>
      <c r="O5" t="s">
        <v>24</v>
      </c>
      <c r="P5" t="s">
        <v>664</v>
      </c>
      <c r="Q5" t="s">
        <v>665</v>
      </c>
      <c r="R5" t="s">
        <v>666</v>
      </c>
      <c r="S5" t="s">
        <v>667</v>
      </c>
      <c r="T5" t="s">
        <v>537</v>
      </c>
      <c r="U5" t="s">
        <v>34</v>
      </c>
      <c r="V5" t="s">
        <v>30</v>
      </c>
      <c r="W5" t="s">
        <v>34</v>
      </c>
      <c r="X5" t="s">
        <v>3458</v>
      </c>
      <c r="Y5" t="s">
        <v>3398</v>
      </c>
      <c r="Z5" t="s">
        <v>34</v>
      </c>
      <c r="AA5" t="s">
        <v>34</v>
      </c>
      <c r="AB5" t="s">
        <v>303</v>
      </c>
      <c r="AC5" t="s">
        <v>668</v>
      </c>
      <c r="AD5" t="s">
        <v>669</v>
      </c>
      <c r="AE5" t="s">
        <v>3660</v>
      </c>
      <c r="AF5" t="s">
        <v>34</v>
      </c>
      <c r="AG5" t="s">
        <v>22</v>
      </c>
      <c r="AH5" t="s">
        <v>53</v>
      </c>
      <c r="AI5" t="s">
        <v>36</v>
      </c>
      <c r="AJ5" s="14">
        <v>60000</v>
      </c>
      <c r="AK5" t="s">
        <v>34</v>
      </c>
      <c r="AL5" t="s">
        <v>34</v>
      </c>
      <c r="AM5">
        <v>57</v>
      </c>
      <c r="AN5" t="s">
        <v>668</v>
      </c>
      <c r="AO5" t="s">
        <v>1609</v>
      </c>
      <c r="AP5" t="s">
        <v>3661</v>
      </c>
      <c r="AQ5">
        <v>0</v>
      </c>
      <c r="AR5">
        <v>49</v>
      </c>
      <c r="AS5" s="1">
        <v>40149</v>
      </c>
      <c r="AT5">
        <v>25</v>
      </c>
      <c r="AU5" s="2">
        <v>25669</v>
      </c>
      <c r="AV5" t="s">
        <v>671</v>
      </c>
      <c r="AW5">
        <v>1</v>
      </c>
      <c r="AX5" t="s">
        <v>672</v>
      </c>
      <c r="AY5" t="s">
        <v>673</v>
      </c>
      <c r="BA5" s="2">
        <v>60000</v>
      </c>
      <c r="BB5">
        <v>1</v>
      </c>
      <c r="BF5">
        <v>439</v>
      </c>
      <c r="BG5">
        <v>1</v>
      </c>
      <c r="BH5" s="10">
        <f t="shared" si="0"/>
        <v>1</v>
      </c>
      <c r="BI5" s="16">
        <f t="shared" si="1"/>
        <v>2.2799999999999998</v>
      </c>
      <c r="BJ5" s="10">
        <f t="shared" si="2"/>
        <v>1</v>
      </c>
      <c r="BK5">
        <f t="shared" si="3"/>
        <v>1095</v>
      </c>
      <c r="BL5">
        <f t="shared" si="4"/>
        <v>1</v>
      </c>
      <c r="BM5">
        <f t="shared" si="5"/>
        <v>1095</v>
      </c>
      <c r="BN5" s="14">
        <f t="shared" si="6"/>
        <v>60000</v>
      </c>
    </row>
    <row r="6" spans="1:66" x14ac:dyDescent="0.25">
      <c r="A6">
        <v>437</v>
      </c>
      <c r="B6" t="s">
        <v>2545</v>
      </c>
      <c r="C6" t="s">
        <v>107</v>
      </c>
      <c r="D6" t="s">
        <v>24</v>
      </c>
      <c r="E6" s="1">
        <v>41019</v>
      </c>
      <c r="F6" t="s">
        <v>2546</v>
      </c>
      <c r="G6" t="s">
        <v>4267</v>
      </c>
      <c r="H6" t="s">
        <v>24</v>
      </c>
      <c r="I6" t="s">
        <v>516</v>
      </c>
      <c r="J6" s="3" t="s">
        <v>516</v>
      </c>
      <c r="M6" s="3" t="s">
        <v>62</v>
      </c>
      <c r="N6" t="s">
        <v>2547</v>
      </c>
      <c r="O6" t="s">
        <v>18</v>
      </c>
      <c r="P6" t="s">
        <v>2548</v>
      </c>
      <c r="Q6" t="s">
        <v>4268</v>
      </c>
      <c r="R6" t="s">
        <v>2549</v>
      </c>
      <c r="S6" t="s">
        <v>2550</v>
      </c>
      <c r="T6" t="s">
        <v>2551</v>
      </c>
      <c r="U6" t="s">
        <v>1044</v>
      </c>
      <c r="V6" t="s">
        <v>30</v>
      </c>
      <c r="W6" t="s">
        <v>1045</v>
      </c>
      <c r="X6" t="s">
        <v>4269</v>
      </c>
      <c r="Y6" t="s">
        <v>4270</v>
      </c>
      <c r="Z6" t="s">
        <v>4271</v>
      </c>
      <c r="AA6" t="s">
        <v>4272</v>
      </c>
      <c r="AB6" t="s">
        <v>2552</v>
      </c>
      <c r="AC6" t="s">
        <v>425</v>
      </c>
      <c r="AD6" t="s">
        <v>2553</v>
      </c>
      <c r="AE6" t="s">
        <v>4273</v>
      </c>
      <c r="AF6" t="s">
        <v>412</v>
      </c>
      <c r="AG6" t="s">
        <v>622</v>
      </c>
      <c r="AH6" t="s">
        <v>120</v>
      </c>
      <c r="AI6" t="s">
        <v>4274</v>
      </c>
      <c r="AJ6" s="14">
        <v>816427</v>
      </c>
      <c r="AK6" t="s">
        <v>4275</v>
      </c>
      <c r="AL6" t="s">
        <v>4276</v>
      </c>
      <c r="AM6">
        <v>1229</v>
      </c>
      <c r="AN6" t="s">
        <v>425</v>
      </c>
      <c r="AO6" t="s">
        <v>4277</v>
      </c>
      <c r="AP6" t="s">
        <v>4278</v>
      </c>
      <c r="AQ6">
        <v>0</v>
      </c>
      <c r="AR6">
        <v>218</v>
      </c>
      <c r="AS6" s="1">
        <v>41019</v>
      </c>
      <c r="AT6">
        <v>550</v>
      </c>
      <c r="AU6" s="2">
        <v>28181</v>
      </c>
      <c r="AV6" t="s">
        <v>2554</v>
      </c>
      <c r="AW6">
        <v>1</v>
      </c>
      <c r="AX6" t="s">
        <v>2555</v>
      </c>
      <c r="AY6" t="s">
        <v>527</v>
      </c>
      <c r="AZ6" s="1">
        <v>42845</v>
      </c>
      <c r="BA6" s="2">
        <v>825000</v>
      </c>
      <c r="BB6">
        <v>1</v>
      </c>
      <c r="BC6">
        <v>1</v>
      </c>
      <c r="BF6">
        <v>44</v>
      </c>
      <c r="BG6">
        <v>1</v>
      </c>
      <c r="BH6" s="10">
        <f t="shared" si="0"/>
        <v>0.92465753424657537</v>
      </c>
      <c r="BI6" s="16">
        <f t="shared" si="1"/>
        <v>2.2345454545454544</v>
      </c>
      <c r="BJ6" s="10">
        <f t="shared" si="2"/>
        <v>0.18358225400251843</v>
      </c>
      <c r="BK6">
        <f t="shared" si="3"/>
        <v>1460</v>
      </c>
      <c r="BL6">
        <f t="shared" si="4"/>
        <v>0</v>
      </c>
      <c r="BM6">
        <f t="shared" si="5"/>
        <v>1350</v>
      </c>
      <c r="BN6" s="14">
        <f t="shared" si="6"/>
        <v>4447200</v>
      </c>
    </row>
    <row r="7" spans="1:66" x14ac:dyDescent="0.25">
      <c r="A7">
        <v>277</v>
      </c>
      <c r="B7" t="s">
        <v>3192</v>
      </c>
      <c r="C7" t="s">
        <v>107</v>
      </c>
      <c r="D7" t="s">
        <v>18</v>
      </c>
      <c r="E7" s="1">
        <v>40441</v>
      </c>
      <c r="F7" t="s">
        <v>3193</v>
      </c>
      <c r="G7" t="s">
        <v>3194</v>
      </c>
      <c r="H7" t="s">
        <v>24</v>
      </c>
      <c r="I7" t="s">
        <v>677</v>
      </c>
      <c r="J7" s="3" t="s">
        <v>677</v>
      </c>
      <c r="M7" s="3" t="s">
        <v>22</v>
      </c>
      <c r="N7" t="s">
        <v>4571</v>
      </c>
      <c r="O7" t="s">
        <v>24</v>
      </c>
      <c r="P7" t="s">
        <v>3195</v>
      </c>
      <c r="Q7" t="s">
        <v>4572</v>
      </c>
      <c r="R7" t="s">
        <v>3196</v>
      </c>
      <c r="S7" t="s">
        <v>3197</v>
      </c>
      <c r="T7" t="s">
        <v>1967</v>
      </c>
      <c r="U7" t="s">
        <v>34</v>
      </c>
      <c r="V7" t="s">
        <v>30</v>
      </c>
      <c r="W7" t="s">
        <v>34</v>
      </c>
      <c r="X7" t="s">
        <v>115</v>
      </c>
      <c r="Y7" t="s">
        <v>4573</v>
      </c>
      <c r="Z7" t="s">
        <v>4574</v>
      </c>
      <c r="AA7" t="s">
        <v>4575</v>
      </c>
      <c r="AB7" t="s">
        <v>987</v>
      </c>
      <c r="AC7" t="s">
        <v>3198</v>
      </c>
      <c r="AD7" t="s">
        <v>3199</v>
      </c>
      <c r="AE7" t="s">
        <v>3878</v>
      </c>
      <c r="AF7" t="s">
        <v>62</v>
      </c>
      <c r="AG7" t="s">
        <v>425</v>
      </c>
      <c r="AH7" t="s">
        <v>120</v>
      </c>
      <c r="AI7" t="s">
        <v>4576</v>
      </c>
      <c r="AJ7" s="14">
        <v>841500</v>
      </c>
      <c r="AK7" t="s">
        <v>4577</v>
      </c>
      <c r="AL7" t="s">
        <v>4578</v>
      </c>
      <c r="AM7">
        <v>527</v>
      </c>
      <c r="AN7" t="s">
        <v>4579</v>
      </c>
      <c r="AO7" t="s">
        <v>4580</v>
      </c>
      <c r="AP7" t="s">
        <v>4581</v>
      </c>
      <c r="AQ7">
        <v>0</v>
      </c>
      <c r="AR7">
        <v>275</v>
      </c>
      <c r="AS7" s="1">
        <v>40441</v>
      </c>
      <c r="AT7">
        <v>244</v>
      </c>
      <c r="AU7" s="2">
        <v>42726</v>
      </c>
      <c r="AV7" t="s">
        <v>3201</v>
      </c>
      <c r="AW7">
        <v>1</v>
      </c>
      <c r="AX7" t="s">
        <v>687</v>
      </c>
      <c r="AY7" t="s">
        <v>687</v>
      </c>
      <c r="AZ7" s="1">
        <v>41172</v>
      </c>
      <c r="BC7">
        <v>1</v>
      </c>
      <c r="BF7">
        <v>588</v>
      </c>
      <c r="BG7">
        <v>1</v>
      </c>
      <c r="BH7" s="10">
        <f t="shared" si="0"/>
        <v>1</v>
      </c>
      <c r="BI7" s="16">
        <f t="shared" si="1"/>
        <v>2.1598360655737703</v>
      </c>
      <c r="BJ7" s="10">
        <f t="shared" si="2"/>
        <v>0.3762575452716298</v>
      </c>
      <c r="BK7">
        <f t="shared" si="3"/>
        <v>730</v>
      </c>
      <c r="BL7">
        <f t="shared" si="4"/>
        <v>0</v>
      </c>
      <c r="BM7">
        <f t="shared" si="5"/>
        <v>730</v>
      </c>
      <c r="BN7" s="14">
        <f t="shared" si="6"/>
        <v>2236500</v>
      </c>
    </row>
    <row r="8" spans="1:66" x14ac:dyDescent="0.25">
      <c r="A8">
        <v>283</v>
      </c>
      <c r="B8" t="s">
        <v>1204</v>
      </c>
      <c r="C8" t="s">
        <v>107</v>
      </c>
      <c r="D8" t="s">
        <v>24</v>
      </c>
      <c r="E8" s="1">
        <v>40455</v>
      </c>
      <c r="F8" t="s">
        <v>1205</v>
      </c>
      <c r="G8" t="s">
        <v>3835</v>
      </c>
      <c r="H8" t="s">
        <v>24</v>
      </c>
      <c r="I8" t="s">
        <v>612</v>
      </c>
      <c r="J8" s="3" t="s">
        <v>612</v>
      </c>
      <c r="M8" s="3" t="s">
        <v>22</v>
      </c>
      <c r="N8" t="s">
        <v>1206</v>
      </c>
      <c r="O8" t="s">
        <v>24</v>
      </c>
      <c r="P8" t="s">
        <v>1207</v>
      </c>
      <c r="Q8" t="s">
        <v>1216</v>
      </c>
      <c r="R8" t="s">
        <v>1208</v>
      </c>
      <c r="S8" t="s">
        <v>1209</v>
      </c>
      <c r="T8" t="s">
        <v>1210</v>
      </c>
      <c r="U8" t="s">
        <v>34</v>
      </c>
      <c r="V8" t="s">
        <v>30</v>
      </c>
      <c r="W8" t="s">
        <v>34</v>
      </c>
      <c r="X8" t="s">
        <v>115</v>
      </c>
      <c r="Y8" t="s">
        <v>3836</v>
      </c>
      <c r="Z8" t="s">
        <v>3837</v>
      </c>
      <c r="AA8" t="s">
        <v>3838</v>
      </c>
      <c r="AB8" t="s">
        <v>1113</v>
      </c>
      <c r="AC8" t="s">
        <v>1211</v>
      </c>
      <c r="AD8" t="s">
        <v>1212</v>
      </c>
      <c r="AE8" t="s">
        <v>3839</v>
      </c>
      <c r="AF8" t="s">
        <v>200</v>
      </c>
      <c r="AG8" t="s">
        <v>425</v>
      </c>
      <c r="AH8" t="s">
        <v>120</v>
      </c>
      <c r="AI8" t="s">
        <v>3840</v>
      </c>
      <c r="AJ8" s="14">
        <v>312750</v>
      </c>
      <c r="AK8" t="s">
        <v>3841</v>
      </c>
      <c r="AL8" t="s">
        <v>3842</v>
      </c>
      <c r="AM8">
        <v>179</v>
      </c>
      <c r="AN8" t="s">
        <v>3843</v>
      </c>
      <c r="AO8" t="s">
        <v>3844</v>
      </c>
      <c r="AP8" t="s">
        <v>3845</v>
      </c>
      <c r="AQ8">
        <v>0</v>
      </c>
      <c r="AR8">
        <v>92</v>
      </c>
      <c r="AS8" s="1">
        <v>40455</v>
      </c>
      <c r="AT8">
        <v>85</v>
      </c>
      <c r="AU8" s="2">
        <v>42976</v>
      </c>
      <c r="AV8" t="s">
        <v>1213</v>
      </c>
      <c r="AW8">
        <v>1</v>
      </c>
      <c r="AX8" t="s">
        <v>317</v>
      </c>
      <c r="AY8" t="s">
        <v>626</v>
      </c>
      <c r="AZ8" s="1">
        <v>41916</v>
      </c>
      <c r="BB8">
        <v>1</v>
      </c>
      <c r="BC8">
        <v>1</v>
      </c>
      <c r="BF8">
        <v>372</v>
      </c>
      <c r="BG8">
        <v>1</v>
      </c>
      <c r="BH8" s="10">
        <f t="shared" si="0"/>
        <v>1</v>
      </c>
      <c r="BI8" s="16">
        <f t="shared" si="1"/>
        <v>2.1058823529411765</v>
      </c>
      <c r="BJ8" s="10">
        <f t="shared" si="2"/>
        <v>0.37232142857142858</v>
      </c>
      <c r="BK8">
        <f t="shared" si="3"/>
        <v>1825</v>
      </c>
      <c r="BL8">
        <f t="shared" si="4"/>
        <v>0</v>
      </c>
      <c r="BM8">
        <f t="shared" si="5"/>
        <v>1825</v>
      </c>
      <c r="BN8" s="14">
        <f t="shared" si="6"/>
        <v>840000</v>
      </c>
    </row>
    <row r="9" spans="1:66" x14ac:dyDescent="0.25">
      <c r="A9">
        <v>475</v>
      </c>
      <c r="B9" t="s">
        <v>2842</v>
      </c>
      <c r="C9" t="s">
        <v>3456</v>
      </c>
      <c r="D9" t="s">
        <v>18</v>
      </c>
      <c r="E9" s="1">
        <v>41183</v>
      </c>
      <c r="F9" t="s">
        <v>2843</v>
      </c>
      <c r="G9" t="s">
        <v>2844</v>
      </c>
      <c r="H9" t="s">
        <v>20</v>
      </c>
      <c r="I9" t="s">
        <v>358</v>
      </c>
      <c r="J9" s="3" t="s">
        <v>358</v>
      </c>
      <c r="M9" s="3" t="s">
        <v>78</v>
      </c>
      <c r="N9" t="s">
        <v>2845</v>
      </c>
      <c r="O9" t="s">
        <v>24</v>
      </c>
      <c r="P9" t="s">
        <v>2846</v>
      </c>
      <c r="Q9" t="s">
        <v>2847</v>
      </c>
      <c r="R9" t="s">
        <v>2848</v>
      </c>
      <c r="S9" t="s">
        <v>2849</v>
      </c>
      <c r="T9" t="s">
        <v>2850</v>
      </c>
      <c r="U9" t="s">
        <v>34</v>
      </c>
      <c r="V9" t="s">
        <v>30</v>
      </c>
      <c r="W9" t="s">
        <v>34</v>
      </c>
      <c r="X9" t="s">
        <v>3461</v>
      </c>
      <c r="Y9" t="s">
        <v>4415</v>
      </c>
      <c r="Z9" t="s">
        <v>34</v>
      </c>
      <c r="AA9" t="s">
        <v>34</v>
      </c>
      <c r="AB9" t="s">
        <v>1419</v>
      </c>
      <c r="AC9" t="s">
        <v>2851</v>
      </c>
      <c r="AD9" t="s">
        <v>2852</v>
      </c>
      <c r="AE9" t="s">
        <v>4416</v>
      </c>
      <c r="AF9" t="s">
        <v>34</v>
      </c>
      <c r="AG9" t="s">
        <v>22</v>
      </c>
      <c r="AH9" t="s">
        <v>53</v>
      </c>
      <c r="AI9" t="s">
        <v>36</v>
      </c>
      <c r="AJ9" s="14">
        <v>240000</v>
      </c>
      <c r="AK9" t="s">
        <v>34</v>
      </c>
      <c r="AL9" t="s">
        <v>34</v>
      </c>
      <c r="AM9">
        <v>125</v>
      </c>
      <c r="AN9" t="s">
        <v>2851</v>
      </c>
      <c r="AO9" t="s">
        <v>466</v>
      </c>
      <c r="AP9" t="s">
        <v>4417</v>
      </c>
      <c r="AQ9">
        <v>0</v>
      </c>
      <c r="AR9">
        <v>243</v>
      </c>
      <c r="AS9" s="1">
        <v>41183</v>
      </c>
      <c r="AT9">
        <v>60</v>
      </c>
      <c r="AU9" s="2">
        <v>29157</v>
      </c>
      <c r="AV9" t="s">
        <v>2853</v>
      </c>
      <c r="AW9">
        <v>1</v>
      </c>
      <c r="AX9" t="s">
        <v>877</v>
      </c>
      <c r="AY9" t="s">
        <v>369</v>
      </c>
      <c r="AZ9" s="1">
        <v>42278</v>
      </c>
      <c r="BA9" s="2">
        <v>180000</v>
      </c>
      <c r="BB9">
        <v>1</v>
      </c>
      <c r="BF9">
        <v>58</v>
      </c>
      <c r="BG9">
        <v>1</v>
      </c>
      <c r="BH9" s="10">
        <f t="shared" si="0"/>
        <v>1</v>
      </c>
      <c r="BI9" s="16">
        <f t="shared" si="1"/>
        <v>2.0833333333333335</v>
      </c>
      <c r="BJ9" s="10">
        <f t="shared" si="2"/>
        <v>1</v>
      </c>
      <c r="BK9">
        <f t="shared" si="3"/>
        <v>1095</v>
      </c>
      <c r="BL9">
        <f t="shared" si="4"/>
        <v>1</v>
      </c>
      <c r="BM9">
        <f t="shared" si="5"/>
        <v>1095</v>
      </c>
      <c r="BN9" s="14">
        <f t="shared" si="6"/>
        <v>240000</v>
      </c>
    </row>
    <row r="10" spans="1:66" x14ac:dyDescent="0.25">
      <c r="A10">
        <v>352</v>
      </c>
      <c r="B10" t="s">
        <v>1781</v>
      </c>
      <c r="C10" t="s">
        <v>3456</v>
      </c>
      <c r="D10" t="s">
        <v>18</v>
      </c>
      <c r="E10" s="1">
        <v>40665</v>
      </c>
      <c r="F10" t="s">
        <v>1782</v>
      </c>
      <c r="G10" t="s">
        <v>1783</v>
      </c>
      <c r="H10" t="s">
        <v>20</v>
      </c>
      <c r="I10" t="s">
        <v>1760</v>
      </c>
      <c r="J10" s="3" t="s">
        <v>1760</v>
      </c>
      <c r="M10" s="3" t="s">
        <v>62</v>
      </c>
      <c r="N10" t="s">
        <v>1785</v>
      </c>
      <c r="O10" t="s">
        <v>24</v>
      </c>
      <c r="P10" t="s">
        <v>1786</v>
      </c>
      <c r="Q10" t="s">
        <v>1787</v>
      </c>
      <c r="R10" t="s">
        <v>1788</v>
      </c>
      <c r="S10" t="s">
        <v>1789</v>
      </c>
      <c r="T10" t="s">
        <v>285</v>
      </c>
      <c r="U10" t="s">
        <v>34</v>
      </c>
      <c r="V10" t="s">
        <v>30</v>
      </c>
      <c r="W10" t="s">
        <v>34</v>
      </c>
      <c r="X10" t="s">
        <v>3600</v>
      </c>
      <c r="Y10" t="s">
        <v>3817</v>
      </c>
      <c r="Z10" t="s">
        <v>34</v>
      </c>
      <c r="AA10" t="s">
        <v>34</v>
      </c>
      <c r="AB10" t="s">
        <v>181</v>
      </c>
      <c r="AC10" t="s">
        <v>101</v>
      </c>
      <c r="AD10" t="s">
        <v>1067</v>
      </c>
      <c r="AE10" t="s">
        <v>4023</v>
      </c>
      <c r="AF10" t="s">
        <v>34</v>
      </c>
      <c r="AG10" t="s">
        <v>22</v>
      </c>
      <c r="AH10" t="s">
        <v>53</v>
      </c>
      <c r="AI10" t="s">
        <v>36</v>
      </c>
      <c r="AJ10" s="14">
        <v>60000</v>
      </c>
      <c r="AK10" t="s">
        <v>34</v>
      </c>
      <c r="AL10" t="s">
        <v>34</v>
      </c>
      <c r="AM10">
        <v>58</v>
      </c>
      <c r="AN10" t="s">
        <v>101</v>
      </c>
      <c r="AO10" t="s">
        <v>4024</v>
      </c>
      <c r="AP10" t="s">
        <v>4025</v>
      </c>
      <c r="AQ10">
        <v>0</v>
      </c>
      <c r="AR10">
        <v>145</v>
      </c>
      <c r="AS10" s="1">
        <v>40676</v>
      </c>
      <c r="AT10">
        <v>29</v>
      </c>
      <c r="AU10" s="2">
        <v>40480</v>
      </c>
      <c r="AV10" t="s">
        <v>1790</v>
      </c>
      <c r="AW10">
        <v>1</v>
      </c>
      <c r="AX10" t="s">
        <v>1791</v>
      </c>
      <c r="AY10" t="s">
        <v>1792</v>
      </c>
      <c r="AZ10" s="1">
        <v>41772</v>
      </c>
      <c r="BA10" s="2">
        <v>80000</v>
      </c>
      <c r="BB10">
        <v>1</v>
      </c>
      <c r="BF10">
        <v>501</v>
      </c>
      <c r="BG10">
        <v>1</v>
      </c>
      <c r="BH10" s="10">
        <f t="shared" si="0"/>
        <v>1</v>
      </c>
      <c r="BI10" s="16">
        <f t="shared" si="1"/>
        <v>2</v>
      </c>
      <c r="BJ10" s="10">
        <f t="shared" si="2"/>
        <v>0.75</v>
      </c>
      <c r="BK10">
        <f t="shared" si="3"/>
        <v>1095</v>
      </c>
      <c r="BL10">
        <f t="shared" si="4"/>
        <v>1</v>
      </c>
      <c r="BM10">
        <f t="shared" si="5"/>
        <v>1095</v>
      </c>
      <c r="BN10" s="14">
        <f t="shared" si="6"/>
        <v>80000</v>
      </c>
    </row>
    <row r="11" spans="1:66" x14ac:dyDescent="0.25">
      <c r="A11">
        <v>383</v>
      </c>
      <c r="B11" t="s">
        <v>2048</v>
      </c>
      <c r="C11" t="s">
        <v>3456</v>
      </c>
      <c r="D11" t="s">
        <v>18</v>
      </c>
      <c r="E11" s="1">
        <v>40809</v>
      </c>
      <c r="F11" t="s">
        <v>4119</v>
      </c>
      <c r="G11" t="s">
        <v>2049</v>
      </c>
      <c r="H11" t="s">
        <v>20</v>
      </c>
      <c r="I11" t="s">
        <v>2050</v>
      </c>
      <c r="J11" s="3" t="s">
        <v>2050</v>
      </c>
      <c r="M11" s="3" t="s">
        <v>62</v>
      </c>
      <c r="N11" t="s">
        <v>2051</v>
      </c>
      <c r="O11" t="s">
        <v>24</v>
      </c>
      <c r="P11" t="s">
        <v>2052</v>
      </c>
      <c r="Q11" t="s">
        <v>2053</v>
      </c>
      <c r="R11" t="s">
        <v>2054</v>
      </c>
      <c r="S11" t="s">
        <v>2055</v>
      </c>
      <c r="T11" t="s">
        <v>2056</v>
      </c>
      <c r="U11" t="s">
        <v>34</v>
      </c>
      <c r="V11" t="s">
        <v>30</v>
      </c>
      <c r="W11" t="s">
        <v>34</v>
      </c>
      <c r="X11" t="s">
        <v>3458</v>
      </c>
      <c r="Y11" t="s">
        <v>2060</v>
      </c>
      <c r="Z11" t="s">
        <v>34</v>
      </c>
      <c r="AA11" t="s">
        <v>34</v>
      </c>
      <c r="AB11" t="s">
        <v>2057</v>
      </c>
      <c r="AC11" t="s">
        <v>2058</v>
      </c>
      <c r="AD11" t="s">
        <v>2059</v>
      </c>
      <c r="AE11" t="s">
        <v>4120</v>
      </c>
      <c r="AF11" t="s">
        <v>34</v>
      </c>
      <c r="AG11" t="s">
        <v>22</v>
      </c>
      <c r="AH11" t="s">
        <v>53</v>
      </c>
      <c r="AI11" t="s">
        <v>36</v>
      </c>
      <c r="AJ11" s="14">
        <v>157400</v>
      </c>
      <c r="AK11" t="s">
        <v>34</v>
      </c>
      <c r="AL11" t="s">
        <v>34</v>
      </c>
      <c r="AM11">
        <v>270</v>
      </c>
      <c r="AN11" t="s">
        <v>2058</v>
      </c>
      <c r="AO11" t="s">
        <v>4121</v>
      </c>
      <c r="AP11" t="s">
        <v>4122</v>
      </c>
      <c r="AQ11">
        <v>0</v>
      </c>
      <c r="AR11">
        <v>169</v>
      </c>
      <c r="AS11" s="1">
        <v>40795</v>
      </c>
      <c r="AT11">
        <v>137</v>
      </c>
      <c r="AU11" s="2">
        <v>31713</v>
      </c>
      <c r="AV11" t="s">
        <v>2061</v>
      </c>
      <c r="AW11">
        <v>1</v>
      </c>
      <c r="AX11" t="s">
        <v>2062</v>
      </c>
      <c r="AY11" t="s">
        <v>2063</v>
      </c>
      <c r="AZ11" s="1">
        <v>41274</v>
      </c>
      <c r="BB11">
        <v>1</v>
      </c>
      <c r="BF11">
        <v>134</v>
      </c>
      <c r="BG11">
        <v>1</v>
      </c>
      <c r="BH11" s="10">
        <f t="shared" si="0"/>
        <v>1</v>
      </c>
      <c r="BI11" s="16">
        <f t="shared" si="1"/>
        <v>1.9708029197080292</v>
      </c>
      <c r="BJ11" s="10">
        <f t="shared" si="2"/>
        <v>1</v>
      </c>
      <c r="BK11">
        <f t="shared" si="3"/>
        <v>1095</v>
      </c>
      <c r="BL11">
        <f t="shared" si="4"/>
        <v>1</v>
      </c>
      <c r="BM11">
        <f t="shared" si="5"/>
        <v>1095</v>
      </c>
      <c r="BN11" s="14">
        <f t="shared" si="6"/>
        <v>157400</v>
      </c>
    </row>
    <row r="12" spans="1:66" x14ac:dyDescent="0.25">
      <c r="A12">
        <v>463</v>
      </c>
      <c r="B12" t="s">
        <v>2741</v>
      </c>
      <c r="C12" t="s">
        <v>3456</v>
      </c>
      <c r="D12" t="s">
        <v>18</v>
      </c>
      <c r="E12" s="1">
        <v>41124</v>
      </c>
      <c r="F12" t="s">
        <v>926</v>
      </c>
      <c r="G12" t="s">
        <v>2742</v>
      </c>
      <c r="H12" t="s">
        <v>20</v>
      </c>
      <c r="I12" t="s">
        <v>143</v>
      </c>
      <c r="J12" s="3" t="s">
        <v>143</v>
      </c>
      <c r="M12" s="3" t="s">
        <v>78</v>
      </c>
      <c r="N12" t="s">
        <v>2743</v>
      </c>
      <c r="O12" t="s">
        <v>24</v>
      </c>
      <c r="P12" t="s">
        <v>2744</v>
      </c>
      <c r="Q12" t="s">
        <v>2745</v>
      </c>
      <c r="R12" t="s">
        <v>2746</v>
      </c>
      <c r="S12" t="s">
        <v>2747</v>
      </c>
      <c r="T12" t="s">
        <v>2671</v>
      </c>
      <c r="U12" t="s">
        <v>34</v>
      </c>
      <c r="V12" t="s">
        <v>30</v>
      </c>
      <c r="W12" t="s">
        <v>34</v>
      </c>
      <c r="X12" t="s">
        <v>3600</v>
      </c>
      <c r="Y12" t="s">
        <v>4383</v>
      </c>
      <c r="Z12" t="s">
        <v>34</v>
      </c>
      <c r="AA12" t="s">
        <v>34</v>
      </c>
      <c r="AB12" t="s">
        <v>340</v>
      </c>
      <c r="AC12" t="s">
        <v>741</v>
      </c>
      <c r="AD12" t="s">
        <v>1532</v>
      </c>
      <c r="AE12" t="s">
        <v>4384</v>
      </c>
      <c r="AF12" t="s">
        <v>34</v>
      </c>
      <c r="AG12" t="s">
        <v>22</v>
      </c>
      <c r="AH12" t="s">
        <v>53</v>
      </c>
      <c r="AI12" t="s">
        <v>36</v>
      </c>
      <c r="AJ12" s="14">
        <v>264000</v>
      </c>
      <c r="AK12" t="s">
        <v>34</v>
      </c>
      <c r="AL12" t="s">
        <v>34</v>
      </c>
      <c r="AM12">
        <v>128</v>
      </c>
      <c r="AN12" t="s">
        <v>741</v>
      </c>
      <c r="AO12" t="s">
        <v>3237</v>
      </c>
      <c r="AP12" t="s">
        <v>4385</v>
      </c>
      <c r="AQ12">
        <v>0</v>
      </c>
      <c r="AR12">
        <v>234</v>
      </c>
      <c r="AS12" s="1">
        <v>41127</v>
      </c>
      <c r="AT12">
        <v>66</v>
      </c>
      <c r="AU12" s="2">
        <v>27272</v>
      </c>
      <c r="AV12" t="s">
        <v>2748</v>
      </c>
      <c r="AW12">
        <v>1</v>
      </c>
      <c r="AX12" t="s">
        <v>153</v>
      </c>
      <c r="AY12" t="s">
        <v>154</v>
      </c>
      <c r="AZ12" s="1">
        <v>42222</v>
      </c>
      <c r="BA12" s="2">
        <v>264000</v>
      </c>
      <c r="BB12">
        <v>1</v>
      </c>
      <c r="BF12">
        <v>191</v>
      </c>
      <c r="BG12">
        <v>1</v>
      </c>
      <c r="BH12" s="10">
        <f t="shared" si="0"/>
        <v>1</v>
      </c>
      <c r="BI12" s="16">
        <f t="shared" si="1"/>
        <v>1.9393939393939394</v>
      </c>
      <c r="BJ12" s="10">
        <f t="shared" si="2"/>
        <v>1</v>
      </c>
      <c r="BK12">
        <f t="shared" si="3"/>
        <v>1095</v>
      </c>
      <c r="BL12">
        <f t="shared" si="4"/>
        <v>1</v>
      </c>
      <c r="BM12">
        <f t="shared" si="5"/>
        <v>1095</v>
      </c>
      <c r="BN12" s="14">
        <f t="shared" si="6"/>
        <v>264000</v>
      </c>
    </row>
    <row r="13" spans="1:66" x14ac:dyDescent="0.25">
      <c r="A13">
        <v>231</v>
      </c>
      <c r="B13" t="s">
        <v>3134</v>
      </c>
      <c r="C13" t="s">
        <v>3456</v>
      </c>
      <c r="D13" t="s">
        <v>18</v>
      </c>
      <c r="E13" s="1">
        <v>40277</v>
      </c>
      <c r="F13" t="s">
        <v>3135</v>
      </c>
      <c r="G13" t="s">
        <v>3136</v>
      </c>
      <c r="H13" t="s">
        <v>20</v>
      </c>
      <c r="I13" t="s">
        <v>3137</v>
      </c>
      <c r="J13" s="3" t="s">
        <v>3137</v>
      </c>
      <c r="M13" s="3" t="s">
        <v>62</v>
      </c>
      <c r="N13" t="s">
        <v>3138</v>
      </c>
      <c r="O13" t="s">
        <v>24</v>
      </c>
      <c r="P13" t="s">
        <v>3139</v>
      </c>
      <c r="Q13" t="s">
        <v>3140</v>
      </c>
      <c r="R13" t="s">
        <v>3141</v>
      </c>
      <c r="S13" t="s">
        <v>3142</v>
      </c>
      <c r="T13" t="s">
        <v>3143</v>
      </c>
      <c r="U13" t="s">
        <v>34</v>
      </c>
      <c r="V13" t="s">
        <v>30</v>
      </c>
      <c r="W13" t="s">
        <v>34</v>
      </c>
      <c r="X13" t="s">
        <v>3461</v>
      </c>
      <c r="Y13" t="s">
        <v>4554</v>
      </c>
      <c r="Z13" t="s">
        <v>34</v>
      </c>
      <c r="AA13" t="s">
        <v>34</v>
      </c>
      <c r="AB13" t="s">
        <v>1494</v>
      </c>
      <c r="AC13" t="s">
        <v>2879</v>
      </c>
      <c r="AD13" t="s">
        <v>3144</v>
      </c>
      <c r="AE13" t="s">
        <v>4555</v>
      </c>
      <c r="AF13" t="s">
        <v>34</v>
      </c>
      <c r="AG13" t="s">
        <v>22</v>
      </c>
      <c r="AH13" t="s">
        <v>53</v>
      </c>
      <c r="AI13" t="s">
        <v>36</v>
      </c>
      <c r="AJ13" s="14">
        <v>620000</v>
      </c>
      <c r="AK13" t="s">
        <v>34</v>
      </c>
      <c r="AL13" t="s">
        <v>34</v>
      </c>
      <c r="AM13">
        <v>136</v>
      </c>
      <c r="AN13" t="s">
        <v>2879</v>
      </c>
      <c r="AO13" t="s">
        <v>4556</v>
      </c>
      <c r="AP13" t="s">
        <v>4557</v>
      </c>
      <c r="AQ13">
        <v>0</v>
      </c>
      <c r="AR13">
        <v>270</v>
      </c>
      <c r="AS13" s="1">
        <v>40280</v>
      </c>
      <c r="AT13">
        <v>74</v>
      </c>
      <c r="AU13" s="2">
        <v>35784</v>
      </c>
      <c r="AV13" t="s">
        <v>3146</v>
      </c>
      <c r="AW13">
        <v>1</v>
      </c>
      <c r="AX13" t="s">
        <v>3147</v>
      </c>
      <c r="AY13" t="s">
        <v>3148</v>
      </c>
      <c r="AZ13" s="1">
        <v>41376</v>
      </c>
      <c r="BA13" s="2">
        <v>620000</v>
      </c>
      <c r="BB13">
        <v>1</v>
      </c>
      <c r="BF13">
        <v>583</v>
      </c>
      <c r="BG13">
        <v>1</v>
      </c>
      <c r="BH13" s="10">
        <f t="shared" si="0"/>
        <v>1</v>
      </c>
      <c r="BI13" s="16">
        <f t="shared" si="1"/>
        <v>1.8378378378378379</v>
      </c>
      <c r="BJ13" s="10">
        <f t="shared" si="2"/>
        <v>1</v>
      </c>
      <c r="BK13">
        <f t="shared" si="3"/>
        <v>1095</v>
      </c>
      <c r="BL13">
        <f t="shared" si="4"/>
        <v>1</v>
      </c>
      <c r="BM13">
        <f t="shared" si="5"/>
        <v>1095</v>
      </c>
      <c r="BN13" s="14">
        <f t="shared" si="6"/>
        <v>620000</v>
      </c>
    </row>
    <row r="14" spans="1:66" x14ac:dyDescent="0.25">
      <c r="A14">
        <v>401</v>
      </c>
      <c r="B14" t="s">
        <v>2210</v>
      </c>
      <c r="C14" t="s">
        <v>3456</v>
      </c>
      <c r="D14" t="s">
        <v>18</v>
      </c>
      <c r="E14" s="1">
        <v>40863</v>
      </c>
      <c r="F14" t="s">
        <v>2211</v>
      </c>
      <c r="G14" t="s">
        <v>2212</v>
      </c>
      <c r="H14" t="s">
        <v>20</v>
      </c>
      <c r="I14" t="s">
        <v>2213</v>
      </c>
      <c r="J14" s="3" t="s">
        <v>2213</v>
      </c>
      <c r="M14" s="3" t="s">
        <v>62</v>
      </c>
      <c r="N14" t="s">
        <v>2214</v>
      </c>
      <c r="O14" t="s">
        <v>24</v>
      </c>
      <c r="P14" t="s">
        <v>2215</v>
      </c>
      <c r="Q14" t="s">
        <v>2216</v>
      </c>
      <c r="R14" t="s">
        <v>2217</v>
      </c>
      <c r="S14" t="s">
        <v>2218</v>
      </c>
      <c r="T14" t="s">
        <v>2219</v>
      </c>
      <c r="U14" t="s">
        <v>34</v>
      </c>
      <c r="V14" t="s">
        <v>30</v>
      </c>
      <c r="W14" t="s">
        <v>34</v>
      </c>
      <c r="X14" t="s">
        <v>3461</v>
      </c>
      <c r="Y14" t="s">
        <v>4169</v>
      </c>
      <c r="Z14" t="s">
        <v>34</v>
      </c>
      <c r="AA14" t="s">
        <v>34</v>
      </c>
      <c r="AB14" t="s">
        <v>755</v>
      </c>
      <c r="AC14" t="s">
        <v>909</v>
      </c>
      <c r="AD14" t="s">
        <v>2220</v>
      </c>
      <c r="AE14" t="s">
        <v>4170</v>
      </c>
      <c r="AF14" t="s">
        <v>34</v>
      </c>
      <c r="AG14" t="s">
        <v>22</v>
      </c>
      <c r="AH14" t="s">
        <v>53</v>
      </c>
      <c r="AI14" t="s">
        <v>36</v>
      </c>
      <c r="AJ14" s="14">
        <v>140000</v>
      </c>
      <c r="AK14" t="s">
        <v>34</v>
      </c>
      <c r="AL14" t="s">
        <v>34</v>
      </c>
      <c r="AM14">
        <v>63</v>
      </c>
      <c r="AN14" t="s">
        <v>909</v>
      </c>
      <c r="AO14" t="s">
        <v>4171</v>
      </c>
      <c r="AP14" t="s">
        <v>4172</v>
      </c>
      <c r="AQ14">
        <v>0</v>
      </c>
      <c r="AR14">
        <v>184</v>
      </c>
      <c r="AS14" s="1">
        <v>40865</v>
      </c>
      <c r="AT14">
        <v>35</v>
      </c>
      <c r="AU14" s="2">
        <v>35264</v>
      </c>
      <c r="AV14" t="s">
        <v>2221</v>
      </c>
      <c r="AW14">
        <v>1</v>
      </c>
      <c r="AX14" t="s">
        <v>2222</v>
      </c>
      <c r="AY14" t="s">
        <v>2223</v>
      </c>
      <c r="AZ14" s="1">
        <v>41961</v>
      </c>
      <c r="BA14" s="2">
        <v>140000</v>
      </c>
      <c r="BB14">
        <v>1</v>
      </c>
      <c r="BF14">
        <v>462</v>
      </c>
      <c r="BG14">
        <v>1</v>
      </c>
      <c r="BH14" s="10">
        <f t="shared" si="0"/>
        <v>1</v>
      </c>
      <c r="BI14" s="16">
        <f t="shared" si="1"/>
        <v>1.8</v>
      </c>
      <c r="BJ14" s="10">
        <f t="shared" si="2"/>
        <v>1</v>
      </c>
      <c r="BK14">
        <f t="shared" si="3"/>
        <v>1095</v>
      </c>
      <c r="BL14">
        <f t="shared" si="4"/>
        <v>1</v>
      </c>
      <c r="BM14">
        <f t="shared" si="5"/>
        <v>1095</v>
      </c>
      <c r="BN14" s="14">
        <f t="shared" si="6"/>
        <v>140000</v>
      </c>
    </row>
    <row r="15" spans="1:66" x14ac:dyDescent="0.25">
      <c r="A15">
        <v>453</v>
      </c>
      <c r="B15" t="s">
        <v>2664</v>
      </c>
      <c r="C15" t="s">
        <v>3456</v>
      </c>
      <c r="D15" t="s">
        <v>24</v>
      </c>
      <c r="E15" s="1">
        <v>41075</v>
      </c>
      <c r="F15" t="s">
        <v>4347</v>
      </c>
      <c r="G15" t="s">
        <v>4336</v>
      </c>
      <c r="H15" t="s">
        <v>24</v>
      </c>
      <c r="I15" t="s">
        <v>545</v>
      </c>
      <c r="J15" s="3" t="s">
        <v>545</v>
      </c>
      <c r="M15" s="3" t="s">
        <v>62</v>
      </c>
      <c r="N15" t="s">
        <v>2676</v>
      </c>
      <c r="O15" t="s">
        <v>24</v>
      </c>
      <c r="P15" t="s">
        <v>2677</v>
      </c>
      <c r="Q15" t="s">
        <v>2668</v>
      </c>
      <c r="R15" t="s">
        <v>2669</v>
      </c>
      <c r="S15" t="s">
        <v>2670</v>
      </c>
      <c r="T15" t="s">
        <v>2671</v>
      </c>
      <c r="U15" t="s">
        <v>34</v>
      </c>
      <c r="V15" t="s">
        <v>30</v>
      </c>
      <c r="W15" t="s">
        <v>34</v>
      </c>
      <c r="X15" t="s">
        <v>3600</v>
      </c>
      <c r="Y15" t="s">
        <v>3849</v>
      </c>
      <c r="Z15" t="s">
        <v>34</v>
      </c>
      <c r="AA15" t="s">
        <v>34</v>
      </c>
      <c r="AB15" t="s">
        <v>101</v>
      </c>
      <c r="AC15" t="s">
        <v>2678</v>
      </c>
      <c r="AD15" t="s">
        <v>2015</v>
      </c>
      <c r="AE15" t="s">
        <v>4341</v>
      </c>
      <c r="AF15" t="s">
        <v>34</v>
      </c>
      <c r="AG15" t="s">
        <v>412</v>
      </c>
      <c r="AH15" t="s">
        <v>53</v>
      </c>
      <c r="AI15" t="s">
        <v>36</v>
      </c>
      <c r="AJ15" s="14">
        <v>175000</v>
      </c>
      <c r="AK15" t="s">
        <v>34</v>
      </c>
      <c r="AL15" t="s">
        <v>34</v>
      </c>
      <c r="AM15">
        <v>231</v>
      </c>
      <c r="AN15" t="s">
        <v>2678</v>
      </c>
      <c r="AO15" t="s">
        <v>4348</v>
      </c>
      <c r="AP15" t="s">
        <v>4349</v>
      </c>
      <c r="AQ15">
        <v>0</v>
      </c>
      <c r="AR15">
        <v>227</v>
      </c>
      <c r="AS15" s="1">
        <v>41075</v>
      </c>
      <c r="AT15">
        <v>131</v>
      </c>
      <c r="AU15" s="2">
        <v>41108</v>
      </c>
      <c r="AV15" t="s">
        <v>2675</v>
      </c>
      <c r="AW15">
        <v>1</v>
      </c>
      <c r="AX15" t="s">
        <v>554</v>
      </c>
      <c r="AY15" t="s">
        <v>555</v>
      </c>
      <c r="AZ15" s="1">
        <v>42901</v>
      </c>
      <c r="BA15" s="2">
        <v>175000</v>
      </c>
      <c r="BB15">
        <v>1</v>
      </c>
      <c r="BC15">
        <v>1</v>
      </c>
      <c r="BF15">
        <v>220</v>
      </c>
      <c r="BG15">
        <v>1</v>
      </c>
      <c r="BH15" s="10">
        <f t="shared" si="0"/>
        <v>1</v>
      </c>
      <c r="BI15" s="16">
        <f t="shared" si="1"/>
        <v>1.7633587786259541</v>
      </c>
      <c r="BJ15" s="10">
        <f t="shared" si="2"/>
        <v>1</v>
      </c>
      <c r="BK15">
        <f t="shared" si="3"/>
        <v>1460</v>
      </c>
      <c r="BL15">
        <f t="shared" si="4"/>
        <v>1</v>
      </c>
      <c r="BM15">
        <f t="shared" si="5"/>
        <v>1460</v>
      </c>
      <c r="BN15" s="14">
        <f t="shared" si="6"/>
        <v>175000</v>
      </c>
    </row>
    <row r="16" spans="1:66" x14ac:dyDescent="0.25">
      <c r="A16">
        <v>278</v>
      </c>
      <c r="B16" t="s">
        <v>1154</v>
      </c>
      <c r="C16" t="s">
        <v>3456</v>
      </c>
      <c r="D16" t="s">
        <v>18</v>
      </c>
      <c r="E16" s="1">
        <v>40442</v>
      </c>
      <c r="F16" t="s">
        <v>1155</v>
      </c>
      <c r="G16" t="s">
        <v>1156</v>
      </c>
      <c r="H16" t="s">
        <v>20</v>
      </c>
      <c r="I16" t="s">
        <v>1157</v>
      </c>
      <c r="J16" s="3" t="s">
        <v>1157</v>
      </c>
      <c r="M16" s="3" t="s">
        <v>22</v>
      </c>
      <c r="N16" t="s">
        <v>1158</v>
      </c>
      <c r="O16" t="s">
        <v>24</v>
      </c>
      <c r="P16" t="s">
        <v>1159</v>
      </c>
      <c r="Q16" t="s">
        <v>1160</v>
      </c>
      <c r="R16" t="s">
        <v>1161</v>
      </c>
      <c r="S16" t="s">
        <v>1162</v>
      </c>
      <c r="T16" t="s">
        <v>1163</v>
      </c>
      <c r="U16" t="s">
        <v>34</v>
      </c>
      <c r="V16" t="s">
        <v>30</v>
      </c>
      <c r="W16" t="s">
        <v>34</v>
      </c>
      <c r="X16" t="s">
        <v>3458</v>
      </c>
      <c r="Y16" t="s">
        <v>3817</v>
      </c>
      <c r="Z16" t="s">
        <v>34</v>
      </c>
      <c r="AA16" t="s">
        <v>34</v>
      </c>
      <c r="AB16" t="s">
        <v>1164</v>
      </c>
      <c r="AC16" t="s">
        <v>1165</v>
      </c>
      <c r="AD16" t="s">
        <v>1166</v>
      </c>
      <c r="AE16" t="s">
        <v>3818</v>
      </c>
      <c r="AF16" t="s">
        <v>34</v>
      </c>
      <c r="AG16" t="s">
        <v>22</v>
      </c>
      <c r="AH16" t="s">
        <v>53</v>
      </c>
      <c r="AI16" t="s">
        <v>36</v>
      </c>
      <c r="AJ16" s="14">
        <v>80000</v>
      </c>
      <c r="AK16" t="s">
        <v>34</v>
      </c>
      <c r="AL16" t="s">
        <v>34</v>
      </c>
      <c r="AM16">
        <v>59</v>
      </c>
      <c r="AN16" t="s">
        <v>1165</v>
      </c>
      <c r="AO16" t="s">
        <v>3819</v>
      </c>
      <c r="AP16" t="s">
        <v>3820</v>
      </c>
      <c r="AQ16">
        <v>0</v>
      </c>
      <c r="AR16">
        <v>87</v>
      </c>
      <c r="AS16" s="1">
        <v>40443</v>
      </c>
      <c r="AT16">
        <v>37</v>
      </c>
      <c r="AU16" s="2">
        <v>46757</v>
      </c>
      <c r="AV16" t="s">
        <v>1167</v>
      </c>
      <c r="AW16">
        <v>1</v>
      </c>
      <c r="AX16" t="s">
        <v>1168</v>
      </c>
      <c r="AY16" t="s">
        <v>1169</v>
      </c>
      <c r="AZ16" s="1">
        <v>41539</v>
      </c>
      <c r="BA16" s="2">
        <v>80000</v>
      </c>
      <c r="BB16">
        <v>1</v>
      </c>
      <c r="BF16">
        <v>157</v>
      </c>
      <c r="BG16">
        <v>1</v>
      </c>
      <c r="BH16" s="10">
        <f t="shared" si="0"/>
        <v>1</v>
      </c>
      <c r="BI16" s="16">
        <f t="shared" si="1"/>
        <v>1.5945945945945945</v>
      </c>
      <c r="BJ16" s="10">
        <f t="shared" si="2"/>
        <v>1</v>
      </c>
      <c r="BK16">
        <f t="shared" si="3"/>
        <v>1095</v>
      </c>
      <c r="BL16">
        <f t="shared" si="4"/>
        <v>1</v>
      </c>
      <c r="BM16">
        <f t="shared" si="5"/>
        <v>1095</v>
      </c>
      <c r="BN16" s="14">
        <f t="shared" si="6"/>
        <v>80000</v>
      </c>
    </row>
    <row r="17" spans="1:66" x14ac:dyDescent="0.25">
      <c r="A17">
        <v>160</v>
      </c>
      <c r="B17" t="s">
        <v>277</v>
      </c>
      <c r="C17" t="s">
        <v>3456</v>
      </c>
      <c r="D17" t="s">
        <v>18</v>
      </c>
      <c r="E17" s="1">
        <v>39951</v>
      </c>
      <c r="F17" t="s">
        <v>3537</v>
      </c>
      <c r="G17" t="s">
        <v>278</v>
      </c>
      <c r="H17" t="s">
        <v>20</v>
      </c>
      <c r="I17" t="s">
        <v>279</v>
      </c>
      <c r="J17" s="3" t="s">
        <v>279</v>
      </c>
      <c r="M17" s="3" t="s">
        <v>62</v>
      </c>
      <c r="N17" t="s">
        <v>280</v>
      </c>
      <c r="O17" t="s">
        <v>24</v>
      </c>
      <c r="P17" t="s">
        <v>281</v>
      </c>
      <c r="Q17" t="s">
        <v>282</v>
      </c>
      <c r="R17" t="s">
        <v>283</v>
      </c>
      <c r="S17" t="s">
        <v>284</v>
      </c>
      <c r="T17" t="s">
        <v>285</v>
      </c>
      <c r="U17" t="s">
        <v>34</v>
      </c>
      <c r="V17" t="s">
        <v>30</v>
      </c>
      <c r="W17" t="s">
        <v>34</v>
      </c>
      <c r="X17" t="s">
        <v>3458</v>
      </c>
      <c r="Y17" t="s">
        <v>3538</v>
      </c>
      <c r="Z17" t="s">
        <v>34</v>
      </c>
      <c r="AA17" t="s">
        <v>34</v>
      </c>
      <c r="AB17" t="s">
        <v>286</v>
      </c>
      <c r="AC17" t="s">
        <v>287</v>
      </c>
      <c r="AD17" t="s">
        <v>288</v>
      </c>
      <c r="AE17" t="s">
        <v>3539</v>
      </c>
      <c r="AF17" t="s">
        <v>34</v>
      </c>
      <c r="AG17" t="s">
        <v>22</v>
      </c>
      <c r="AH17" t="s">
        <v>53</v>
      </c>
      <c r="AI17" t="s">
        <v>36</v>
      </c>
      <c r="AJ17" s="14">
        <v>129000</v>
      </c>
      <c r="AK17" t="s">
        <v>34</v>
      </c>
      <c r="AL17" t="s">
        <v>34</v>
      </c>
      <c r="AM17">
        <v>68</v>
      </c>
      <c r="AN17" t="s">
        <v>287</v>
      </c>
      <c r="AO17" t="s">
        <v>36</v>
      </c>
      <c r="AP17" t="s">
        <v>3540</v>
      </c>
      <c r="AQ17">
        <v>0</v>
      </c>
      <c r="AR17">
        <v>17</v>
      </c>
      <c r="AS17" s="1">
        <v>39954</v>
      </c>
      <c r="AT17">
        <v>43</v>
      </c>
      <c r="AU17" s="2">
        <v>28105</v>
      </c>
      <c r="AV17" t="s">
        <v>290</v>
      </c>
      <c r="AW17">
        <v>1</v>
      </c>
      <c r="AX17" t="s">
        <v>291</v>
      </c>
      <c r="AY17" t="s">
        <v>292</v>
      </c>
      <c r="AZ17" s="1">
        <v>41050</v>
      </c>
      <c r="BA17" s="2">
        <v>129000</v>
      </c>
      <c r="BB17">
        <v>1</v>
      </c>
      <c r="BF17">
        <v>345</v>
      </c>
      <c r="BG17">
        <v>1</v>
      </c>
      <c r="BH17" s="10">
        <f t="shared" si="0"/>
        <v>1</v>
      </c>
      <c r="BI17" s="16">
        <f t="shared" si="1"/>
        <v>1.5813953488372092</v>
      </c>
      <c r="BJ17" s="10">
        <f t="shared" si="2"/>
        <v>1</v>
      </c>
      <c r="BK17">
        <f t="shared" si="3"/>
        <v>1095</v>
      </c>
      <c r="BL17">
        <f t="shared" si="4"/>
        <v>1</v>
      </c>
      <c r="BM17">
        <f t="shared" si="5"/>
        <v>1095</v>
      </c>
      <c r="BN17" s="14">
        <f t="shared" si="6"/>
        <v>129000</v>
      </c>
    </row>
    <row r="18" spans="1:66" x14ac:dyDescent="0.25">
      <c r="A18">
        <v>446</v>
      </c>
      <c r="B18" t="s">
        <v>2608</v>
      </c>
      <c r="C18" t="s">
        <v>107</v>
      </c>
      <c r="D18" t="s">
        <v>18</v>
      </c>
      <c r="E18" s="1">
        <v>41067</v>
      </c>
      <c r="F18" t="s">
        <v>1841</v>
      </c>
      <c r="G18" t="s">
        <v>2609</v>
      </c>
      <c r="H18" t="s">
        <v>24</v>
      </c>
      <c r="I18" t="s">
        <v>238</v>
      </c>
      <c r="J18" s="3" t="s">
        <v>238</v>
      </c>
      <c r="M18" s="3" t="s">
        <v>22</v>
      </c>
      <c r="N18" t="s">
        <v>2610</v>
      </c>
      <c r="O18" t="s">
        <v>18</v>
      </c>
      <c r="P18" t="s">
        <v>2611</v>
      </c>
      <c r="Q18" t="s">
        <v>4300</v>
      </c>
      <c r="R18" t="s">
        <v>2612</v>
      </c>
      <c r="S18" t="s">
        <v>2613</v>
      </c>
      <c r="T18" t="s">
        <v>2614</v>
      </c>
      <c r="U18" t="s">
        <v>34</v>
      </c>
      <c r="V18" t="s">
        <v>164</v>
      </c>
      <c r="W18" t="s">
        <v>34</v>
      </c>
      <c r="X18" t="s">
        <v>2615</v>
      </c>
      <c r="Y18" t="s">
        <v>4301</v>
      </c>
      <c r="Z18" t="s">
        <v>4302</v>
      </c>
      <c r="AA18" t="s">
        <v>4303</v>
      </c>
      <c r="AB18" t="s">
        <v>2616</v>
      </c>
      <c r="AC18" t="s">
        <v>1583</v>
      </c>
      <c r="AD18" t="s">
        <v>2617</v>
      </c>
      <c r="AE18" t="s">
        <v>4304</v>
      </c>
      <c r="AF18" t="s">
        <v>412</v>
      </c>
      <c r="AG18" t="s">
        <v>622</v>
      </c>
      <c r="AH18" t="s">
        <v>120</v>
      </c>
      <c r="AI18" t="s">
        <v>4305</v>
      </c>
      <c r="AJ18" s="14">
        <v>1405500</v>
      </c>
      <c r="AK18" t="s">
        <v>4306</v>
      </c>
      <c r="AL18" t="s">
        <v>4307</v>
      </c>
      <c r="AM18">
        <v>532</v>
      </c>
      <c r="AN18" t="s">
        <v>1583</v>
      </c>
      <c r="AO18" t="s">
        <v>4308</v>
      </c>
      <c r="AP18" t="s">
        <v>4309</v>
      </c>
      <c r="AQ18">
        <v>0</v>
      </c>
      <c r="AR18">
        <v>223</v>
      </c>
      <c r="AS18" s="1">
        <v>41067</v>
      </c>
      <c r="AT18">
        <v>337</v>
      </c>
      <c r="AU18" s="2">
        <v>70623</v>
      </c>
      <c r="AV18" t="s">
        <v>2618</v>
      </c>
      <c r="AW18">
        <v>1</v>
      </c>
      <c r="AX18" t="s">
        <v>1446</v>
      </c>
      <c r="AY18" t="s">
        <v>250</v>
      </c>
      <c r="AZ18" s="1">
        <v>42893</v>
      </c>
      <c r="BC18">
        <v>1</v>
      </c>
      <c r="BF18">
        <v>115</v>
      </c>
      <c r="BG18">
        <v>1</v>
      </c>
      <c r="BH18" s="10">
        <f t="shared" si="0"/>
        <v>0.89178082191780816</v>
      </c>
      <c r="BI18" s="16">
        <f t="shared" si="1"/>
        <v>1.5786350148367954</v>
      </c>
      <c r="BJ18" s="10">
        <f t="shared" si="2"/>
        <v>0.16239168110918545</v>
      </c>
      <c r="BK18">
        <f t="shared" si="3"/>
        <v>1460</v>
      </c>
      <c r="BL18">
        <f t="shared" si="4"/>
        <v>0</v>
      </c>
      <c r="BM18">
        <f t="shared" si="5"/>
        <v>1302</v>
      </c>
      <c r="BN18" s="14">
        <f t="shared" si="6"/>
        <v>8655000</v>
      </c>
    </row>
    <row r="19" spans="1:66" x14ac:dyDescent="0.25">
      <c r="A19">
        <v>354</v>
      </c>
      <c r="B19" t="s">
        <v>1770</v>
      </c>
      <c r="C19" t="s">
        <v>3456</v>
      </c>
      <c r="D19" t="s">
        <v>18</v>
      </c>
      <c r="E19" s="1">
        <v>40673</v>
      </c>
      <c r="F19" t="s">
        <v>1771</v>
      </c>
      <c r="G19" t="s">
        <v>1772</v>
      </c>
      <c r="H19" t="s">
        <v>20</v>
      </c>
      <c r="I19" t="s">
        <v>279</v>
      </c>
      <c r="J19" s="3" t="s">
        <v>279</v>
      </c>
      <c r="M19" s="3" t="s">
        <v>78</v>
      </c>
      <c r="N19" t="s">
        <v>1773</v>
      </c>
      <c r="O19" t="s">
        <v>24</v>
      </c>
      <c r="P19" t="s">
        <v>1774</v>
      </c>
      <c r="Q19" t="s">
        <v>1775</v>
      </c>
      <c r="R19" t="s">
        <v>1776</v>
      </c>
      <c r="S19" t="s">
        <v>1777</v>
      </c>
      <c r="T19" t="s">
        <v>1778</v>
      </c>
      <c r="U19" t="s">
        <v>34</v>
      </c>
      <c r="V19" t="s">
        <v>30</v>
      </c>
      <c r="W19" t="s">
        <v>34</v>
      </c>
      <c r="X19" t="s">
        <v>3600</v>
      </c>
      <c r="Y19" t="s">
        <v>3465</v>
      </c>
      <c r="Z19" t="s">
        <v>34</v>
      </c>
      <c r="AA19" t="s">
        <v>34</v>
      </c>
      <c r="AB19" t="s">
        <v>68</v>
      </c>
      <c r="AC19" t="s">
        <v>1280</v>
      </c>
      <c r="AD19" t="s">
        <v>1779</v>
      </c>
      <c r="AE19" t="s">
        <v>3882</v>
      </c>
      <c r="AF19" t="s">
        <v>34</v>
      </c>
      <c r="AG19" t="s">
        <v>22</v>
      </c>
      <c r="AH19" t="s">
        <v>53</v>
      </c>
      <c r="AI19" t="s">
        <v>36</v>
      </c>
      <c r="AJ19" s="14">
        <v>120000</v>
      </c>
      <c r="AK19" t="s">
        <v>34</v>
      </c>
      <c r="AL19" t="s">
        <v>34</v>
      </c>
      <c r="AM19">
        <v>62</v>
      </c>
      <c r="AN19" t="s">
        <v>1280</v>
      </c>
      <c r="AO19" t="s">
        <v>4021</v>
      </c>
      <c r="AP19" t="s">
        <v>4022</v>
      </c>
      <c r="AQ19">
        <v>0</v>
      </c>
      <c r="AR19">
        <v>144</v>
      </c>
      <c r="AS19" s="1">
        <v>40674</v>
      </c>
      <c r="AT19">
        <v>40</v>
      </c>
      <c r="AU19" s="2">
        <v>32750</v>
      </c>
      <c r="AV19" t="s">
        <v>1780</v>
      </c>
      <c r="AW19">
        <v>1</v>
      </c>
      <c r="AX19" t="s">
        <v>1091</v>
      </c>
      <c r="AY19" t="s">
        <v>292</v>
      </c>
      <c r="AZ19" s="1">
        <v>41770</v>
      </c>
      <c r="BA19" s="2">
        <v>120000</v>
      </c>
      <c r="BB19">
        <v>1</v>
      </c>
      <c r="BF19">
        <v>281</v>
      </c>
      <c r="BG19">
        <v>1</v>
      </c>
      <c r="BH19" s="10">
        <f t="shared" si="0"/>
        <v>1</v>
      </c>
      <c r="BI19" s="16">
        <f t="shared" si="1"/>
        <v>1.55</v>
      </c>
      <c r="BJ19" s="10">
        <f t="shared" si="2"/>
        <v>1</v>
      </c>
      <c r="BK19">
        <f t="shared" si="3"/>
        <v>1095</v>
      </c>
      <c r="BL19">
        <f t="shared" si="4"/>
        <v>1</v>
      </c>
      <c r="BM19">
        <f t="shared" si="5"/>
        <v>1095</v>
      </c>
      <c r="BN19" s="14">
        <f t="shared" si="6"/>
        <v>120000</v>
      </c>
    </row>
    <row r="20" spans="1:66" x14ac:dyDescent="0.25">
      <c r="A20">
        <v>300</v>
      </c>
      <c r="B20" t="s">
        <v>1327</v>
      </c>
      <c r="C20" t="s">
        <v>3456</v>
      </c>
      <c r="D20" t="s">
        <v>18</v>
      </c>
      <c r="E20" s="1">
        <v>40500</v>
      </c>
      <c r="F20" t="s">
        <v>3881</v>
      </c>
      <c r="G20" t="s">
        <v>1328</v>
      </c>
      <c r="H20" t="s">
        <v>20</v>
      </c>
      <c r="I20" t="s">
        <v>332</v>
      </c>
      <c r="J20" s="3" t="s">
        <v>332</v>
      </c>
      <c r="M20" s="3" t="s">
        <v>78</v>
      </c>
      <c r="N20" t="s">
        <v>1329</v>
      </c>
      <c r="O20" t="s">
        <v>24</v>
      </c>
      <c r="P20" t="s">
        <v>1330</v>
      </c>
      <c r="Q20" t="s">
        <v>1331</v>
      </c>
      <c r="R20" t="s">
        <v>1332</v>
      </c>
      <c r="S20" t="s">
        <v>1333</v>
      </c>
      <c r="T20" t="s">
        <v>1334</v>
      </c>
      <c r="U20" t="s">
        <v>1335</v>
      </c>
      <c r="V20" t="s">
        <v>30</v>
      </c>
      <c r="W20" t="s">
        <v>30</v>
      </c>
      <c r="X20" t="s">
        <v>3458</v>
      </c>
      <c r="Y20" t="s">
        <v>1009</v>
      </c>
      <c r="Z20" t="s">
        <v>34</v>
      </c>
      <c r="AA20" t="s">
        <v>34</v>
      </c>
      <c r="AB20" t="s">
        <v>452</v>
      </c>
      <c r="AC20" t="s">
        <v>135</v>
      </c>
      <c r="AD20" t="s">
        <v>1336</v>
      </c>
      <c r="AE20" t="s">
        <v>3882</v>
      </c>
      <c r="AF20" t="s">
        <v>34</v>
      </c>
      <c r="AG20" t="s">
        <v>22</v>
      </c>
      <c r="AH20" t="s">
        <v>53</v>
      </c>
      <c r="AI20" t="s">
        <v>36</v>
      </c>
      <c r="AJ20" s="14">
        <v>45000</v>
      </c>
      <c r="AK20" t="s">
        <v>34</v>
      </c>
      <c r="AL20" t="s">
        <v>34</v>
      </c>
      <c r="AM20">
        <v>79</v>
      </c>
      <c r="AN20" t="s">
        <v>135</v>
      </c>
      <c r="AO20" t="s">
        <v>3883</v>
      </c>
      <c r="AP20" t="s">
        <v>3884</v>
      </c>
      <c r="AQ20">
        <v>0</v>
      </c>
      <c r="AR20">
        <v>104</v>
      </c>
      <c r="AS20" s="1">
        <v>40501</v>
      </c>
      <c r="AT20">
        <v>52</v>
      </c>
      <c r="AU20" s="2">
        <v>28308</v>
      </c>
      <c r="AV20" t="s">
        <v>1337</v>
      </c>
      <c r="AW20">
        <v>1</v>
      </c>
      <c r="AX20" t="s">
        <v>955</v>
      </c>
      <c r="AY20" t="s">
        <v>342</v>
      </c>
      <c r="AZ20" s="1">
        <v>40866</v>
      </c>
      <c r="BA20" s="2">
        <v>45000</v>
      </c>
      <c r="BB20">
        <v>1</v>
      </c>
      <c r="BF20">
        <v>189</v>
      </c>
      <c r="BG20">
        <v>1</v>
      </c>
      <c r="BH20" s="10">
        <f t="shared" si="0"/>
        <v>1</v>
      </c>
      <c r="BI20" s="16">
        <f t="shared" si="1"/>
        <v>1.5192307692307692</v>
      </c>
      <c r="BJ20" s="10">
        <f t="shared" si="2"/>
        <v>1</v>
      </c>
      <c r="BK20">
        <f t="shared" si="3"/>
        <v>1095</v>
      </c>
      <c r="BL20">
        <f t="shared" si="4"/>
        <v>1</v>
      </c>
      <c r="BM20">
        <f t="shared" si="5"/>
        <v>1095</v>
      </c>
      <c r="BN20" s="14">
        <f t="shared" si="6"/>
        <v>45000</v>
      </c>
    </row>
    <row r="21" spans="1:66" x14ac:dyDescent="0.25">
      <c r="A21">
        <v>505</v>
      </c>
      <c r="B21" t="s">
        <v>3379</v>
      </c>
      <c r="C21" t="s">
        <v>3456</v>
      </c>
      <c r="D21" t="s">
        <v>18</v>
      </c>
      <c r="E21" s="1">
        <v>41277</v>
      </c>
      <c r="F21" t="s">
        <v>3380</v>
      </c>
      <c r="G21" t="s">
        <v>3381</v>
      </c>
      <c r="H21" t="s">
        <v>20</v>
      </c>
      <c r="I21" t="s">
        <v>358</v>
      </c>
      <c r="J21" s="3" t="s">
        <v>358</v>
      </c>
      <c r="M21" s="3" t="s">
        <v>78</v>
      </c>
      <c r="N21" t="s">
        <v>3382</v>
      </c>
      <c r="O21" t="s">
        <v>24</v>
      </c>
      <c r="P21" t="s">
        <v>3383</v>
      </c>
      <c r="Q21" t="s">
        <v>1185</v>
      </c>
      <c r="R21" t="s">
        <v>3384</v>
      </c>
      <c r="S21" t="s">
        <v>3385</v>
      </c>
      <c r="T21" t="s">
        <v>1429</v>
      </c>
      <c r="U21" t="s">
        <v>34</v>
      </c>
      <c r="V21" t="s">
        <v>30</v>
      </c>
      <c r="W21" t="s">
        <v>34</v>
      </c>
      <c r="X21" t="s">
        <v>3458</v>
      </c>
      <c r="Y21" t="s">
        <v>4666</v>
      </c>
      <c r="Z21" t="s">
        <v>34</v>
      </c>
      <c r="AA21" t="s">
        <v>34</v>
      </c>
      <c r="AB21" t="s">
        <v>796</v>
      </c>
      <c r="AC21" t="s">
        <v>452</v>
      </c>
      <c r="AD21" t="s">
        <v>3386</v>
      </c>
      <c r="AE21" t="s">
        <v>4201</v>
      </c>
      <c r="AF21" t="s">
        <v>34</v>
      </c>
      <c r="AG21" t="s">
        <v>22</v>
      </c>
      <c r="AH21" t="s">
        <v>53</v>
      </c>
      <c r="AI21" t="s">
        <v>36</v>
      </c>
      <c r="AJ21" s="14">
        <v>189000</v>
      </c>
      <c r="AK21" t="s">
        <v>34</v>
      </c>
      <c r="AL21" t="s">
        <v>34</v>
      </c>
      <c r="AM21">
        <v>57</v>
      </c>
      <c r="AN21" t="s">
        <v>452</v>
      </c>
      <c r="AO21" t="s">
        <v>1020</v>
      </c>
      <c r="AP21" t="s">
        <v>4667</v>
      </c>
      <c r="AQ21">
        <v>0</v>
      </c>
      <c r="AR21">
        <v>294</v>
      </c>
      <c r="AS21" s="1">
        <v>41277</v>
      </c>
      <c r="AT21">
        <v>38</v>
      </c>
      <c r="AU21" s="2">
        <v>47395</v>
      </c>
      <c r="AV21" t="s">
        <v>3387</v>
      </c>
      <c r="AW21">
        <v>1</v>
      </c>
      <c r="AX21" t="s">
        <v>877</v>
      </c>
      <c r="AY21" t="s">
        <v>369</v>
      </c>
      <c r="AZ21" s="1">
        <v>42372</v>
      </c>
      <c r="BA21" s="2">
        <v>189000</v>
      </c>
      <c r="BB21">
        <v>1</v>
      </c>
      <c r="BF21">
        <v>605</v>
      </c>
      <c r="BG21">
        <v>1</v>
      </c>
      <c r="BH21" s="10">
        <f t="shared" si="0"/>
        <v>1</v>
      </c>
      <c r="BI21" s="16">
        <f t="shared" si="1"/>
        <v>1.5</v>
      </c>
      <c r="BJ21" s="10">
        <f t="shared" si="2"/>
        <v>1</v>
      </c>
      <c r="BK21">
        <f t="shared" si="3"/>
        <v>1095</v>
      </c>
      <c r="BL21">
        <f t="shared" si="4"/>
        <v>1</v>
      </c>
      <c r="BM21">
        <f t="shared" si="5"/>
        <v>1095</v>
      </c>
      <c r="BN21" s="14">
        <f t="shared" si="6"/>
        <v>189000</v>
      </c>
    </row>
    <row r="22" spans="1:66" x14ac:dyDescent="0.25">
      <c r="A22">
        <v>395</v>
      </c>
      <c r="B22" t="s">
        <v>2167</v>
      </c>
      <c r="C22" t="s">
        <v>3456</v>
      </c>
      <c r="D22" t="s">
        <v>18</v>
      </c>
      <c r="E22" s="1">
        <v>40855</v>
      </c>
      <c r="F22" t="s">
        <v>4156</v>
      </c>
      <c r="G22" t="s">
        <v>2168</v>
      </c>
      <c r="H22" t="s">
        <v>20</v>
      </c>
      <c r="I22" t="s">
        <v>866</v>
      </c>
      <c r="J22" s="3" t="s">
        <v>866</v>
      </c>
      <c r="M22" s="3" t="s">
        <v>78</v>
      </c>
      <c r="N22" t="s">
        <v>2169</v>
      </c>
      <c r="O22" t="s">
        <v>24</v>
      </c>
      <c r="P22" t="s">
        <v>2170</v>
      </c>
      <c r="Q22" t="s">
        <v>2171</v>
      </c>
      <c r="R22" t="s">
        <v>2172</v>
      </c>
      <c r="S22" t="s">
        <v>20</v>
      </c>
      <c r="T22" t="s">
        <v>2173</v>
      </c>
      <c r="U22" t="s">
        <v>34</v>
      </c>
      <c r="V22" t="s">
        <v>30</v>
      </c>
      <c r="W22" t="s">
        <v>34</v>
      </c>
      <c r="X22" t="s">
        <v>3461</v>
      </c>
      <c r="Y22" t="s">
        <v>2739</v>
      </c>
      <c r="Z22" t="s">
        <v>34</v>
      </c>
      <c r="AA22" t="s">
        <v>34</v>
      </c>
      <c r="AB22" t="s">
        <v>2174</v>
      </c>
      <c r="AC22" t="s">
        <v>2175</v>
      </c>
      <c r="AD22" t="s">
        <v>2176</v>
      </c>
      <c r="AE22" t="s">
        <v>4157</v>
      </c>
      <c r="AF22" t="s">
        <v>34</v>
      </c>
      <c r="AG22" t="s">
        <v>22</v>
      </c>
      <c r="AH22" t="s">
        <v>53</v>
      </c>
      <c r="AI22" t="s">
        <v>36</v>
      </c>
      <c r="AJ22" s="14">
        <v>700000</v>
      </c>
      <c r="AK22" t="s">
        <v>34</v>
      </c>
      <c r="AL22" t="s">
        <v>34</v>
      </c>
      <c r="AM22">
        <v>449</v>
      </c>
      <c r="AN22" t="s">
        <v>2175</v>
      </c>
      <c r="AO22" t="s">
        <v>397</v>
      </c>
      <c r="AP22" t="s">
        <v>4158</v>
      </c>
      <c r="AQ22">
        <v>0</v>
      </c>
      <c r="AR22">
        <v>180</v>
      </c>
      <c r="AS22" s="1">
        <v>40857</v>
      </c>
      <c r="AT22">
        <v>330</v>
      </c>
      <c r="AU22" s="2">
        <v>27644</v>
      </c>
      <c r="AV22" t="s">
        <v>2177</v>
      </c>
      <c r="AW22">
        <v>1</v>
      </c>
      <c r="AX22" t="s">
        <v>876</v>
      </c>
      <c r="AY22" t="s">
        <v>877</v>
      </c>
      <c r="AZ22" s="1">
        <v>41953</v>
      </c>
      <c r="BA22" s="2">
        <v>700000</v>
      </c>
      <c r="BB22">
        <v>1</v>
      </c>
      <c r="BD22">
        <v>1</v>
      </c>
      <c r="BE22" t="s">
        <v>440</v>
      </c>
      <c r="BF22">
        <v>457</v>
      </c>
      <c r="BG22">
        <v>1</v>
      </c>
      <c r="BH22" s="10">
        <f t="shared" si="0"/>
        <v>1</v>
      </c>
      <c r="BI22" s="16">
        <f t="shared" si="1"/>
        <v>1.3606060606060606</v>
      </c>
      <c r="BJ22" s="10">
        <f t="shared" si="2"/>
        <v>1</v>
      </c>
      <c r="BK22">
        <f t="shared" si="3"/>
        <v>1095</v>
      </c>
      <c r="BL22">
        <f t="shared" si="4"/>
        <v>1</v>
      </c>
      <c r="BM22">
        <f t="shared" si="5"/>
        <v>1095</v>
      </c>
      <c r="BN22" s="14">
        <f t="shared" si="6"/>
        <v>700000</v>
      </c>
    </row>
    <row r="23" spans="1:66" x14ac:dyDescent="0.25">
      <c r="A23">
        <v>386</v>
      </c>
      <c r="B23" t="s">
        <v>2085</v>
      </c>
      <c r="C23" t="s">
        <v>3456</v>
      </c>
      <c r="D23" t="s">
        <v>18</v>
      </c>
      <c r="E23" s="1">
        <v>40826</v>
      </c>
      <c r="F23" t="s">
        <v>4128</v>
      </c>
      <c r="G23" t="s">
        <v>2086</v>
      </c>
      <c r="H23" t="s">
        <v>24</v>
      </c>
      <c r="I23" t="s">
        <v>43</v>
      </c>
      <c r="J23" s="3" t="s">
        <v>43</v>
      </c>
      <c r="M23" s="3" t="s">
        <v>22</v>
      </c>
      <c r="N23" t="s">
        <v>2087</v>
      </c>
      <c r="O23" t="s">
        <v>24</v>
      </c>
      <c r="P23" t="s">
        <v>2088</v>
      </c>
      <c r="Q23" t="s">
        <v>2089</v>
      </c>
      <c r="R23" t="s">
        <v>2090</v>
      </c>
      <c r="S23" t="s">
        <v>2091</v>
      </c>
      <c r="T23" t="s">
        <v>29</v>
      </c>
      <c r="U23" t="s">
        <v>34</v>
      </c>
      <c r="V23" t="s">
        <v>30</v>
      </c>
      <c r="W23" t="s">
        <v>34</v>
      </c>
      <c r="X23" t="s">
        <v>3692</v>
      </c>
      <c r="Y23" t="s">
        <v>2428</v>
      </c>
      <c r="Z23" t="s">
        <v>34</v>
      </c>
      <c r="AA23" t="s">
        <v>34</v>
      </c>
      <c r="AB23" t="s">
        <v>2092</v>
      </c>
      <c r="AC23" t="s">
        <v>2093</v>
      </c>
      <c r="AD23" t="s">
        <v>2094</v>
      </c>
      <c r="AE23" t="s">
        <v>4129</v>
      </c>
      <c r="AF23" t="s">
        <v>34</v>
      </c>
      <c r="AG23" t="s">
        <v>200</v>
      </c>
      <c r="AH23" t="s">
        <v>53</v>
      </c>
      <c r="AI23" t="s">
        <v>36</v>
      </c>
      <c r="AJ23" s="14">
        <v>1000000</v>
      </c>
      <c r="AK23" t="s">
        <v>34</v>
      </c>
      <c r="AL23" t="s">
        <v>34</v>
      </c>
      <c r="AM23">
        <v>569</v>
      </c>
      <c r="AN23" t="s">
        <v>2093</v>
      </c>
      <c r="AO23" t="s">
        <v>4130</v>
      </c>
      <c r="AP23" t="s">
        <v>4131</v>
      </c>
      <c r="AQ23">
        <v>0</v>
      </c>
      <c r="AR23">
        <v>173</v>
      </c>
      <c r="AS23" s="1">
        <v>40826</v>
      </c>
      <c r="AT23">
        <v>419</v>
      </c>
      <c r="AU23" s="2">
        <v>53418</v>
      </c>
      <c r="AV23" t="s">
        <v>2095</v>
      </c>
      <c r="AW23">
        <v>1</v>
      </c>
      <c r="AY23" t="s">
        <v>57</v>
      </c>
      <c r="AZ23" s="1">
        <v>42653</v>
      </c>
      <c r="BA23" s="2">
        <v>1000000</v>
      </c>
      <c r="BB23">
        <v>1</v>
      </c>
      <c r="BF23">
        <v>256</v>
      </c>
      <c r="BG23">
        <v>1</v>
      </c>
      <c r="BH23" s="10">
        <f t="shared" si="0"/>
        <v>1</v>
      </c>
      <c r="BI23" s="16">
        <f t="shared" si="1"/>
        <v>1.3579952267303104</v>
      </c>
      <c r="BJ23" s="10">
        <f t="shared" si="2"/>
        <v>1</v>
      </c>
      <c r="BK23">
        <f t="shared" si="3"/>
        <v>1825</v>
      </c>
      <c r="BL23">
        <f t="shared" si="4"/>
        <v>1</v>
      </c>
      <c r="BM23">
        <f t="shared" si="5"/>
        <v>1825</v>
      </c>
      <c r="BN23" s="14">
        <f t="shared" si="6"/>
        <v>1000000</v>
      </c>
    </row>
    <row r="24" spans="1:66" x14ac:dyDescent="0.25">
      <c r="A24">
        <v>471</v>
      </c>
      <c r="B24" t="s">
        <v>2807</v>
      </c>
      <c r="C24" t="s">
        <v>107</v>
      </c>
      <c r="D24" t="s">
        <v>18</v>
      </c>
      <c r="E24" s="1">
        <v>41162</v>
      </c>
      <c r="F24" t="s">
        <v>2808</v>
      </c>
      <c r="G24" t="s">
        <v>2809</v>
      </c>
      <c r="H24" t="s">
        <v>24</v>
      </c>
      <c r="I24" t="s">
        <v>891</v>
      </c>
      <c r="J24" s="3" t="s">
        <v>891</v>
      </c>
      <c r="M24" s="3" t="s">
        <v>78</v>
      </c>
      <c r="N24" t="s">
        <v>2810</v>
      </c>
      <c r="O24" t="s">
        <v>24</v>
      </c>
      <c r="P24" t="s">
        <v>2811</v>
      </c>
      <c r="Q24" t="s">
        <v>4350</v>
      </c>
      <c r="R24" t="s">
        <v>2812</v>
      </c>
      <c r="S24" t="s">
        <v>2813</v>
      </c>
      <c r="T24" t="s">
        <v>2814</v>
      </c>
      <c r="U24" t="s">
        <v>34</v>
      </c>
      <c r="V24" t="s">
        <v>30</v>
      </c>
      <c r="W24" t="s">
        <v>34</v>
      </c>
      <c r="X24" t="s">
        <v>2815</v>
      </c>
      <c r="Y24" t="s">
        <v>4404</v>
      </c>
      <c r="Z24" t="s">
        <v>4404</v>
      </c>
      <c r="AA24" t="s">
        <v>36</v>
      </c>
      <c r="AB24" t="s">
        <v>2816</v>
      </c>
      <c r="AC24" t="s">
        <v>2817</v>
      </c>
      <c r="AD24" t="s">
        <v>2818</v>
      </c>
      <c r="AE24" t="s">
        <v>4405</v>
      </c>
      <c r="AF24" t="s">
        <v>22</v>
      </c>
      <c r="AG24" t="s">
        <v>1863</v>
      </c>
      <c r="AH24" t="s">
        <v>120</v>
      </c>
      <c r="AI24" t="s">
        <v>4406</v>
      </c>
      <c r="AJ24" s="14">
        <v>378034</v>
      </c>
      <c r="AK24" t="s">
        <v>36</v>
      </c>
      <c r="AL24" t="s">
        <v>36</v>
      </c>
      <c r="AM24">
        <v>205</v>
      </c>
      <c r="AN24" t="s">
        <v>2034</v>
      </c>
      <c r="AO24" t="s">
        <v>4407</v>
      </c>
      <c r="AP24" t="s">
        <v>4408</v>
      </c>
      <c r="AQ24">
        <v>0</v>
      </c>
      <c r="AR24">
        <v>240</v>
      </c>
      <c r="AS24" s="1">
        <v>41162</v>
      </c>
      <c r="AT24">
        <v>152</v>
      </c>
      <c r="AU24" s="2">
        <v>35488</v>
      </c>
      <c r="AV24" t="s">
        <v>2819</v>
      </c>
      <c r="AW24">
        <v>1</v>
      </c>
      <c r="AX24" t="s">
        <v>898</v>
      </c>
      <c r="AY24" t="s">
        <v>899</v>
      </c>
      <c r="AZ24" s="1">
        <v>42257</v>
      </c>
      <c r="BC24">
        <v>1</v>
      </c>
      <c r="BF24">
        <v>311</v>
      </c>
      <c r="BG24">
        <v>1</v>
      </c>
      <c r="BH24" s="10">
        <f t="shared" si="0"/>
        <v>1</v>
      </c>
      <c r="BI24" s="16">
        <f t="shared" si="1"/>
        <v>1.3486842105263157</v>
      </c>
      <c r="BJ24" s="10">
        <f t="shared" si="2"/>
        <v>0.34335513169845594</v>
      </c>
      <c r="BK24">
        <f t="shared" si="3"/>
        <v>1095</v>
      </c>
      <c r="BL24">
        <f t="shared" si="4"/>
        <v>0</v>
      </c>
      <c r="BM24">
        <f t="shared" si="5"/>
        <v>1095</v>
      </c>
      <c r="BN24" s="14">
        <f t="shared" si="6"/>
        <v>1101000</v>
      </c>
    </row>
    <row r="25" spans="1:66" x14ac:dyDescent="0.25">
      <c r="A25">
        <v>192</v>
      </c>
      <c r="B25" t="s">
        <v>595</v>
      </c>
      <c r="C25" t="s">
        <v>3456</v>
      </c>
      <c r="D25" t="s">
        <v>18</v>
      </c>
      <c r="E25" s="1">
        <v>40126</v>
      </c>
      <c r="F25" t="s">
        <v>596</v>
      </c>
      <c r="G25" t="s">
        <v>597</v>
      </c>
      <c r="H25" t="s">
        <v>20</v>
      </c>
      <c r="I25" t="s">
        <v>598</v>
      </c>
      <c r="J25" s="3" t="s">
        <v>598</v>
      </c>
      <c r="M25" s="3" t="s">
        <v>78</v>
      </c>
      <c r="N25" t="s">
        <v>599</v>
      </c>
      <c r="O25" t="s">
        <v>18</v>
      </c>
      <c r="P25" t="s">
        <v>600</v>
      </c>
      <c r="Q25" t="s">
        <v>601</v>
      </c>
      <c r="R25" t="s">
        <v>602</v>
      </c>
      <c r="S25" t="s">
        <v>20</v>
      </c>
      <c r="T25" t="s">
        <v>603</v>
      </c>
      <c r="U25" t="s">
        <v>34</v>
      </c>
      <c r="V25" t="s">
        <v>30</v>
      </c>
      <c r="W25" t="s">
        <v>34</v>
      </c>
      <c r="X25" t="s">
        <v>3532</v>
      </c>
      <c r="Y25" t="s">
        <v>2443</v>
      </c>
      <c r="Z25" t="s">
        <v>34</v>
      </c>
      <c r="AA25" t="s">
        <v>34</v>
      </c>
      <c r="AB25" t="s">
        <v>604</v>
      </c>
      <c r="AC25" t="s">
        <v>36</v>
      </c>
      <c r="AD25" t="s">
        <v>605</v>
      </c>
      <c r="AE25" t="s">
        <v>3648</v>
      </c>
      <c r="AF25" t="s">
        <v>34</v>
      </c>
      <c r="AG25" t="s">
        <v>22</v>
      </c>
      <c r="AH25" t="s">
        <v>53</v>
      </c>
      <c r="AI25" t="s">
        <v>36</v>
      </c>
      <c r="AJ25" s="14">
        <v>75000</v>
      </c>
      <c r="AK25" t="s">
        <v>34</v>
      </c>
      <c r="AL25" t="s">
        <v>34</v>
      </c>
      <c r="AM25">
        <v>174</v>
      </c>
      <c r="AN25" t="s">
        <v>36</v>
      </c>
      <c r="AO25" t="s">
        <v>3649</v>
      </c>
      <c r="AP25" t="s">
        <v>3650</v>
      </c>
      <c r="AQ25">
        <v>0</v>
      </c>
      <c r="AR25">
        <v>45</v>
      </c>
      <c r="AS25" s="1">
        <v>40126</v>
      </c>
      <c r="AT25">
        <v>135</v>
      </c>
      <c r="AU25" s="2">
        <v>25931</v>
      </c>
      <c r="AV25" t="s">
        <v>606</v>
      </c>
      <c r="AW25">
        <v>1</v>
      </c>
      <c r="AX25" t="s">
        <v>607</v>
      </c>
      <c r="AY25" t="s">
        <v>608</v>
      </c>
      <c r="AZ25" s="1">
        <v>41217</v>
      </c>
      <c r="BA25" s="2">
        <v>150000</v>
      </c>
      <c r="BB25">
        <v>1</v>
      </c>
      <c r="BF25">
        <v>430</v>
      </c>
      <c r="BG25">
        <v>1</v>
      </c>
      <c r="BH25" s="10">
        <f t="shared" si="0"/>
        <v>1</v>
      </c>
      <c r="BI25" s="16">
        <f t="shared" si="1"/>
        <v>1.288888888888889</v>
      </c>
      <c r="BJ25" s="10">
        <f t="shared" si="2"/>
        <v>0.5</v>
      </c>
      <c r="BK25">
        <f t="shared" si="3"/>
        <v>1095</v>
      </c>
      <c r="BL25">
        <f t="shared" si="4"/>
        <v>1</v>
      </c>
      <c r="BM25">
        <f t="shared" si="5"/>
        <v>1095</v>
      </c>
      <c r="BN25" s="14">
        <f t="shared" si="6"/>
        <v>150000</v>
      </c>
    </row>
    <row r="26" spans="1:66" x14ac:dyDescent="0.25">
      <c r="A26">
        <v>371</v>
      </c>
      <c r="B26" t="s">
        <v>1949</v>
      </c>
      <c r="C26" t="s">
        <v>3456</v>
      </c>
      <c r="D26" t="s">
        <v>18</v>
      </c>
      <c r="E26" s="1">
        <v>40742</v>
      </c>
      <c r="F26" t="s">
        <v>1950</v>
      </c>
      <c r="G26" t="s">
        <v>1951</v>
      </c>
      <c r="H26" t="s">
        <v>20</v>
      </c>
      <c r="I26" t="s">
        <v>487</v>
      </c>
      <c r="J26" s="3" t="s">
        <v>487</v>
      </c>
      <c r="M26" s="3" t="s">
        <v>78</v>
      </c>
      <c r="N26" t="s">
        <v>1952</v>
      </c>
      <c r="O26" t="s">
        <v>24</v>
      </c>
      <c r="P26" t="s">
        <v>1953</v>
      </c>
      <c r="Q26" t="s">
        <v>1697</v>
      </c>
      <c r="R26" t="s">
        <v>1954</v>
      </c>
      <c r="S26" t="s">
        <v>1955</v>
      </c>
      <c r="T26" t="s">
        <v>1956</v>
      </c>
      <c r="U26" t="s">
        <v>34</v>
      </c>
      <c r="V26" t="s">
        <v>197</v>
      </c>
      <c r="W26" t="s">
        <v>34</v>
      </c>
      <c r="X26" t="s">
        <v>4095</v>
      </c>
      <c r="Y26" t="s">
        <v>4096</v>
      </c>
      <c r="Z26" t="s">
        <v>34</v>
      </c>
      <c r="AA26" t="s">
        <v>34</v>
      </c>
      <c r="AB26" t="s">
        <v>85</v>
      </c>
      <c r="AC26" t="s">
        <v>274</v>
      </c>
      <c r="AD26" t="s">
        <v>1957</v>
      </c>
      <c r="AE26" t="s">
        <v>4097</v>
      </c>
      <c r="AF26" t="s">
        <v>34</v>
      </c>
      <c r="AG26" t="s">
        <v>412</v>
      </c>
      <c r="AH26" t="s">
        <v>53</v>
      </c>
      <c r="AI26" t="s">
        <v>36</v>
      </c>
      <c r="AJ26" s="14">
        <v>26829</v>
      </c>
      <c r="AK26" t="s">
        <v>34</v>
      </c>
      <c r="AL26" t="s">
        <v>34</v>
      </c>
      <c r="AM26">
        <v>85</v>
      </c>
      <c r="AN26" t="s">
        <v>274</v>
      </c>
      <c r="AO26" t="s">
        <v>4098</v>
      </c>
      <c r="AP26" t="s">
        <v>4099</v>
      </c>
      <c r="AQ26">
        <v>0</v>
      </c>
      <c r="AR26">
        <v>160</v>
      </c>
      <c r="AS26" s="1">
        <v>40743</v>
      </c>
      <c r="AT26">
        <v>67</v>
      </c>
      <c r="AU26" s="2">
        <v>28033</v>
      </c>
      <c r="AV26" t="s">
        <v>1958</v>
      </c>
      <c r="AW26">
        <v>1</v>
      </c>
      <c r="AX26" t="s">
        <v>1695</v>
      </c>
      <c r="AY26" t="s">
        <v>499</v>
      </c>
      <c r="AZ26" s="1">
        <v>41839</v>
      </c>
      <c r="BA26" s="2">
        <v>86000</v>
      </c>
      <c r="BB26">
        <v>1</v>
      </c>
      <c r="BF26">
        <v>352</v>
      </c>
      <c r="BG26">
        <v>1</v>
      </c>
      <c r="BH26" s="10">
        <f t="shared" si="0"/>
        <v>1</v>
      </c>
      <c r="BI26" s="16">
        <f t="shared" si="1"/>
        <v>1.2686567164179106</v>
      </c>
      <c r="BJ26" s="10">
        <f t="shared" si="2"/>
        <v>0.31196511627906975</v>
      </c>
      <c r="BK26">
        <f t="shared" si="3"/>
        <v>1460</v>
      </c>
      <c r="BL26">
        <f t="shared" si="4"/>
        <v>1</v>
      </c>
      <c r="BM26">
        <f t="shared" si="5"/>
        <v>1460</v>
      </c>
      <c r="BN26" s="14">
        <f t="shared" si="6"/>
        <v>86000</v>
      </c>
    </row>
    <row r="27" spans="1:66" x14ac:dyDescent="0.25">
      <c r="A27">
        <v>289</v>
      </c>
      <c r="B27" t="s">
        <v>1219</v>
      </c>
      <c r="C27" t="s">
        <v>3456</v>
      </c>
      <c r="D27" t="s">
        <v>18</v>
      </c>
      <c r="E27" s="1">
        <v>40469</v>
      </c>
      <c r="F27" t="s">
        <v>1220</v>
      </c>
      <c r="G27" t="s">
        <v>1221</v>
      </c>
      <c r="H27" t="s">
        <v>20</v>
      </c>
      <c r="I27" t="s">
        <v>109</v>
      </c>
      <c r="J27" s="3" t="s">
        <v>109</v>
      </c>
      <c r="M27" s="3" t="s">
        <v>22</v>
      </c>
      <c r="N27" t="s">
        <v>1222</v>
      </c>
      <c r="O27" t="s">
        <v>18</v>
      </c>
      <c r="P27" t="s">
        <v>1223</v>
      </c>
      <c r="Q27" t="s">
        <v>1224</v>
      </c>
      <c r="R27" t="s">
        <v>1225</v>
      </c>
      <c r="S27" t="s">
        <v>20</v>
      </c>
      <c r="T27" t="s">
        <v>1226</v>
      </c>
      <c r="U27" t="s">
        <v>34</v>
      </c>
      <c r="V27" t="s">
        <v>30</v>
      </c>
      <c r="W27" t="s">
        <v>34</v>
      </c>
      <c r="X27" t="s">
        <v>3458</v>
      </c>
      <c r="Y27" t="s">
        <v>3849</v>
      </c>
      <c r="Z27" t="s">
        <v>34</v>
      </c>
      <c r="AA27" t="s">
        <v>34</v>
      </c>
      <c r="AB27" t="s">
        <v>934</v>
      </c>
      <c r="AC27" t="s">
        <v>36</v>
      </c>
      <c r="AD27" t="s">
        <v>1227</v>
      </c>
      <c r="AE27" t="s">
        <v>3850</v>
      </c>
      <c r="AF27" t="s">
        <v>34</v>
      </c>
      <c r="AG27" t="s">
        <v>22</v>
      </c>
      <c r="AH27" t="s">
        <v>53</v>
      </c>
      <c r="AI27" t="s">
        <v>36</v>
      </c>
      <c r="AJ27" s="14">
        <v>175000</v>
      </c>
      <c r="AK27" t="s">
        <v>34</v>
      </c>
      <c r="AL27" t="s">
        <v>34</v>
      </c>
      <c r="AM27">
        <v>71</v>
      </c>
      <c r="AN27" t="s">
        <v>36</v>
      </c>
      <c r="AO27" t="s">
        <v>3851</v>
      </c>
      <c r="AP27" t="s">
        <v>3852</v>
      </c>
      <c r="AQ27">
        <v>0</v>
      </c>
      <c r="AR27">
        <v>93</v>
      </c>
      <c r="AS27" s="1">
        <v>40460</v>
      </c>
      <c r="AT27">
        <v>56</v>
      </c>
      <c r="AU27" s="2">
        <v>32435</v>
      </c>
      <c r="AV27" t="s">
        <v>1228</v>
      </c>
      <c r="AW27">
        <v>1</v>
      </c>
      <c r="AX27" t="s">
        <v>1229</v>
      </c>
      <c r="AY27" t="s">
        <v>355</v>
      </c>
      <c r="AZ27" s="1">
        <v>41556</v>
      </c>
      <c r="BA27" s="2">
        <v>175000</v>
      </c>
      <c r="BB27">
        <v>1</v>
      </c>
      <c r="BF27">
        <v>426</v>
      </c>
      <c r="BG27">
        <v>1</v>
      </c>
      <c r="BH27" s="10">
        <f t="shared" si="0"/>
        <v>1</v>
      </c>
      <c r="BI27" s="16">
        <f t="shared" si="1"/>
        <v>1.2678571428571428</v>
      </c>
      <c r="BJ27" s="10">
        <f t="shared" si="2"/>
        <v>1</v>
      </c>
      <c r="BK27">
        <f t="shared" si="3"/>
        <v>1095</v>
      </c>
      <c r="BL27">
        <f t="shared" si="4"/>
        <v>1</v>
      </c>
      <c r="BM27">
        <f t="shared" si="5"/>
        <v>1095</v>
      </c>
      <c r="BN27" s="14">
        <f t="shared" si="6"/>
        <v>175000</v>
      </c>
    </row>
    <row r="28" spans="1:66" x14ac:dyDescent="0.25">
      <c r="A28">
        <v>272</v>
      </c>
      <c r="B28" t="s">
        <v>1117</v>
      </c>
      <c r="C28" t="s">
        <v>3456</v>
      </c>
      <c r="D28" t="s">
        <v>18</v>
      </c>
      <c r="E28" s="1">
        <v>40429</v>
      </c>
      <c r="F28" t="s">
        <v>1118</v>
      </c>
      <c r="G28" t="s">
        <v>1119</v>
      </c>
      <c r="H28" t="s">
        <v>20</v>
      </c>
      <c r="I28" t="s">
        <v>891</v>
      </c>
      <c r="J28" s="3" t="s">
        <v>891</v>
      </c>
      <c r="M28" s="3" t="s">
        <v>78</v>
      </c>
      <c r="N28" t="s">
        <v>1120</v>
      </c>
      <c r="O28" t="s">
        <v>24</v>
      </c>
      <c r="P28" t="s">
        <v>1121</v>
      </c>
      <c r="Q28" t="s">
        <v>1122</v>
      </c>
      <c r="R28" t="s">
        <v>1123</v>
      </c>
      <c r="S28" t="s">
        <v>20</v>
      </c>
      <c r="T28" t="s">
        <v>1124</v>
      </c>
      <c r="U28" t="s">
        <v>34</v>
      </c>
      <c r="V28" t="s">
        <v>1125</v>
      </c>
      <c r="W28" t="s">
        <v>34</v>
      </c>
      <c r="X28" t="s">
        <v>3461</v>
      </c>
      <c r="Y28" t="s">
        <v>3798</v>
      </c>
      <c r="Z28" t="s">
        <v>34</v>
      </c>
      <c r="AA28" t="s">
        <v>34</v>
      </c>
      <c r="AB28" t="s">
        <v>1126</v>
      </c>
      <c r="AC28" t="s">
        <v>182</v>
      </c>
      <c r="AD28" t="s">
        <v>1127</v>
      </c>
      <c r="AE28" t="s">
        <v>3799</v>
      </c>
      <c r="AF28" t="s">
        <v>34</v>
      </c>
      <c r="AG28" t="s">
        <v>22</v>
      </c>
      <c r="AH28" t="s">
        <v>53</v>
      </c>
      <c r="AI28" t="s">
        <v>36</v>
      </c>
      <c r="AJ28" s="14">
        <v>54000</v>
      </c>
      <c r="AK28" t="s">
        <v>34</v>
      </c>
      <c r="AL28" t="s">
        <v>34</v>
      </c>
      <c r="AM28">
        <v>38</v>
      </c>
      <c r="AN28" t="s">
        <v>182</v>
      </c>
      <c r="AO28" t="s">
        <v>244</v>
      </c>
      <c r="AP28" t="s">
        <v>3800</v>
      </c>
      <c r="AQ28">
        <v>0</v>
      </c>
      <c r="AR28">
        <v>84</v>
      </c>
      <c r="AS28" s="1">
        <v>40430</v>
      </c>
      <c r="AT28">
        <v>30</v>
      </c>
      <c r="AU28" s="2">
        <v>25884</v>
      </c>
      <c r="AV28" t="s">
        <v>1128</v>
      </c>
      <c r="AW28">
        <v>1</v>
      </c>
      <c r="AX28" t="s">
        <v>1129</v>
      </c>
      <c r="AY28" t="s">
        <v>899</v>
      </c>
      <c r="AZ28" s="1">
        <v>41526</v>
      </c>
      <c r="BA28" s="2">
        <v>54000</v>
      </c>
      <c r="BB28">
        <v>1</v>
      </c>
      <c r="BF28">
        <v>300</v>
      </c>
      <c r="BG28">
        <v>1</v>
      </c>
      <c r="BH28" s="10">
        <f t="shared" si="0"/>
        <v>1</v>
      </c>
      <c r="BI28" s="16">
        <f t="shared" si="1"/>
        <v>1.2666666666666666</v>
      </c>
      <c r="BJ28" s="10">
        <f t="shared" si="2"/>
        <v>1</v>
      </c>
      <c r="BK28">
        <f t="shared" si="3"/>
        <v>1095</v>
      </c>
      <c r="BL28">
        <f t="shared" si="4"/>
        <v>1</v>
      </c>
      <c r="BM28">
        <f t="shared" si="5"/>
        <v>1095</v>
      </c>
      <c r="BN28" s="14">
        <f t="shared" si="6"/>
        <v>54000</v>
      </c>
    </row>
    <row r="29" spans="1:66" x14ac:dyDescent="0.25">
      <c r="A29">
        <v>468</v>
      </c>
      <c r="B29" t="s">
        <v>2796</v>
      </c>
      <c r="C29" t="s">
        <v>3456</v>
      </c>
      <c r="D29" t="s">
        <v>18</v>
      </c>
      <c r="E29" s="1">
        <v>41143</v>
      </c>
      <c r="F29" t="s">
        <v>2797</v>
      </c>
      <c r="G29" t="s">
        <v>2798</v>
      </c>
      <c r="H29" t="s">
        <v>24</v>
      </c>
      <c r="I29" t="s">
        <v>190</v>
      </c>
      <c r="J29" s="3" t="s">
        <v>190</v>
      </c>
      <c r="M29" s="3" t="s">
        <v>62</v>
      </c>
      <c r="N29" t="s">
        <v>2799</v>
      </c>
      <c r="O29" t="s">
        <v>24</v>
      </c>
      <c r="P29" t="s">
        <v>2800</v>
      </c>
      <c r="Q29" t="s">
        <v>2801</v>
      </c>
      <c r="R29" t="s">
        <v>2802</v>
      </c>
      <c r="S29" t="s">
        <v>2803</v>
      </c>
      <c r="T29" t="s">
        <v>920</v>
      </c>
      <c r="U29" t="s">
        <v>34</v>
      </c>
      <c r="V29" t="s">
        <v>30</v>
      </c>
      <c r="W29" t="s">
        <v>34</v>
      </c>
      <c r="X29" t="s">
        <v>3461</v>
      </c>
      <c r="Y29" t="s">
        <v>4400</v>
      </c>
      <c r="Z29" t="s">
        <v>34</v>
      </c>
      <c r="AA29" t="s">
        <v>34</v>
      </c>
      <c r="AB29" t="s">
        <v>116</v>
      </c>
      <c r="AC29" t="s">
        <v>2804</v>
      </c>
      <c r="AD29" t="s">
        <v>2805</v>
      </c>
      <c r="AE29" t="s">
        <v>4401</v>
      </c>
      <c r="AF29" t="s">
        <v>34</v>
      </c>
      <c r="AG29" t="s">
        <v>22</v>
      </c>
      <c r="AH29" t="s">
        <v>53</v>
      </c>
      <c r="AI29" t="s">
        <v>36</v>
      </c>
      <c r="AJ29" s="14">
        <v>483750</v>
      </c>
      <c r="AK29" t="s">
        <v>34</v>
      </c>
      <c r="AL29" t="s">
        <v>34</v>
      </c>
      <c r="AM29">
        <v>253</v>
      </c>
      <c r="AN29" t="s">
        <v>2804</v>
      </c>
      <c r="AO29" t="s">
        <v>4402</v>
      </c>
      <c r="AP29" t="s">
        <v>4403</v>
      </c>
      <c r="AQ29">
        <v>0</v>
      </c>
      <c r="AR29">
        <v>239</v>
      </c>
      <c r="AS29" s="1">
        <v>41144</v>
      </c>
      <c r="AT29">
        <v>200</v>
      </c>
      <c r="AU29" s="2">
        <v>51780</v>
      </c>
      <c r="AV29" t="s">
        <v>2806</v>
      </c>
      <c r="AW29">
        <v>1</v>
      </c>
      <c r="AX29" t="s">
        <v>203</v>
      </c>
      <c r="AY29" t="s">
        <v>204</v>
      </c>
      <c r="AZ29" s="1">
        <v>42239</v>
      </c>
      <c r="BA29" s="2">
        <v>645000</v>
      </c>
      <c r="BB29">
        <v>1</v>
      </c>
      <c r="BF29">
        <v>260</v>
      </c>
      <c r="BG29">
        <v>1</v>
      </c>
      <c r="BH29" s="10">
        <f t="shared" si="0"/>
        <v>1</v>
      </c>
      <c r="BI29" s="16">
        <f t="shared" si="1"/>
        <v>1.2649999999999999</v>
      </c>
      <c r="BJ29" s="10">
        <f t="shared" si="2"/>
        <v>0.75</v>
      </c>
      <c r="BK29">
        <f t="shared" si="3"/>
        <v>1095</v>
      </c>
      <c r="BL29">
        <f t="shared" si="4"/>
        <v>1</v>
      </c>
      <c r="BM29">
        <f t="shared" si="5"/>
        <v>1095</v>
      </c>
      <c r="BN29" s="14">
        <f t="shared" si="6"/>
        <v>645000</v>
      </c>
    </row>
    <row r="30" spans="1:66" x14ac:dyDescent="0.25">
      <c r="A30">
        <v>251</v>
      </c>
      <c r="B30" t="s">
        <v>3174</v>
      </c>
      <c r="C30" t="s">
        <v>3456</v>
      </c>
      <c r="D30" t="s">
        <v>18</v>
      </c>
      <c r="E30" s="1">
        <v>40359</v>
      </c>
      <c r="F30" t="s">
        <v>3175</v>
      </c>
      <c r="G30" t="s">
        <v>3176</v>
      </c>
      <c r="H30" t="s">
        <v>20</v>
      </c>
      <c r="I30" t="s">
        <v>279</v>
      </c>
      <c r="J30" s="3" t="s">
        <v>279</v>
      </c>
      <c r="M30" s="3" t="s">
        <v>78</v>
      </c>
      <c r="N30" t="s">
        <v>3177</v>
      </c>
      <c r="O30" t="s">
        <v>18</v>
      </c>
      <c r="P30" t="s">
        <v>3178</v>
      </c>
      <c r="Q30" t="s">
        <v>3179</v>
      </c>
      <c r="R30" t="s">
        <v>3180</v>
      </c>
      <c r="S30" t="s">
        <v>3181</v>
      </c>
      <c r="T30" t="s">
        <v>1882</v>
      </c>
      <c r="U30" t="s">
        <v>34</v>
      </c>
      <c r="V30" t="s">
        <v>30</v>
      </c>
      <c r="W30" t="s">
        <v>34</v>
      </c>
      <c r="X30" t="s">
        <v>3458</v>
      </c>
      <c r="Y30" t="s">
        <v>2035</v>
      </c>
      <c r="Z30" t="s">
        <v>34</v>
      </c>
      <c r="AA30" t="s">
        <v>34</v>
      </c>
      <c r="AB30" t="s">
        <v>351</v>
      </c>
      <c r="AC30" t="s">
        <v>36</v>
      </c>
      <c r="AD30" t="s">
        <v>338</v>
      </c>
      <c r="AE30" t="s">
        <v>4218</v>
      </c>
      <c r="AF30" t="s">
        <v>34</v>
      </c>
      <c r="AG30" t="s">
        <v>200</v>
      </c>
      <c r="AH30" t="s">
        <v>35</v>
      </c>
      <c r="AI30" t="s">
        <v>36</v>
      </c>
      <c r="AJ30" s="14">
        <v>0</v>
      </c>
      <c r="AK30" t="s">
        <v>34</v>
      </c>
      <c r="AL30" t="s">
        <v>34</v>
      </c>
      <c r="AM30">
        <v>40</v>
      </c>
      <c r="AN30" t="s">
        <v>36</v>
      </c>
      <c r="AO30" t="s">
        <v>338</v>
      </c>
      <c r="AP30" t="s">
        <v>4567</v>
      </c>
      <c r="AQ30">
        <v>0</v>
      </c>
      <c r="AR30">
        <v>273</v>
      </c>
      <c r="AS30" s="1">
        <v>40360</v>
      </c>
      <c r="AT30">
        <v>32</v>
      </c>
      <c r="AU30" s="2">
        <v>27904</v>
      </c>
      <c r="AV30" t="s">
        <v>3182</v>
      </c>
      <c r="AW30">
        <v>1</v>
      </c>
      <c r="AX30" t="s">
        <v>291</v>
      </c>
      <c r="AY30" t="s">
        <v>292</v>
      </c>
      <c r="AZ30" s="1">
        <v>41456</v>
      </c>
      <c r="BA30" s="2">
        <v>96000</v>
      </c>
      <c r="BB30">
        <v>1</v>
      </c>
      <c r="BF30">
        <v>586</v>
      </c>
      <c r="BG30">
        <v>1</v>
      </c>
      <c r="BH30" s="10">
        <f t="shared" si="0"/>
        <v>1</v>
      </c>
      <c r="BI30" s="16">
        <f t="shared" si="1"/>
        <v>1.25</v>
      </c>
      <c r="BJ30" s="10">
        <f t="shared" si="2"/>
        <v>0</v>
      </c>
      <c r="BK30">
        <f t="shared" si="3"/>
        <v>1825</v>
      </c>
      <c r="BL30">
        <f t="shared" si="4"/>
        <v>1</v>
      </c>
      <c r="BM30">
        <f t="shared" si="5"/>
        <v>1825</v>
      </c>
      <c r="BN30" s="14">
        <f t="shared" si="6"/>
        <v>96000</v>
      </c>
    </row>
    <row r="31" spans="1:66" x14ac:dyDescent="0.25">
      <c r="A31">
        <v>181</v>
      </c>
      <c r="B31" t="s">
        <v>500</v>
      </c>
      <c r="C31" t="s">
        <v>107</v>
      </c>
      <c r="D31" t="s">
        <v>18</v>
      </c>
      <c r="E31" s="1">
        <v>40080</v>
      </c>
      <c r="F31" t="s">
        <v>501</v>
      </c>
      <c r="G31" t="s">
        <v>502</v>
      </c>
      <c r="H31" t="s">
        <v>24</v>
      </c>
      <c r="I31" t="s">
        <v>503</v>
      </c>
      <c r="J31" s="3" t="s">
        <v>238</v>
      </c>
      <c r="K31" t="s">
        <v>677</v>
      </c>
      <c r="M31" s="3" t="s">
        <v>22</v>
      </c>
      <c r="N31" t="s">
        <v>3613</v>
      </c>
      <c r="O31" t="s">
        <v>24</v>
      </c>
      <c r="P31" t="s">
        <v>504</v>
      </c>
      <c r="Q31" t="s">
        <v>3614</v>
      </c>
      <c r="R31" t="s">
        <v>505</v>
      </c>
      <c r="S31" t="s">
        <v>506</v>
      </c>
      <c r="T31" t="s">
        <v>507</v>
      </c>
      <c r="U31" t="s">
        <v>508</v>
      </c>
      <c r="V31" t="s">
        <v>437</v>
      </c>
      <c r="W31" t="s">
        <v>164</v>
      </c>
      <c r="X31" t="s">
        <v>115</v>
      </c>
      <c r="Y31" t="s">
        <v>3615</v>
      </c>
      <c r="Z31" t="s">
        <v>3616</v>
      </c>
      <c r="AA31" t="s">
        <v>3617</v>
      </c>
      <c r="AB31" t="s">
        <v>509</v>
      </c>
      <c r="AC31" t="s">
        <v>510</v>
      </c>
      <c r="AD31" t="s">
        <v>511</v>
      </c>
      <c r="AE31" t="s">
        <v>3618</v>
      </c>
      <c r="AF31" t="s">
        <v>200</v>
      </c>
      <c r="AG31" t="s">
        <v>119</v>
      </c>
      <c r="AH31" t="s">
        <v>120</v>
      </c>
      <c r="AI31" t="s">
        <v>3619</v>
      </c>
      <c r="AJ31" s="14">
        <v>3504000</v>
      </c>
      <c r="AK31" t="s">
        <v>3620</v>
      </c>
      <c r="AL31" t="s">
        <v>3621</v>
      </c>
      <c r="AM31">
        <v>489</v>
      </c>
      <c r="AN31" t="s">
        <v>510</v>
      </c>
      <c r="AO31" t="s">
        <v>3622</v>
      </c>
      <c r="AP31" t="s">
        <v>3623</v>
      </c>
      <c r="AQ31">
        <v>0</v>
      </c>
      <c r="AR31">
        <v>37</v>
      </c>
      <c r="AS31" s="1">
        <v>40080</v>
      </c>
      <c r="AT31">
        <v>397</v>
      </c>
      <c r="AU31" s="2">
        <v>73325</v>
      </c>
      <c r="AV31" t="s">
        <v>513</v>
      </c>
      <c r="AW31">
        <v>1</v>
      </c>
      <c r="AX31" t="s">
        <v>317</v>
      </c>
      <c r="AY31" t="s">
        <v>317</v>
      </c>
      <c r="AZ31" s="1">
        <v>41906</v>
      </c>
      <c r="BC31">
        <v>1</v>
      </c>
      <c r="BF31">
        <v>177</v>
      </c>
      <c r="BG31">
        <v>1</v>
      </c>
      <c r="BH31" s="10">
        <f t="shared" si="0"/>
        <v>1</v>
      </c>
      <c r="BI31" s="16">
        <f t="shared" si="1"/>
        <v>1.2317380352644836</v>
      </c>
      <c r="BJ31" s="10">
        <f t="shared" si="2"/>
        <v>0.47134786117836963</v>
      </c>
      <c r="BK31">
        <f t="shared" si="3"/>
        <v>1825</v>
      </c>
      <c r="BL31">
        <f t="shared" si="4"/>
        <v>0</v>
      </c>
      <c r="BM31">
        <f t="shared" si="5"/>
        <v>1825</v>
      </c>
      <c r="BN31" s="14">
        <f t="shared" si="6"/>
        <v>7434000</v>
      </c>
    </row>
    <row r="32" spans="1:66" x14ac:dyDescent="0.25">
      <c r="A32">
        <v>335</v>
      </c>
      <c r="B32" t="s">
        <v>1611</v>
      </c>
      <c r="C32" t="s">
        <v>107</v>
      </c>
      <c r="D32" t="s">
        <v>18</v>
      </c>
      <c r="E32" s="1">
        <v>40632</v>
      </c>
      <c r="F32" t="s">
        <v>1612</v>
      </c>
      <c r="G32" t="s">
        <v>1613</v>
      </c>
      <c r="H32" t="s">
        <v>24</v>
      </c>
      <c r="I32" t="s">
        <v>109</v>
      </c>
      <c r="J32" s="3" t="s">
        <v>109</v>
      </c>
      <c r="M32" s="3" t="s">
        <v>22</v>
      </c>
      <c r="N32" t="s">
        <v>3972</v>
      </c>
      <c r="O32" t="s">
        <v>18</v>
      </c>
      <c r="P32" t="s">
        <v>3973</v>
      </c>
      <c r="Q32" t="s">
        <v>3974</v>
      </c>
      <c r="R32" t="s">
        <v>3975</v>
      </c>
      <c r="S32" t="s">
        <v>3976</v>
      </c>
      <c r="T32" t="s">
        <v>213</v>
      </c>
      <c r="U32" t="s">
        <v>34</v>
      </c>
      <c r="V32" t="s">
        <v>215</v>
      </c>
      <c r="W32" t="s">
        <v>34</v>
      </c>
      <c r="X32" t="s">
        <v>115</v>
      </c>
      <c r="Y32" t="s">
        <v>3977</v>
      </c>
      <c r="Z32" t="s">
        <v>3978</v>
      </c>
      <c r="AA32" t="s">
        <v>3979</v>
      </c>
      <c r="AB32" t="s">
        <v>1583</v>
      </c>
      <c r="AC32" t="s">
        <v>36</v>
      </c>
      <c r="AD32" t="s">
        <v>1614</v>
      </c>
      <c r="AE32" t="s">
        <v>36</v>
      </c>
      <c r="AF32" t="s">
        <v>22</v>
      </c>
      <c r="AG32" t="s">
        <v>622</v>
      </c>
      <c r="AH32" t="s">
        <v>120</v>
      </c>
      <c r="AI32" t="s">
        <v>3980</v>
      </c>
      <c r="AJ32" s="14">
        <v>1704772</v>
      </c>
      <c r="AK32" t="s">
        <v>3981</v>
      </c>
      <c r="AL32" t="s">
        <v>3982</v>
      </c>
      <c r="AM32">
        <v>209</v>
      </c>
      <c r="AN32" t="s">
        <v>1465</v>
      </c>
      <c r="AO32" t="s">
        <v>3983</v>
      </c>
      <c r="AP32" t="s">
        <v>36</v>
      </c>
      <c r="AQ32">
        <v>0</v>
      </c>
      <c r="AR32">
        <v>130</v>
      </c>
      <c r="AS32" s="1">
        <v>40632</v>
      </c>
      <c r="AT32">
        <v>170</v>
      </c>
      <c r="AU32" s="2">
        <v>83580</v>
      </c>
      <c r="AV32" t="s">
        <v>1616</v>
      </c>
      <c r="AW32">
        <v>1</v>
      </c>
      <c r="AX32" t="s">
        <v>122</v>
      </c>
      <c r="AY32" t="s">
        <v>123</v>
      </c>
      <c r="AZ32" s="1">
        <v>41728</v>
      </c>
      <c r="BC32">
        <v>1</v>
      </c>
      <c r="BF32">
        <v>266</v>
      </c>
      <c r="BG32">
        <v>1</v>
      </c>
      <c r="BH32" s="10">
        <f t="shared" si="0"/>
        <v>1</v>
      </c>
      <c r="BI32" s="16">
        <f t="shared" si="1"/>
        <v>1.2294117647058824</v>
      </c>
      <c r="BJ32" s="10">
        <f t="shared" si="2"/>
        <v>0.36085558554267871</v>
      </c>
      <c r="BK32">
        <f t="shared" si="3"/>
        <v>1095</v>
      </c>
      <c r="BL32">
        <f t="shared" si="4"/>
        <v>0</v>
      </c>
      <c r="BM32">
        <f t="shared" si="5"/>
        <v>1095</v>
      </c>
      <c r="BN32" s="14">
        <f t="shared" si="6"/>
        <v>4724250</v>
      </c>
    </row>
    <row r="33" spans="1:66" x14ac:dyDescent="0.25">
      <c r="A33">
        <v>304</v>
      </c>
      <c r="B33" t="s">
        <v>1386</v>
      </c>
      <c r="C33" t="s">
        <v>3456</v>
      </c>
      <c r="D33" t="s">
        <v>18</v>
      </c>
      <c r="E33" s="1">
        <v>40521</v>
      </c>
      <c r="F33" t="s">
        <v>1387</v>
      </c>
      <c r="G33" t="s">
        <v>1388</v>
      </c>
      <c r="H33" t="s">
        <v>20</v>
      </c>
      <c r="I33" t="s">
        <v>1389</v>
      </c>
      <c r="J33" s="3" t="s">
        <v>1389</v>
      </c>
      <c r="M33" s="3" t="s">
        <v>78</v>
      </c>
      <c r="N33" t="s">
        <v>1390</v>
      </c>
      <c r="O33" t="s">
        <v>18</v>
      </c>
      <c r="P33" t="s">
        <v>1391</v>
      </c>
      <c r="Q33" t="s">
        <v>1392</v>
      </c>
      <c r="R33" t="s">
        <v>1393</v>
      </c>
      <c r="S33" t="s">
        <v>1394</v>
      </c>
      <c r="T33" t="s">
        <v>1395</v>
      </c>
      <c r="U33" t="s">
        <v>34</v>
      </c>
      <c r="V33" t="s">
        <v>30</v>
      </c>
      <c r="W33" t="s">
        <v>34</v>
      </c>
      <c r="X33" t="s">
        <v>3458</v>
      </c>
      <c r="Y33" t="s">
        <v>2141</v>
      </c>
      <c r="Z33" t="s">
        <v>34</v>
      </c>
      <c r="AA33" t="s">
        <v>34</v>
      </c>
      <c r="AB33" t="s">
        <v>1031</v>
      </c>
      <c r="AC33" t="s">
        <v>36</v>
      </c>
      <c r="AD33" t="s">
        <v>1396</v>
      </c>
      <c r="AE33" t="s">
        <v>3897</v>
      </c>
      <c r="AF33" t="s">
        <v>34</v>
      </c>
      <c r="AG33" t="s">
        <v>22</v>
      </c>
      <c r="AH33" t="s">
        <v>53</v>
      </c>
      <c r="AI33" t="s">
        <v>36</v>
      </c>
      <c r="AJ33" s="14">
        <v>270000</v>
      </c>
      <c r="AK33" t="s">
        <v>34</v>
      </c>
      <c r="AL33" t="s">
        <v>34</v>
      </c>
      <c r="AM33">
        <v>64</v>
      </c>
      <c r="AN33" t="s">
        <v>36</v>
      </c>
      <c r="AO33" t="s">
        <v>3898</v>
      </c>
      <c r="AP33" t="s">
        <v>3899</v>
      </c>
      <c r="AQ33">
        <v>0</v>
      </c>
      <c r="AR33">
        <v>109</v>
      </c>
      <c r="AS33" s="1">
        <v>40532</v>
      </c>
      <c r="AT33">
        <v>53</v>
      </c>
      <c r="AU33" s="2">
        <v>38736</v>
      </c>
      <c r="AV33" t="s">
        <v>1397</v>
      </c>
      <c r="AW33">
        <v>1</v>
      </c>
      <c r="AX33" t="s">
        <v>1398</v>
      </c>
      <c r="AY33" t="s">
        <v>1399</v>
      </c>
      <c r="AZ33" s="1">
        <v>41628</v>
      </c>
      <c r="BA33" s="2">
        <v>270000</v>
      </c>
      <c r="BB33">
        <v>1</v>
      </c>
      <c r="BF33">
        <v>182</v>
      </c>
      <c r="BG33">
        <v>1</v>
      </c>
      <c r="BH33" s="10">
        <f t="shared" si="0"/>
        <v>1</v>
      </c>
      <c r="BI33" s="16">
        <f t="shared" si="1"/>
        <v>1.2075471698113207</v>
      </c>
      <c r="BJ33" s="10">
        <f t="shared" si="2"/>
        <v>1</v>
      </c>
      <c r="BK33">
        <f t="shared" si="3"/>
        <v>1095</v>
      </c>
      <c r="BL33">
        <f t="shared" si="4"/>
        <v>1</v>
      </c>
      <c r="BM33">
        <f t="shared" si="5"/>
        <v>1095</v>
      </c>
      <c r="BN33" s="14">
        <f t="shared" si="6"/>
        <v>270000</v>
      </c>
    </row>
    <row r="34" spans="1:66" x14ac:dyDescent="0.25">
      <c r="A34">
        <v>274</v>
      </c>
      <c r="B34" t="s">
        <v>1130</v>
      </c>
      <c r="C34" t="s">
        <v>3456</v>
      </c>
      <c r="D34" t="s">
        <v>24</v>
      </c>
      <c r="E34" s="1">
        <v>40430</v>
      </c>
      <c r="F34" t="s">
        <v>1131</v>
      </c>
      <c r="G34" t="s">
        <v>1132</v>
      </c>
      <c r="H34" t="s">
        <v>24</v>
      </c>
      <c r="I34" t="s">
        <v>4678</v>
      </c>
      <c r="J34" s="3" t="s">
        <v>238</v>
      </c>
      <c r="K34" t="s">
        <v>109</v>
      </c>
      <c r="M34" s="3" t="s">
        <v>22</v>
      </c>
      <c r="N34" t="s">
        <v>3811</v>
      </c>
      <c r="O34" t="s">
        <v>24</v>
      </c>
      <c r="P34" t="s">
        <v>1140</v>
      </c>
      <c r="Q34" t="s">
        <v>3812</v>
      </c>
      <c r="R34" t="s">
        <v>1141</v>
      </c>
      <c r="S34" t="s">
        <v>1142</v>
      </c>
      <c r="T34" t="s">
        <v>1136</v>
      </c>
      <c r="U34" t="s">
        <v>256</v>
      </c>
      <c r="V34" t="s">
        <v>30</v>
      </c>
      <c r="W34" t="s">
        <v>164</v>
      </c>
      <c r="X34" t="s">
        <v>3461</v>
      </c>
      <c r="Y34" t="s">
        <v>3813</v>
      </c>
      <c r="Z34" t="s">
        <v>34</v>
      </c>
      <c r="AA34" t="s">
        <v>34</v>
      </c>
      <c r="AB34" t="s">
        <v>1137</v>
      </c>
      <c r="AC34" t="s">
        <v>873</v>
      </c>
      <c r="AD34" t="s">
        <v>1143</v>
      </c>
      <c r="AE34" t="s">
        <v>3814</v>
      </c>
      <c r="AF34" t="s">
        <v>34</v>
      </c>
      <c r="AG34" t="s">
        <v>22</v>
      </c>
      <c r="AH34" t="s">
        <v>53</v>
      </c>
      <c r="AI34" t="s">
        <v>36</v>
      </c>
      <c r="AJ34" s="14">
        <v>400000</v>
      </c>
      <c r="AK34" t="s">
        <v>34</v>
      </c>
      <c r="AL34" t="s">
        <v>34</v>
      </c>
      <c r="AM34">
        <v>156</v>
      </c>
      <c r="AN34" t="s">
        <v>873</v>
      </c>
      <c r="AO34" t="s">
        <v>3815</v>
      </c>
      <c r="AP34" t="s">
        <v>3816</v>
      </c>
      <c r="AQ34">
        <v>0</v>
      </c>
      <c r="AR34">
        <v>85</v>
      </c>
      <c r="AS34" s="1">
        <v>40430</v>
      </c>
      <c r="AT34">
        <v>130</v>
      </c>
      <c r="AU34" s="2">
        <v>64008</v>
      </c>
      <c r="AV34" t="s">
        <v>1139</v>
      </c>
      <c r="AW34">
        <v>1</v>
      </c>
      <c r="AX34" t="s">
        <v>317</v>
      </c>
      <c r="AY34" t="s">
        <v>317</v>
      </c>
      <c r="AZ34" s="1">
        <v>42256</v>
      </c>
      <c r="BB34">
        <v>1</v>
      </c>
      <c r="BC34">
        <v>1</v>
      </c>
      <c r="BF34">
        <v>3</v>
      </c>
      <c r="BG34">
        <v>1</v>
      </c>
      <c r="BH34" s="10">
        <f t="shared" si="0"/>
        <v>1</v>
      </c>
      <c r="BI34" s="16">
        <f t="shared" si="1"/>
        <v>1.2</v>
      </c>
      <c r="BJ34" s="10">
        <f t="shared" si="2"/>
        <v>1</v>
      </c>
      <c r="BK34">
        <f t="shared" si="3"/>
        <v>1095</v>
      </c>
      <c r="BL34">
        <f t="shared" si="4"/>
        <v>1</v>
      </c>
      <c r="BM34">
        <f t="shared" si="5"/>
        <v>1095</v>
      </c>
      <c r="BN34" s="14">
        <f t="shared" si="6"/>
        <v>400000</v>
      </c>
    </row>
    <row r="35" spans="1:66" x14ac:dyDescent="0.25">
      <c r="A35">
        <v>361</v>
      </c>
      <c r="B35" t="s">
        <v>1865</v>
      </c>
      <c r="C35" t="s">
        <v>3456</v>
      </c>
      <c r="D35" t="s">
        <v>18</v>
      </c>
      <c r="E35" s="1">
        <v>40715</v>
      </c>
      <c r="F35" t="s">
        <v>1866</v>
      </c>
      <c r="G35" t="s">
        <v>1867</v>
      </c>
      <c r="H35" t="s">
        <v>20</v>
      </c>
      <c r="I35" t="s">
        <v>708</v>
      </c>
      <c r="J35" s="3" t="s">
        <v>708</v>
      </c>
      <c r="M35" s="3" t="s">
        <v>22</v>
      </c>
      <c r="N35" t="s">
        <v>1868</v>
      </c>
      <c r="O35" t="s">
        <v>18</v>
      </c>
      <c r="P35" t="s">
        <v>1869</v>
      </c>
      <c r="Q35" t="s">
        <v>1870</v>
      </c>
      <c r="R35" t="s">
        <v>1871</v>
      </c>
      <c r="S35" t="s">
        <v>1872</v>
      </c>
      <c r="T35" t="s">
        <v>590</v>
      </c>
      <c r="U35" t="s">
        <v>34</v>
      </c>
      <c r="V35" t="s">
        <v>30</v>
      </c>
      <c r="W35" t="s">
        <v>34</v>
      </c>
      <c r="X35" t="s">
        <v>3532</v>
      </c>
      <c r="Y35" t="s">
        <v>3362</v>
      </c>
      <c r="Z35" t="s">
        <v>34</v>
      </c>
      <c r="AA35" t="s">
        <v>34</v>
      </c>
      <c r="AB35" t="s">
        <v>340</v>
      </c>
      <c r="AC35" t="s">
        <v>36</v>
      </c>
      <c r="AD35" t="s">
        <v>1873</v>
      </c>
      <c r="AE35" t="s">
        <v>4055</v>
      </c>
      <c r="AF35" t="s">
        <v>34</v>
      </c>
      <c r="AG35" t="s">
        <v>22</v>
      </c>
      <c r="AH35" t="s">
        <v>53</v>
      </c>
      <c r="AI35" t="s">
        <v>36</v>
      </c>
      <c r="AJ35" s="14">
        <v>200000</v>
      </c>
      <c r="AK35" t="s">
        <v>34</v>
      </c>
      <c r="AL35" t="s">
        <v>34</v>
      </c>
      <c r="AM35">
        <v>76</v>
      </c>
      <c r="AN35" t="s">
        <v>36</v>
      </c>
      <c r="AO35" t="s">
        <v>4056</v>
      </c>
      <c r="AP35" t="s">
        <v>4057</v>
      </c>
      <c r="AQ35">
        <v>0</v>
      </c>
      <c r="AR35">
        <v>153</v>
      </c>
      <c r="AS35" s="1">
        <v>40716</v>
      </c>
      <c r="AT35">
        <v>66</v>
      </c>
      <c r="AU35" s="2">
        <v>39447</v>
      </c>
      <c r="AV35" t="s">
        <v>1874</v>
      </c>
      <c r="AW35">
        <v>1</v>
      </c>
      <c r="AX35" t="s">
        <v>1875</v>
      </c>
      <c r="AY35" t="s">
        <v>718</v>
      </c>
      <c r="AZ35" s="1">
        <v>41812</v>
      </c>
      <c r="BA35" s="2">
        <v>200000</v>
      </c>
      <c r="BB35">
        <v>1</v>
      </c>
      <c r="BF35">
        <v>364</v>
      </c>
      <c r="BG35">
        <v>1</v>
      </c>
      <c r="BH35" s="10">
        <f t="shared" si="0"/>
        <v>1</v>
      </c>
      <c r="BI35" s="16">
        <f t="shared" si="1"/>
        <v>1.1515151515151516</v>
      </c>
      <c r="BJ35" s="10">
        <f t="shared" si="2"/>
        <v>1</v>
      </c>
      <c r="BK35">
        <f t="shared" si="3"/>
        <v>1095</v>
      </c>
      <c r="BL35">
        <f t="shared" si="4"/>
        <v>1</v>
      </c>
      <c r="BM35">
        <f t="shared" si="5"/>
        <v>1095</v>
      </c>
      <c r="BN35" s="14">
        <f t="shared" si="6"/>
        <v>200000</v>
      </c>
    </row>
    <row r="36" spans="1:66" x14ac:dyDescent="0.25">
      <c r="A36">
        <v>420</v>
      </c>
      <c r="B36" t="s">
        <v>2379</v>
      </c>
      <c r="C36" t="s">
        <v>3456</v>
      </c>
      <c r="D36" t="s">
        <v>18</v>
      </c>
      <c r="E36" s="1">
        <v>40932</v>
      </c>
      <c r="F36" t="s">
        <v>4220</v>
      </c>
      <c r="G36" t="s">
        <v>2380</v>
      </c>
      <c r="H36" t="s">
        <v>20</v>
      </c>
      <c r="I36" t="s">
        <v>404</v>
      </c>
      <c r="J36" s="3" t="s">
        <v>404</v>
      </c>
      <c r="M36" s="3" t="s">
        <v>22</v>
      </c>
      <c r="N36" t="s">
        <v>2381</v>
      </c>
      <c r="O36" t="s">
        <v>18</v>
      </c>
      <c r="P36" t="s">
        <v>2382</v>
      </c>
      <c r="Q36" t="s">
        <v>2383</v>
      </c>
      <c r="R36" t="s">
        <v>2384</v>
      </c>
      <c r="S36" t="s">
        <v>2385</v>
      </c>
      <c r="T36" t="s">
        <v>2386</v>
      </c>
      <c r="U36" t="s">
        <v>34</v>
      </c>
      <c r="V36" t="s">
        <v>30</v>
      </c>
      <c r="W36" t="s">
        <v>34</v>
      </c>
      <c r="X36" t="s">
        <v>3458</v>
      </c>
      <c r="Y36" t="s">
        <v>4221</v>
      </c>
      <c r="Z36" t="s">
        <v>34</v>
      </c>
      <c r="AA36" t="s">
        <v>34</v>
      </c>
      <c r="AB36" t="s">
        <v>797</v>
      </c>
      <c r="AC36" t="s">
        <v>36</v>
      </c>
      <c r="AD36" t="s">
        <v>2387</v>
      </c>
      <c r="AE36" t="s">
        <v>4222</v>
      </c>
      <c r="AF36" t="s">
        <v>34</v>
      </c>
      <c r="AG36" t="s">
        <v>200</v>
      </c>
      <c r="AH36" t="s">
        <v>53</v>
      </c>
      <c r="AI36" t="s">
        <v>36</v>
      </c>
      <c r="AJ36" s="14">
        <v>1025000</v>
      </c>
      <c r="AK36" t="s">
        <v>34</v>
      </c>
      <c r="AL36" t="s">
        <v>34</v>
      </c>
      <c r="AM36">
        <v>108</v>
      </c>
      <c r="AN36" t="s">
        <v>36</v>
      </c>
      <c r="AO36" t="s">
        <v>4223</v>
      </c>
      <c r="AP36" t="s">
        <v>4224</v>
      </c>
      <c r="AQ36">
        <v>0</v>
      </c>
      <c r="AR36">
        <v>202</v>
      </c>
      <c r="AS36" s="1">
        <v>40933</v>
      </c>
      <c r="AT36">
        <v>95</v>
      </c>
      <c r="AU36" s="2">
        <v>41526</v>
      </c>
      <c r="AV36" t="s">
        <v>2388</v>
      </c>
      <c r="AW36">
        <v>1</v>
      </c>
      <c r="AX36" t="s">
        <v>2389</v>
      </c>
      <c r="AY36" t="s">
        <v>415</v>
      </c>
      <c r="AZ36" s="1">
        <v>42394</v>
      </c>
      <c r="BA36" s="2">
        <v>1025000</v>
      </c>
      <c r="BB36">
        <v>1</v>
      </c>
      <c r="BF36">
        <v>455</v>
      </c>
      <c r="BG36">
        <v>1</v>
      </c>
      <c r="BH36" s="10">
        <f t="shared" si="0"/>
        <v>1</v>
      </c>
      <c r="BI36" s="16">
        <f t="shared" si="1"/>
        <v>1.1368421052631579</v>
      </c>
      <c r="BJ36" s="10">
        <f t="shared" si="2"/>
        <v>1</v>
      </c>
      <c r="BK36">
        <f t="shared" si="3"/>
        <v>1825</v>
      </c>
      <c r="BL36">
        <f t="shared" si="4"/>
        <v>1</v>
      </c>
      <c r="BM36">
        <f t="shared" si="5"/>
        <v>1825</v>
      </c>
      <c r="BN36" s="14">
        <f t="shared" si="6"/>
        <v>1025000</v>
      </c>
    </row>
    <row r="37" spans="1:66" x14ac:dyDescent="0.25">
      <c r="A37">
        <v>171</v>
      </c>
      <c r="B37" t="s">
        <v>370</v>
      </c>
      <c r="C37" t="s">
        <v>3456</v>
      </c>
      <c r="D37" t="s">
        <v>18</v>
      </c>
      <c r="E37" s="1">
        <v>40001</v>
      </c>
      <c r="F37" t="s">
        <v>371</v>
      </c>
      <c r="G37" t="s">
        <v>372</v>
      </c>
      <c r="H37" t="s">
        <v>20</v>
      </c>
      <c r="I37" t="s">
        <v>373</v>
      </c>
      <c r="J37" s="3" t="s">
        <v>373</v>
      </c>
      <c r="M37" s="3" t="s">
        <v>62</v>
      </c>
      <c r="N37" t="s">
        <v>374</v>
      </c>
      <c r="O37" t="s">
        <v>18</v>
      </c>
      <c r="P37" t="s">
        <v>375</v>
      </c>
      <c r="Q37" t="s">
        <v>376</v>
      </c>
      <c r="R37" t="s">
        <v>377</v>
      </c>
      <c r="S37" t="s">
        <v>378</v>
      </c>
      <c r="T37" t="s">
        <v>379</v>
      </c>
      <c r="U37" t="s">
        <v>34</v>
      </c>
      <c r="V37" t="s">
        <v>30</v>
      </c>
      <c r="W37" t="s">
        <v>34</v>
      </c>
      <c r="X37" t="s">
        <v>3458</v>
      </c>
      <c r="Y37" t="s">
        <v>3465</v>
      </c>
      <c r="Z37" t="s">
        <v>34</v>
      </c>
      <c r="AA37" t="s">
        <v>34</v>
      </c>
      <c r="AB37" t="s">
        <v>68</v>
      </c>
      <c r="AC37" t="s">
        <v>36</v>
      </c>
      <c r="AD37" t="s">
        <v>380</v>
      </c>
      <c r="AE37" t="s">
        <v>3569</v>
      </c>
      <c r="AF37" t="s">
        <v>34</v>
      </c>
      <c r="AG37" t="s">
        <v>22</v>
      </c>
      <c r="AH37" t="s">
        <v>53</v>
      </c>
      <c r="AI37" t="s">
        <v>36</v>
      </c>
      <c r="AJ37" s="14">
        <v>120000</v>
      </c>
      <c r="AK37" t="s">
        <v>34</v>
      </c>
      <c r="AL37" t="s">
        <v>34</v>
      </c>
      <c r="AM37">
        <v>45</v>
      </c>
      <c r="AN37" t="s">
        <v>36</v>
      </c>
      <c r="AO37" t="s">
        <v>3570</v>
      </c>
      <c r="AP37" t="s">
        <v>3571</v>
      </c>
      <c r="AQ37">
        <v>0</v>
      </c>
      <c r="AR37">
        <v>27</v>
      </c>
      <c r="AS37" s="1">
        <v>40002</v>
      </c>
      <c r="AT37">
        <v>40</v>
      </c>
      <c r="AU37" s="2">
        <v>32450</v>
      </c>
      <c r="AV37" t="s">
        <v>382</v>
      </c>
      <c r="AW37">
        <v>1</v>
      </c>
      <c r="AX37" t="s">
        <v>383</v>
      </c>
      <c r="AY37" t="s">
        <v>384</v>
      </c>
      <c r="AZ37" s="1">
        <v>41098</v>
      </c>
      <c r="BA37" s="2">
        <v>120000</v>
      </c>
      <c r="BB37">
        <v>1</v>
      </c>
      <c r="BF37">
        <v>19</v>
      </c>
      <c r="BG37">
        <v>1</v>
      </c>
      <c r="BH37" s="10">
        <f t="shared" si="0"/>
        <v>1</v>
      </c>
      <c r="BI37" s="16">
        <f t="shared" si="1"/>
        <v>1.125</v>
      </c>
      <c r="BJ37" s="10">
        <f t="shared" si="2"/>
        <v>1</v>
      </c>
      <c r="BK37">
        <f t="shared" si="3"/>
        <v>1095</v>
      </c>
      <c r="BL37">
        <f t="shared" si="4"/>
        <v>1</v>
      </c>
      <c r="BM37">
        <f t="shared" si="5"/>
        <v>1095</v>
      </c>
      <c r="BN37" s="14">
        <f t="shared" si="6"/>
        <v>120000</v>
      </c>
    </row>
    <row r="38" spans="1:66" x14ac:dyDescent="0.25">
      <c r="A38">
        <v>146</v>
      </c>
      <c r="B38" t="s">
        <v>106</v>
      </c>
      <c r="C38" t="s">
        <v>107</v>
      </c>
      <c r="D38" t="s">
        <v>18</v>
      </c>
      <c r="E38" s="1">
        <v>39892</v>
      </c>
      <c r="F38" t="s">
        <v>108</v>
      </c>
      <c r="G38" t="s">
        <v>3471</v>
      </c>
      <c r="H38" t="s">
        <v>24</v>
      </c>
      <c r="I38" t="s">
        <v>109</v>
      </c>
      <c r="J38" s="3" t="s">
        <v>109</v>
      </c>
      <c r="M38" s="3" t="s">
        <v>22</v>
      </c>
      <c r="N38" t="s">
        <v>3472</v>
      </c>
      <c r="O38" t="s">
        <v>18</v>
      </c>
      <c r="P38" t="s">
        <v>110</v>
      </c>
      <c r="Q38" t="s">
        <v>3473</v>
      </c>
      <c r="R38" t="s">
        <v>111</v>
      </c>
      <c r="S38" t="s">
        <v>112</v>
      </c>
      <c r="T38" t="s">
        <v>113</v>
      </c>
      <c r="U38" t="s">
        <v>34</v>
      </c>
      <c r="V38" t="s">
        <v>114</v>
      </c>
      <c r="W38" t="s">
        <v>34</v>
      </c>
      <c r="X38" t="s">
        <v>115</v>
      </c>
      <c r="Y38" t="s">
        <v>3474</v>
      </c>
      <c r="Z38" t="s">
        <v>3475</v>
      </c>
      <c r="AA38" t="s">
        <v>3476</v>
      </c>
      <c r="AB38" t="s">
        <v>116</v>
      </c>
      <c r="AC38" t="s">
        <v>117</v>
      </c>
      <c r="AD38" t="s">
        <v>118</v>
      </c>
      <c r="AE38" t="s">
        <v>3477</v>
      </c>
      <c r="AF38" t="s">
        <v>62</v>
      </c>
      <c r="AG38" t="s">
        <v>119</v>
      </c>
      <c r="AH38" t="s">
        <v>120</v>
      </c>
      <c r="AI38" t="s">
        <v>3478</v>
      </c>
      <c r="AJ38" s="14">
        <v>3452250</v>
      </c>
      <c r="AK38" t="s">
        <v>3479</v>
      </c>
      <c r="AL38" t="s">
        <v>3480</v>
      </c>
      <c r="AM38">
        <v>224</v>
      </c>
      <c r="AN38" t="s">
        <v>3481</v>
      </c>
      <c r="AO38" t="s">
        <v>3482</v>
      </c>
      <c r="AP38" t="s">
        <v>3483</v>
      </c>
      <c r="AQ38">
        <v>0</v>
      </c>
      <c r="AR38">
        <v>6</v>
      </c>
      <c r="AS38" s="1">
        <v>39892</v>
      </c>
      <c r="AT38">
        <v>200</v>
      </c>
      <c r="AU38" s="2">
        <v>96124</v>
      </c>
      <c r="AV38" t="s">
        <v>121</v>
      </c>
      <c r="AW38">
        <v>1</v>
      </c>
      <c r="AX38" t="s">
        <v>122</v>
      </c>
      <c r="AY38" t="s">
        <v>123</v>
      </c>
      <c r="AZ38" s="1">
        <v>40622</v>
      </c>
      <c r="BC38">
        <v>1</v>
      </c>
      <c r="BD38">
        <v>1</v>
      </c>
      <c r="BE38" t="s">
        <v>124</v>
      </c>
      <c r="BF38">
        <v>223</v>
      </c>
      <c r="BG38">
        <v>1</v>
      </c>
      <c r="BH38" s="10">
        <f t="shared" si="0"/>
        <v>1</v>
      </c>
      <c r="BI38" s="16">
        <f t="shared" si="1"/>
        <v>1.1200000000000001</v>
      </c>
      <c r="BJ38" s="10">
        <f t="shared" si="2"/>
        <v>0.7688324703524303</v>
      </c>
      <c r="BK38">
        <f t="shared" si="3"/>
        <v>730</v>
      </c>
      <c r="BL38">
        <f t="shared" si="4"/>
        <v>0</v>
      </c>
      <c r="BM38">
        <f t="shared" si="5"/>
        <v>730</v>
      </c>
      <c r="BN38" s="14">
        <f t="shared" si="6"/>
        <v>4490250</v>
      </c>
    </row>
    <row r="39" spans="1:66" x14ac:dyDescent="0.25">
      <c r="A39">
        <v>385</v>
      </c>
      <c r="B39" t="s">
        <v>2078</v>
      </c>
      <c r="C39" t="s">
        <v>3456</v>
      </c>
      <c r="D39" t="s">
        <v>18</v>
      </c>
      <c r="E39" s="1">
        <v>40822</v>
      </c>
      <c r="F39" t="s">
        <v>4124</v>
      </c>
      <c r="G39" t="s">
        <v>2079</v>
      </c>
      <c r="H39" t="s">
        <v>20</v>
      </c>
      <c r="I39" t="s">
        <v>559</v>
      </c>
      <c r="J39" s="3" t="s">
        <v>559</v>
      </c>
      <c r="M39" s="3" t="s">
        <v>62</v>
      </c>
      <c r="N39" t="s">
        <v>2080</v>
      </c>
      <c r="O39" t="s">
        <v>24</v>
      </c>
      <c r="P39" t="s">
        <v>2081</v>
      </c>
      <c r="Q39" t="s">
        <v>2082</v>
      </c>
      <c r="R39" t="s">
        <v>563</v>
      </c>
      <c r="S39" t="s">
        <v>20</v>
      </c>
      <c r="T39" t="s">
        <v>565</v>
      </c>
      <c r="U39" t="s">
        <v>34</v>
      </c>
      <c r="V39" t="s">
        <v>30</v>
      </c>
      <c r="W39" t="s">
        <v>34</v>
      </c>
      <c r="X39" t="s">
        <v>3461</v>
      </c>
      <c r="Y39" t="s">
        <v>2046</v>
      </c>
      <c r="Z39" t="s">
        <v>34</v>
      </c>
      <c r="AA39" t="s">
        <v>34</v>
      </c>
      <c r="AB39" t="s">
        <v>287</v>
      </c>
      <c r="AC39" t="s">
        <v>496</v>
      </c>
      <c r="AD39" t="s">
        <v>2083</v>
      </c>
      <c r="AE39" t="s">
        <v>4125</v>
      </c>
      <c r="AF39" t="s">
        <v>34</v>
      </c>
      <c r="AG39" t="s">
        <v>22</v>
      </c>
      <c r="AH39" t="s">
        <v>53</v>
      </c>
      <c r="AI39" t="s">
        <v>36</v>
      </c>
      <c r="AJ39" s="14">
        <v>75000</v>
      </c>
      <c r="AK39" t="s">
        <v>34</v>
      </c>
      <c r="AL39" t="s">
        <v>34</v>
      </c>
      <c r="AM39">
        <v>28</v>
      </c>
      <c r="AN39" t="s">
        <v>496</v>
      </c>
      <c r="AO39" t="s">
        <v>4126</v>
      </c>
      <c r="AP39" t="s">
        <v>4127</v>
      </c>
      <c r="AQ39">
        <v>0</v>
      </c>
      <c r="AR39">
        <v>172</v>
      </c>
      <c r="AS39" s="1">
        <v>40823</v>
      </c>
      <c r="AT39">
        <v>25</v>
      </c>
      <c r="AU39" s="2">
        <v>34400</v>
      </c>
      <c r="AV39" t="s">
        <v>2084</v>
      </c>
      <c r="AW39">
        <v>1</v>
      </c>
      <c r="AX39" t="s">
        <v>568</v>
      </c>
      <c r="AY39" t="s">
        <v>569</v>
      </c>
      <c r="AZ39" s="1">
        <v>41274</v>
      </c>
      <c r="BA39" s="2">
        <v>75000</v>
      </c>
      <c r="BB39">
        <v>1</v>
      </c>
      <c r="BF39">
        <v>452</v>
      </c>
      <c r="BG39">
        <v>1</v>
      </c>
      <c r="BH39" s="10">
        <f t="shared" si="0"/>
        <v>1</v>
      </c>
      <c r="BI39" s="16">
        <f t="shared" si="1"/>
        <v>1.1200000000000001</v>
      </c>
      <c r="BJ39" s="10">
        <f t="shared" si="2"/>
        <v>1</v>
      </c>
      <c r="BK39">
        <f t="shared" si="3"/>
        <v>1095</v>
      </c>
      <c r="BL39">
        <f t="shared" si="4"/>
        <v>1</v>
      </c>
      <c r="BM39">
        <f t="shared" si="5"/>
        <v>1095</v>
      </c>
      <c r="BN39" s="14">
        <f t="shared" si="6"/>
        <v>75000</v>
      </c>
    </row>
    <row r="40" spans="1:66" x14ac:dyDescent="0.25">
      <c r="A40">
        <v>188</v>
      </c>
      <c r="B40" t="s">
        <v>570</v>
      </c>
      <c r="C40" t="s">
        <v>107</v>
      </c>
      <c r="D40" t="s">
        <v>18</v>
      </c>
      <c r="E40" s="1">
        <v>40100</v>
      </c>
      <c r="F40" t="s">
        <v>571</v>
      </c>
      <c r="G40" t="s">
        <v>572</v>
      </c>
      <c r="H40" t="s">
        <v>24</v>
      </c>
      <c r="I40" t="s">
        <v>109</v>
      </c>
      <c r="J40" s="3" t="s">
        <v>109</v>
      </c>
      <c r="M40" s="3" t="s">
        <v>22</v>
      </c>
      <c r="N40" t="s">
        <v>573</v>
      </c>
      <c r="O40" t="s">
        <v>24</v>
      </c>
      <c r="P40" t="s">
        <v>3635</v>
      </c>
      <c r="Q40" t="s">
        <v>3636</v>
      </c>
      <c r="R40" t="s">
        <v>574</v>
      </c>
      <c r="S40" t="s">
        <v>575</v>
      </c>
      <c r="T40" t="s">
        <v>576</v>
      </c>
      <c r="U40" t="s">
        <v>577</v>
      </c>
      <c r="V40" t="s">
        <v>164</v>
      </c>
      <c r="W40" t="s">
        <v>164</v>
      </c>
      <c r="X40" t="s">
        <v>115</v>
      </c>
      <c r="Y40" t="s">
        <v>3637</v>
      </c>
      <c r="Z40" t="s">
        <v>3638</v>
      </c>
      <c r="AA40" t="s">
        <v>3639</v>
      </c>
      <c r="AB40" t="s">
        <v>578</v>
      </c>
      <c r="AC40" t="s">
        <v>579</v>
      </c>
      <c r="AD40" t="s">
        <v>580</v>
      </c>
      <c r="AE40" t="s">
        <v>3640</v>
      </c>
      <c r="AF40" t="s">
        <v>200</v>
      </c>
      <c r="AG40" t="s">
        <v>119</v>
      </c>
      <c r="AH40" t="s">
        <v>120</v>
      </c>
      <c r="AI40" t="s">
        <v>3641</v>
      </c>
      <c r="AJ40" s="14">
        <v>2127573</v>
      </c>
      <c r="AK40" t="s">
        <v>3642</v>
      </c>
      <c r="AL40" t="s">
        <v>3643</v>
      </c>
      <c r="AM40">
        <v>333</v>
      </c>
      <c r="AN40" t="s">
        <v>579</v>
      </c>
      <c r="AO40" t="s">
        <v>3644</v>
      </c>
      <c r="AP40" t="s">
        <v>3645</v>
      </c>
      <c r="AQ40">
        <v>0</v>
      </c>
      <c r="AR40">
        <v>43</v>
      </c>
      <c r="AS40" s="1">
        <v>40100</v>
      </c>
      <c r="AT40">
        <v>300</v>
      </c>
      <c r="AU40" s="2">
        <v>69400</v>
      </c>
      <c r="AV40" t="s">
        <v>581</v>
      </c>
      <c r="AW40">
        <v>1</v>
      </c>
      <c r="AX40" t="s">
        <v>122</v>
      </c>
      <c r="AY40" t="s">
        <v>123</v>
      </c>
      <c r="AZ40" s="1">
        <v>41926</v>
      </c>
      <c r="BC40">
        <v>1</v>
      </c>
      <c r="BF40">
        <v>411</v>
      </c>
      <c r="BG40">
        <v>1</v>
      </c>
      <c r="BH40" s="10">
        <f t="shared" si="0"/>
        <v>1</v>
      </c>
      <c r="BI40" s="16">
        <f t="shared" si="1"/>
        <v>1.1100000000000001</v>
      </c>
      <c r="BJ40" s="10">
        <f t="shared" si="2"/>
        <v>0.52031621423330887</v>
      </c>
      <c r="BK40">
        <f t="shared" si="3"/>
        <v>1825</v>
      </c>
      <c r="BL40">
        <f t="shared" si="4"/>
        <v>0</v>
      </c>
      <c r="BM40">
        <f t="shared" si="5"/>
        <v>1825</v>
      </c>
      <c r="BN40" s="14">
        <f t="shared" si="6"/>
        <v>4089000</v>
      </c>
    </row>
    <row r="41" spans="1:66" x14ac:dyDescent="0.25">
      <c r="A41">
        <v>157</v>
      </c>
      <c r="B41" t="s">
        <v>235</v>
      </c>
      <c r="C41" t="s">
        <v>107</v>
      </c>
      <c r="D41" t="s">
        <v>18</v>
      </c>
      <c r="E41" s="1">
        <v>39939</v>
      </c>
      <c r="F41" t="s">
        <v>236</v>
      </c>
      <c r="G41" t="s">
        <v>237</v>
      </c>
      <c r="H41" t="s">
        <v>24</v>
      </c>
      <c r="I41" t="s">
        <v>503</v>
      </c>
      <c r="J41" s="3" t="s">
        <v>238</v>
      </c>
      <c r="K41" t="s">
        <v>677</v>
      </c>
      <c r="M41" s="3" t="s">
        <v>22</v>
      </c>
      <c r="N41" t="s">
        <v>3509</v>
      </c>
      <c r="O41" t="s">
        <v>18</v>
      </c>
      <c r="P41" t="s">
        <v>239</v>
      </c>
      <c r="Q41" t="s">
        <v>2101</v>
      </c>
      <c r="R41" t="s">
        <v>240</v>
      </c>
      <c r="S41" t="s">
        <v>241</v>
      </c>
      <c r="T41" t="s">
        <v>242</v>
      </c>
      <c r="U41" t="s">
        <v>34</v>
      </c>
      <c r="V41" t="s">
        <v>164</v>
      </c>
      <c r="W41" t="s">
        <v>34</v>
      </c>
      <c r="X41" t="s">
        <v>115</v>
      </c>
      <c r="Y41" t="s">
        <v>3510</v>
      </c>
      <c r="Z41" t="s">
        <v>3511</v>
      </c>
      <c r="AA41" t="s">
        <v>3512</v>
      </c>
      <c r="AB41" t="s">
        <v>243</v>
      </c>
      <c r="AC41" t="s">
        <v>244</v>
      </c>
      <c r="AD41" t="s">
        <v>245</v>
      </c>
      <c r="AE41" t="s">
        <v>3513</v>
      </c>
      <c r="AF41" t="s">
        <v>200</v>
      </c>
      <c r="AG41" t="s">
        <v>119</v>
      </c>
      <c r="AH41" t="s">
        <v>120</v>
      </c>
      <c r="AI41" t="s">
        <v>3514</v>
      </c>
      <c r="AJ41" s="14">
        <v>1091648</v>
      </c>
      <c r="AK41" t="s">
        <v>2231</v>
      </c>
      <c r="AL41" t="s">
        <v>3515</v>
      </c>
      <c r="AM41">
        <v>139</v>
      </c>
      <c r="AN41" t="s">
        <v>2083</v>
      </c>
      <c r="AO41" t="s">
        <v>3516</v>
      </c>
      <c r="AP41" t="s">
        <v>3517</v>
      </c>
      <c r="AQ41">
        <v>0</v>
      </c>
      <c r="AR41">
        <v>14</v>
      </c>
      <c r="AS41" s="1">
        <v>39939</v>
      </c>
      <c r="AT41">
        <v>128</v>
      </c>
      <c r="AU41" s="2">
        <v>101018</v>
      </c>
      <c r="AV41" t="s">
        <v>248</v>
      </c>
      <c r="AW41">
        <v>1</v>
      </c>
      <c r="AX41" t="s">
        <v>249</v>
      </c>
      <c r="AY41" t="s">
        <v>250</v>
      </c>
      <c r="AZ41" s="1">
        <v>41765</v>
      </c>
      <c r="BC41">
        <v>1</v>
      </c>
      <c r="BF41">
        <v>63</v>
      </c>
      <c r="BG41">
        <v>1</v>
      </c>
      <c r="BH41" s="10">
        <f t="shared" si="0"/>
        <v>1</v>
      </c>
      <c r="BI41" s="16">
        <f t="shared" si="1"/>
        <v>1.0859375</v>
      </c>
      <c r="BJ41" s="10">
        <f t="shared" si="2"/>
        <v>0.47028454496499733</v>
      </c>
      <c r="BK41">
        <f t="shared" si="3"/>
        <v>1825</v>
      </c>
      <c r="BL41">
        <f t="shared" si="4"/>
        <v>0</v>
      </c>
      <c r="BM41">
        <f t="shared" si="5"/>
        <v>1825</v>
      </c>
      <c r="BN41" s="14">
        <f t="shared" si="6"/>
        <v>2321250</v>
      </c>
    </row>
    <row r="42" spans="1:66" x14ac:dyDescent="0.25">
      <c r="A42">
        <v>493</v>
      </c>
      <c r="B42" t="s">
        <v>3291</v>
      </c>
      <c r="C42" t="s">
        <v>107</v>
      </c>
      <c r="D42" t="s">
        <v>18</v>
      </c>
      <c r="E42" s="1">
        <v>41256</v>
      </c>
      <c r="F42" t="s">
        <v>3292</v>
      </c>
      <c r="G42" t="s">
        <v>4611</v>
      </c>
      <c r="H42" t="s">
        <v>24</v>
      </c>
      <c r="I42" t="s">
        <v>109</v>
      </c>
      <c r="J42" s="3" t="s">
        <v>109</v>
      </c>
      <c r="M42" s="3" t="s">
        <v>22</v>
      </c>
      <c r="N42" t="s">
        <v>4612</v>
      </c>
      <c r="O42" t="s">
        <v>18</v>
      </c>
      <c r="P42" t="s">
        <v>3293</v>
      </c>
      <c r="Q42" t="s">
        <v>4613</v>
      </c>
      <c r="R42" t="s">
        <v>3294</v>
      </c>
      <c r="S42" t="s">
        <v>3295</v>
      </c>
      <c r="T42" t="s">
        <v>213</v>
      </c>
      <c r="U42" t="s">
        <v>34</v>
      </c>
      <c r="V42" t="s">
        <v>215</v>
      </c>
      <c r="W42" t="s">
        <v>34</v>
      </c>
      <c r="X42" t="s">
        <v>2248</v>
      </c>
      <c r="Y42" t="s">
        <v>4614</v>
      </c>
      <c r="Z42" t="s">
        <v>4615</v>
      </c>
      <c r="AA42" t="s">
        <v>4616</v>
      </c>
      <c r="AB42" t="s">
        <v>857</v>
      </c>
      <c r="AC42" t="s">
        <v>36</v>
      </c>
      <c r="AD42" t="s">
        <v>3296</v>
      </c>
      <c r="AE42" t="s">
        <v>36</v>
      </c>
      <c r="AF42" t="s">
        <v>62</v>
      </c>
      <c r="AG42" t="s">
        <v>119</v>
      </c>
      <c r="AH42" t="s">
        <v>120</v>
      </c>
      <c r="AI42" t="s">
        <v>4617</v>
      </c>
      <c r="AJ42" s="14">
        <v>687318</v>
      </c>
      <c r="AK42" t="s">
        <v>4618</v>
      </c>
      <c r="AL42" t="s">
        <v>4619</v>
      </c>
      <c r="AM42">
        <v>154</v>
      </c>
      <c r="AN42" t="s">
        <v>36</v>
      </c>
      <c r="AO42" t="s">
        <v>4620</v>
      </c>
      <c r="AP42" t="s">
        <v>36</v>
      </c>
      <c r="AQ42">
        <v>0</v>
      </c>
      <c r="AR42">
        <v>285</v>
      </c>
      <c r="AS42" s="1">
        <v>41256</v>
      </c>
      <c r="AT42">
        <v>142</v>
      </c>
      <c r="AU42" s="2">
        <v>94366</v>
      </c>
      <c r="AV42" t="s">
        <v>3297</v>
      </c>
      <c r="AW42">
        <v>1</v>
      </c>
      <c r="AX42" t="s">
        <v>122</v>
      </c>
      <c r="AY42" t="s">
        <v>123</v>
      </c>
      <c r="AZ42" s="1">
        <v>41986</v>
      </c>
      <c r="BC42">
        <v>1</v>
      </c>
      <c r="BF42">
        <v>284</v>
      </c>
      <c r="BG42">
        <v>1</v>
      </c>
      <c r="BH42" s="10">
        <f t="shared" si="0"/>
        <v>1</v>
      </c>
      <c r="BI42" s="16">
        <f t="shared" si="1"/>
        <v>1.0845070422535212</v>
      </c>
      <c r="BJ42" s="10">
        <f t="shared" si="2"/>
        <v>0.26993343151693666</v>
      </c>
      <c r="BK42">
        <f t="shared" si="3"/>
        <v>730</v>
      </c>
      <c r="BL42">
        <f t="shared" si="4"/>
        <v>0</v>
      </c>
      <c r="BM42">
        <f t="shared" si="5"/>
        <v>730</v>
      </c>
      <c r="BN42" s="14">
        <f t="shared" si="6"/>
        <v>2546250</v>
      </c>
    </row>
    <row r="43" spans="1:66" x14ac:dyDescent="0.25">
      <c r="A43">
        <v>462</v>
      </c>
      <c r="B43" t="s">
        <v>2749</v>
      </c>
      <c r="C43" t="s">
        <v>3456</v>
      </c>
      <c r="D43" t="s">
        <v>18</v>
      </c>
      <c r="E43" s="1">
        <v>41123</v>
      </c>
      <c r="F43" t="s">
        <v>2750</v>
      </c>
      <c r="G43" t="s">
        <v>2751</v>
      </c>
      <c r="H43" t="s">
        <v>20</v>
      </c>
      <c r="I43" t="s">
        <v>708</v>
      </c>
      <c r="J43" s="3" t="s">
        <v>708</v>
      </c>
      <c r="M43" s="3" t="s">
        <v>22</v>
      </c>
      <c r="N43" t="s">
        <v>2752</v>
      </c>
      <c r="O43" t="s">
        <v>24</v>
      </c>
      <c r="P43" t="s">
        <v>2753</v>
      </c>
      <c r="Q43" t="s">
        <v>2754</v>
      </c>
      <c r="R43" t="s">
        <v>2755</v>
      </c>
      <c r="S43" t="s">
        <v>2756</v>
      </c>
      <c r="T43" t="s">
        <v>1542</v>
      </c>
      <c r="U43" t="s">
        <v>34</v>
      </c>
      <c r="V43" t="s">
        <v>30</v>
      </c>
      <c r="W43" t="s">
        <v>34</v>
      </c>
      <c r="X43" t="s">
        <v>3692</v>
      </c>
      <c r="Y43" t="s">
        <v>3824</v>
      </c>
      <c r="Z43" t="s">
        <v>34</v>
      </c>
      <c r="AA43" t="s">
        <v>34</v>
      </c>
      <c r="AB43" t="s">
        <v>1113</v>
      </c>
      <c r="AC43" t="s">
        <v>2059</v>
      </c>
      <c r="AD43" t="s">
        <v>2757</v>
      </c>
      <c r="AE43" t="s">
        <v>4386</v>
      </c>
      <c r="AF43" t="s">
        <v>34</v>
      </c>
      <c r="AG43" t="s">
        <v>62</v>
      </c>
      <c r="AH43" t="s">
        <v>53</v>
      </c>
      <c r="AI43" t="s">
        <v>36</v>
      </c>
      <c r="AJ43" s="14">
        <v>160000</v>
      </c>
      <c r="AK43" t="s">
        <v>34</v>
      </c>
      <c r="AL43" t="s">
        <v>34</v>
      </c>
      <c r="AM43">
        <v>93</v>
      </c>
      <c r="AN43" t="s">
        <v>2059</v>
      </c>
      <c r="AO43" t="s">
        <v>1637</v>
      </c>
      <c r="AP43" t="s">
        <v>4387</v>
      </c>
      <c r="AQ43">
        <v>0</v>
      </c>
      <c r="AR43">
        <v>235</v>
      </c>
      <c r="AS43" s="1">
        <v>41128</v>
      </c>
      <c r="AT43">
        <v>86</v>
      </c>
      <c r="AU43" s="2">
        <v>38416</v>
      </c>
      <c r="AV43" t="s">
        <v>2758</v>
      </c>
      <c r="AW43">
        <v>1</v>
      </c>
      <c r="AX43" t="s">
        <v>1875</v>
      </c>
      <c r="AY43" t="s">
        <v>718</v>
      </c>
      <c r="AZ43" s="1">
        <v>42223</v>
      </c>
      <c r="BA43" s="2">
        <v>160000</v>
      </c>
      <c r="BB43">
        <v>1</v>
      </c>
      <c r="BF43">
        <v>363</v>
      </c>
      <c r="BG43">
        <v>1</v>
      </c>
      <c r="BH43" s="10">
        <f t="shared" si="0"/>
        <v>1</v>
      </c>
      <c r="BI43" s="16">
        <f t="shared" si="1"/>
        <v>1.0813953488372092</v>
      </c>
      <c r="BJ43" s="10">
        <f t="shared" si="2"/>
        <v>1</v>
      </c>
      <c r="BK43">
        <f t="shared" si="3"/>
        <v>730</v>
      </c>
      <c r="BL43">
        <f t="shared" si="4"/>
        <v>1</v>
      </c>
      <c r="BM43">
        <f t="shared" si="5"/>
        <v>730</v>
      </c>
      <c r="BN43" s="14">
        <f t="shared" si="6"/>
        <v>160000</v>
      </c>
    </row>
    <row r="44" spans="1:66" x14ac:dyDescent="0.25">
      <c r="A44">
        <v>193</v>
      </c>
      <c r="B44" t="s">
        <v>609</v>
      </c>
      <c r="C44" t="s">
        <v>107</v>
      </c>
      <c r="D44" t="s">
        <v>24</v>
      </c>
      <c r="E44" s="1">
        <v>40130</v>
      </c>
      <c r="F44" t="s">
        <v>610</v>
      </c>
      <c r="G44" t="s">
        <v>611</v>
      </c>
      <c r="H44" t="s">
        <v>24</v>
      </c>
      <c r="I44" t="s">
        <v>612</v>
      </c>
      <c r="J44" s="3" t="s">
        <v>612</v>
      </c>
      <c r="M44" s="3" t="s">
        <v>22</v>
      </c>
      <c r="N44" t="s">
        <v>613</v>
      </c>
      <c r="O44" t="s">
        <v>24</v>
      </c>
      <c r="P44" t="s">
        <v>614</v>
      </c>
      <c r="Q44" t="s">
        <v>615</v>
      </c>
      <c r="R44" t="s">
        <v>616</v>
      </c>
      <c r="S44" t="s">
        <v>617</v>
      </c>
      <c r="T44" t="s">
        <v>618</v>
      </c>
      <c r="U44" t="s">
        <v>34</v>
      </c>
      <c r="V44" t="s">
        <v>30</v>
      </c>
      <c r="W44" t="s">
        <v>34</v>
      </c>
      <c r="X44" t="s">
        <v>115</v>
      </c>
      <c r="Y44" t="s">
        <v>3651</v>
      </c>
      <c r="Z44" t="s">
        <v>3652</v>
      </c>
      <c r="AA44" t="s">
        <v>3653</v>
      </c>
      <c r="AB44" t="s">
        <v>619</v>
      </c>
      <c r="AC44" t="s">
        <v>620</v>
      </c>
      <c r="AD44" t="s">
        <v>621</v>
      </c>
      <c r="AE44" t="s">
        <v>3654</v>
      </c>
      <c r="AF44" t="s">
        <v>200</v>
      </c>
      <c r="AG44" t="s">
        <v>622</v>
      </c>
      <c r="AH44" t="s">
        <v>3489</v>
      </c>
      <c r="AI44" t="s">
        <v>36</v>
      </c>
      <c r="AJ44" s="14">
        <v>0</v>
      </c>
      <c r="AK44" t="s">
        <v>36</v>
      </c>
      <c r="AL44" t="s">
        <v>36</v>
      </c>
      <c r="AM44">
        <v>0</v>
      </c>
      <c r="AN44" t="s">
        <v>623</v>
      </c>
      <c r="AO44" t="s">
        <v>623</v>
      </c>
      <c r="AP44" t="s">
        <v>623</v>
      </c>
      <c r="AQ44">
        <v>0</v>
      </c>
      <c r="AR44">
        <v>46</v>
      </c>
      <c r="AS44" s="1">
        <v>40130</v>
      </c>
      <c r="AT44">
        <v>259</v>
      </c>
      <c r="AU44" s="2">
        <v>51066</v>
      </c>
      <c r="AV44" t="s">
        <v>624</v>
      </c>
      <c r="AW44">
        <v>1</v>
      </c>
      <c r="AX44" t="s">
        <v>625</v>
      </c>
      <c r="AY44" t="s">
        <v>626</v>
      </c>
      <c r="AZ44" s="1">
        <v>42687</v>
      </c>
      <c r="BA44" s="2">
        <v>250000</v>
      </c>
      <c r="BB44">
        <v>1</v>
      </c>
      <c r="BC44">
        <v>1</v>
      </c>
      <c r="BF44">
        <v>484</v>
      </c>
      <c r="BG44">
        <v>0</v>
      </c>
      <c r="BH44" s="10">
        <f t="shared" si="0"/>
        <v>1</v>
      </c>
      <c r="BI44" s="10">
        <f t="shared" si="1"/>
        <v>0</v>
      </c>
      <c r="BJ44" s="10">
        <f t="shared" si="2"/>
        <v>0</v>
      </c>
      <c r="BK44">
        <f t="shared" si="3"/>
        <v>1825</v>
      </c>
      <c r="BL44">
        <f t="shared" si="4"/>
        <v>1</v>
      </c>
      <c r="BM44">
        <f t="shared" si="5"/>
        <v>1825</v>
      </c>
      <c r="BN44" s="14">
        <f t="shared" si="6"/>
        <v>3660750</v>
      </c>
    </row>
    <row r="45" spans="1:66" x14ac:dyDescent="0.25">
      <c r="A45">
        <v>248</v>
      </c>
      <c r="B45" t="s">
        <v>946</v>
      </c>
      <c r="C45" t="s">
        <v>107</v>
      </c>
      <c r="D45" t="s">
        <v>24</v>
      </c>
      <c r="E45" s="1">
        <v>40339</v>
      </c>
      <c r="F45" t="s">
        <v>947</v>
      </c>
      <c r="G45" t="s">
        <v>3731</v>
      </c>
      <c r="H45" t="s">
        <v>18</v>
      </c>
      <c r="I45" t="s">
        <v>332</v>
      </c>
      <c r="J45" s="3" t="s">
        <v>332</v>
      </c>
      <c r="M45" s="3" t="s">
        <v>78</v>
      </c>
      <c r="N45" t="s">
        <v>3732</v>
      </c>
      <c r="O45" t="s">
        <v>18</v>
      </c>
      <c r="P45" t="s">
        <v>3733</v>
      </c>
      <c r="Q45" t="s">
        <v>3734</v>
      </c>
      <c r="R45" t="s">
        <v>949</v>
      </c>
      <c r="S45" t="s">
        <v>950</v>
      </c>
      <c r="T45" t="s">
        <v>951</v>
      </c>
      <c r="U45" t="s">
        <v>34</v>
      </c>
      <c r="V45" t="s">
        <v>30</v>
      </c>
      <c r="W45" t="s">
        <v>34</v>
      </c>
      <c r="X45" t="s">
        <v>115</v>
      </c>
      <c r="Y45" t="s">
        <v>3735</v>
      </c>
      <c r="Z45" t="s">
        <v>3735</v>
      </c>
      <c r="AA45" t="s">
        <v>36</v>
      </c>
      <c r="AB45" t="s">
        <v>952</v>
      </c>
      <c r="AC45" t="s">
        <v>62</v>
      </c>
      <c r="AD45" t="s">
        <v>953</v>
      </c>
      <c r="AE45" t="s">
        <v>3736</v>
      </c>
      <c r="AF45" t="s">
        <v>412</v>
      </c>
      <c r="AG45" t="s">
        <v>622</v>
      </c>
      <c r="AH45" t="s">
        <v>120</v>
      </c>
      <c r="AI45" t="s">
        <v>3737</v>
      </c>
      <c r="AJ45" s="14">
        <v>1280000</v>
      </c>
      <c r="AK45" t="s">
        <v>36</v>
      </c>
      <c r="AL45" t="s">
        <v>36</v>
      </c>
      <c r="AM45">
        <v>270</v>
      </c>
      <c r="AN45" t="s">
        <v>200</v>
      </c>
      <c r="AO45" t="s">
        <v>3738</v>
      </c>
      <c r="AP45" t="s">
        <v>3739</v>
      </c>
      <c r="AQ45">
        <v>0</v>
      </c>
      <c r="AR45">
        <v>71</v>
      </c>
      <c r="AS45" s="1">
        <v>40339</v>
      </c>
      <c r="AT45">
        <v>250</v>
      </c>
      <c r="AU45" s="2">
        <v>38000</v>
      </c>
      <c r="AV45" t="s">
        <v>954</v>
      </c>
      <c r="AW45">
        <v>1</v>
      </c>
      <c r="AX45" t="s">
        <v>955</v>
      </c>
      <c r="AY45" t="s">
        <v>342</v>
      </c>
      <c r="AZ45" s="1">
        <v>42165</v>
      </c>
      <c r="BB45">
        <v>1</v>
      </c>
      <c r="BC45">
        <v>1</v>
      </c>
      <c r="BF45">
        <v>118</v>
      </c>
      <c r="BG45">
        <v>1</v>
      </c>
      <c r="BH45" s="10">
        <f t="shared" si="0"/>
        <v>1</v>
      </c>
      <c r="BI45" s="16">
        <f t="shared" si="1"/>
        <v>1.08</v>
      </c>
      <c r="BJ45" s="10">
        <f t="shared" si="2"/>
        <v>0.36802760207015528</v>
      </c>
      <c r="BK45">
        <f t="shared" si="3"/>
        <v>1460</v>
      </c>
      <c r="BL45">
        <f t="shared" si="4"/>
        <v>0</v>
      </c>
      <c r="BM45">
        <f t="shared" si="5"/>
        <v>1460</v>
      </c>
      <c r="BN45" s="14">
        <f t="shared" si="6"/>
        <v>3478000</v>
      </c>
    </row>
    <row r="46" spans="1:66" x14ac:dyDescent="0.25">
      <c r="A46">
        <v>457</v>
      </c>
      <c r="B46" t="s">
        <v>2701</v>
      </c>
      <c r="C46" t="s">
        <v>3456</v>
      </c>
      <c r="D46" t="s">
        <v>18</v>
      </c>
      <c r="E46" s="1">
        <v>41087</v>
      </c>
      <c r="F46" t="s">
        <v>2179</v>
      </c>
      <c r="G46" t="s">
        <v>2702</v>
      </c>
      <c r="H46" t="s">
        <v>24</v>
      </c>
      <c r="I46" t="s">
        <v>332</v>
      </c>
      <c r="J46" s="3" t="s">
        <v>332</v>
      </c>
      <c r="M46" s="3" t="s">
        <v>78</v>
      </c>
      <c r="N46" t="s">
        <v>2703</v>
      </c>
      <c r="O46" t="s">
        <v>18</v>
      </c>
      <c r="P46" t="s">
        <v>2704</v>
      </c>
      <c r="Q46" t="s">
        <v>2705</v>
      </c>
      <c r="R46" t="s">
        <v>2706</v>
      </c>
      <c r="S46" t="s">
        <v>2707</v>
      </c>
      <c r="T46" t="s">
        <v>1669</v>
      </c>
      <c r="U46" t="s">
        <v>34</v>
      </c>
      <c r="V46" t="s">
        <v>30</v>
      </c>
      <c r="W46" t="s">
        <v>34</v>
      </c>
      <c r="X46" t="s">
        <v>3458</v>
      </c>
      <c r="Y46" t="s">
        <v>2443</v>
      </c>
      <c r="Z46" t="s">
        <v>34</v>
      </c>
      <c r="AA46" t="s">
        <v>34</v>
      </c>
      <c r="AB46" t="s">
        <v>2024</v>
      </c>
      <c r="AC46" t="s">
        <v>1419</v>
      </c>
      <c r="AD46" t="s">
        <v>2708</v>
      </c>
      <c r="AE46" t="s">
        <v>4370</v>
      </c>
      <c r="AF46" t="s">
        <v>34</v>
      </c>
      <c r="AG46" t="s">
        <v>412</v>
      </c>
      <c r="AH46" t="s">
        <v>53</v>
      </c>
      <c r="AI46" t="s">
        <v>36</v>
      </c>
      <c r="AJ46" s="14">
        <v>150000</v>
      </c>
      <c r="AK46" t="s">
        <v>34</v>
      </c>
      <c r="AL46" t="s">
        <v>34</v>
      </c>
      <c r="AM46">
        <v>66</v>
      </c>
      <c r="AN46" t="s">
        <v>1419</v>
      </c>
      <c r="AO46" t="s">
        <v>4171</v>
      </c>
      <c r="AP46" t="s">
        <v>4371</v>
      </c>
      <c r="AQ46">
        <v>0</v>
      </c>
      <c r="AR46">
        <v>230</v>
      </c>
      <c r="AS46" s="1">
        <v>41088</v>
      </c>
      <c r="AT46">
        <v>62</v>
      </c>
      <c r="AU46" s="2">
        <v>31985</v>
      </c>
      <c r="AV46" t="s">
        <v>2709</v>
      </c>
      <c r="AW46">
        <v>1</v>
      </c>
      <c r="AX46" t="s">
        <v>341</v>
      </c>
      <c r="AY46" t="s">
        <v>342</v>
      </c>
      <c r="AZ46" s="1">
        <v>42183</v>
      </c>
      <c r="BA46" s="2">
        <v>150000</v>
      </c>
      <c r="BB46">
        <v>1</v>
      </c>
      <c r="BF46">
        <v>229</v>
      </c>
      <c r="BG46">
        <v>1</v>
      </c>
      <c r="BH46" s="10">
        <f t="shared" si="0"/>
        <v>1</v>
      </c>
      <c r="BI46" s="16">
        <f t="shared" si="1"/>
        <v>1.064516129032258</v>
      </c>
      <c r="BJ46" s="10">
        <f t="shared" si="2"/>
        <v>1</v>
      </c>
      <c r="BK46">
        <f t="shared" si="3"/>
        <v>1460</v>
      </c>
      <c r="BL46">
        <f t="shared" si="4"/>
        <v>1</v>
      </c>
      <c r="BM46">
        <f t="shared" si="5"/>
        <v>1460</v>
      </c>
      <c r="BN46" s="14">
        <f t="shared" si="6"/>
        <v>150000</v>
      </c>
    </row>
    <row r="47" spans="1:66" x14ac:dyDescent="0.25">
      <c r="A47">
        <v>421</v>
      </c>
      <c r="B47" t="s">
        <v>2390</v>
      </c>
      <c r="C47" t="s">
        <v>3456</v>
      </c>
      <c r="D47" t="s">
        <v>18</v>
      </c>
      <c r="E47" s="1">
        <v>40933</v>
      </c>
      <c r="F47" t="s">
        <v>2391</v>
      </c>
      <c r="G47" t="s">
        <v>2392</v>
      </c>
      <c r="H47" t="s">
        <v>20</v>
      </c>
      <c r="I47" t="s">
        <v>2393</v>
      </c>
      <c r="J47" s="3" t="s">
        <v>2393</v>
      </c>
      <c r="M47" s="3" t="s">
        <v>62</v>
      </c>
      <c r="N47" t="s">
        <v>2394</v>
      </c>
      <c r="O47" t="s">
        <v>18</v>
      </c>
      <c r="P47" t="s">
        <v>2395</v>
      </c>
      <c r="Q47" t="s">
        <v>2396</v>
      </c>
      <c r="R47" t="s">
        <v>2397</v>
      </c>
      <c r="S47" t="s">
        <v>2398</v>
      </c>
      <c r="T47" t="s">
        <v>2399</v>
      </c>
      <c r="U47" t="s">
        <v>34</v>
      </c>
      <c r="V47" t="s">
        <v>30</v>
      </c>
      <c r="W47" t="s">
        <v>34</v>
      </c>
      <c r="X47" t="s">
        <v>3692</v>
      </c>
      <c r="Y47" t="s">
        <v>4225</v>
      </c>
      <c r="Z47" t="s">
        <v>34</v>
      </c>
      <c r="AA47" t="s">
        <v>34</v>
      </c>
      <c r="AB47" t="s">
        <v>1361</v>
      </c>
      <c r="AC47" t="s">
        <v>36</v>
      </c>
      <c r="AD47" t="s">
        <v>2400</v>
      </c>
      <c r="AE47" t="s">
        <v>4226</v>
      </c>
      <c r="AF47" t="s">
        <v>34</v>
      </c>
      <c r="AG47" t="s">
        <v>22</v>
      </c>
      <c r="AH47" t="s">
        <v>53</v>
      </c>
      <c r="AI47" t="s">
        <v>36</v>
      </c>
      <c r="AJ47" s="14">
        <v>213000</v>
      </c>
      <c r="AK47" t="s">
        <v>34</v>
      </c>
      <c r="AL47" t="s">
        <v>34</v>
      </c>
      <c r="AM47">
        <v>75</v>
      </c>
      <c r="AN47" t="s">
        <v>36</v>
      </c>
      <c r="AO47" t="s">
        <v>1609</v>
      </c>
      <c r="AP47" t="s">
        <v>4227</v>
      </c>
      <c r="AQ47">
        <v>0</v>
      </c>
      <c r="AR47">
        <v>204</v>
      </c>
      <c r="AS47" s="1">
        <v>40934</v>
      </c>
      <c r="AT47">
        <v>71</v>
      </c>
      <c r="AU47" s="2">
        <v>27093</v>
      </c>
      <c r="AV47" t="s">
        <v>2401</v>
      </c>
      <c r="AW47">
        <v>1</v>
      </c>
      <c r="AX47" t="s">
        <v>2402</v>
      </c>
      <c r="AY47" t="s">
        <v>2403</v>
      </c>
      <c r="AZ47" s="1">
        <v>42030</v>
      </c>
      <c r="BA47" s="2">
        <v>213000</v>
      </c>
      <c r="BB47">
        <v>1</v>
      </c>
      <c r="BF47">
        <v>233</v>
      </c>
      <c r="BG47">
        <v>1</v>
      </c>
      <c r="BH47" s="10">
        <f t="shared" si="0"/>
        <v>1</v>
      </c>
      <c r="BI47" s="16">
        <f t="shared" si="1"/>
        <v>1.056338028169014</v>
      </c>
      <c r="BJ47" s="10">
        <f t="shared" si="2"/>
        <v>1</v>
      </c>
      <c r="BK47">
        <f t="shared" si="3"/>
        <v>1095</v>
      </c>
      <c r="BL47">
        <f t="shared" si="4"/>
        <v>1</v>
      </c>
      <c r="BM47">
        <f t="shared" si="5"/>
        <v>1095</v>
      </c>
      <c r="BN47" s="14">
        <f t="shared" si="6"/>
        <v>213000</v>
      </c>
    </row>
    <row r="48" spans="1:66" x14ac:dyDescent="0.25">
      <c r="A48">
        <v>209</v>
      </c>
      <c r="B48" t="s">
        <v>735</v>
      </c>
      <c r="C48" t="s">
        <v>107</v>
      </c>
      <c r="D48" t="s">
        <v>18</v>
      </c>
      <c r="E48" s="1">
        <v>40185</v>
      </c>
      <c r="F48" t="s">
        <v>736</v>
      </c>
      <c r="G48" t="s">
        <v>737</v>
      </c>
      <c r="H48" t="s">
        <v>24</v>
      </c>
      <c r="I48" t="s">
        <v>109</v>
      </c>
      <c r="J48" s="3" t="s">
        <v>109</v>
      </c>
      <c r="M48" s="3" t="s">
        <v>22</v>
      </c>
      <c r="N48" t="s">
        <v>3677</v>
      </c>
      <c r="O48" t="s">
        <v>24</v>
      </c>
      <c r="P48" t="s">
        <v>738</v>
      </c>
      <c r="Q48" t="s">
        <v>3678</v>
      </c>
      <c r="R48" t="s">
        <v>739</v>
      </c>
      <c r="S48" t="s">
        <v>740</v>
      </c>
      <c r="T48" t="s">
        <v>213</v>
      </c>
      <c r="U48" t="s">
        <v>34</v>
      </c>
      <c r="V48" t="s">
        <v>215</v>
      </c>
      <c r="W48" t="s">
        <v>34</v>
      </c>
      <c r="X48" t="s">
        <v>115</v>
      </c>
      <c r="Y48" t="s">
        <v>3679</v>
      </c>
      <c r="Z48" t="s">
        <v>3680</v>
      </c>
      <c r="AA48" t="s">
        <v>3681</v>
      </c>
      <c r="AB48" t="s">
        <v>741</v>
      </c>
      <c r="AC48" t="s">
        <v>742</v>
      </c>
      <c r="AD48" t="s">
        <v>743</v>
      </c>
      <c r="AE48" t="s">
        <v>3682</v>
      </c>
      <c r="AF48" t="s">
        <v>62</v>
      </c>
      <c r="AG48" t="s">
        <v>119</v>
      </c>
      <c r="AH48" t="s">
        <v>120</v>
      </c>
      <c r="AI48" t="s">
        <v>3683</v>
      </c>
      <c r="AJ48" s="14">
        <v>1440750</v>
      </c>
      <c r="AK48" t="s">
        <v>3684</v>
      </c>
      <c r="AL48" t="s">
        <v>3685</v>
      </c>
      <c r="AM48">
        <v>169</v>
      </c>
      <c r="AN48" t="s">
        <v>3686</v>
      </c>
      <c r="AO48" t="s">
        <v>3687</v>
      </c>
      <c r="AP48" t="s">
        <v>3688</v>
      </c>
      <c r="AQ48">
        <v>0</v>
      </c>
      <c r="AR48">
        <v>54</v>
      </c>
      <c r="AS48" s="1">
        <v>40185</v>
      </c>
      <c r="AT48">
        <v>160</v>
      </c>
      <c r="AU48" s="2">
        <v>79453</v>
      </c>
      <c r="AV48" t="s">
        <v>745</v>
      </c>
      <c r="AW48">
        <v>1</v>
      </c>
      <c r="AX48" t="s">
        <v>122</v>
      </c>
      <c r="AY48" t="s">
        <v>123</v>
      </c>
      <c r="AZ48" s="1">
        <v>41281</v>
      </c>
      <c r="BC48">
        <v>1</v>
      </c>
      <c r="BF48">
        <v>265</v>
      </c>
      <c r="BG48">
        <v>1</v>
      </c>
      <c r="BH48" s="10">
        <f t="shared" si="0"/>
        <v>1</v>
      </c>
      <c r="BI48" s="16">
        <f t="shared" si="1"/>
        <v>1.0562499999999999</v>
      </c>
      <c r="BJ48" s="10">
        <f t="shared" si="2"/>
        <v>0.54995705697108499</v>
      </c>
      <c r="BK48">
        <f t="shared" si="3"/>
        <v>730</v>
      </c>
      <c r="BL48">
        <f t="shared" si="4"/>
        <v>0</v>
      </c>
      <c r="BM48">
        <f t="shared" si="5"/>
        <v>730</v>
      </c>
      <c r="BN48" s="14">
        <f t="shared" si="6"/>
        <v>2619750</v>
      </c>
    </row>
    <row r="49" spans="1:66" x14ac:dyDescent="0.25">
      <c r="A49">
        <v>190</v>
      </c>
      <c r="B49" t="s">
        <v>3040</v>
      </c>
      <c r="C49" t="s">
        <v>3456</v>
      </c>
      <c r="D49" t="s">
        <v>18</v>
      </c>
      <c r="E49" s="1">
        <v>40113</v>
      </c>
      <c r="F49" t="s">
        <v>3041</v>
      </c>
      <c r="G49" t="s">
        <v>3042</v>
      </c>
      <c r="H49" t="s">
        <v>20</v>
      </c>
      <c r="I49" t="s">
        <v>775</v>
      </c>
      <c r="J49" s="3" t="s">
        <v>775</v>
      </c>
      <c r="M49" s="3" t="s">
        <v>62</v>
      </c>
      <c r="N49" t="s">
        <v>3043</v>
      </c>
      <c r="O49" t="s">
        <v>18</v>
      </c>
      <c r="P49" t="s">
        <v>3044</v>
      </c>
      <c r="Q49" t="s">
        <v>3045</v>
      </c>
      <c r="R49" t="s">
        <v>3046</v>
      </c>
      <c r="S49" t="s">
        <v>3047</v>
      </c>
      <c r="T49" t="s">
        <v>3048</v>
      </c>
      <c r="U49" t="s">
        <v>34</v>
      </c>
      <c r="V49" t="s">
        <v>114</v>
      </c>
      <c r="W49" t="s">
        <v>34</v>
      </c>
      <c r="X49" t="s">
        <v>3461</v>
      </c>
      <c r="Y49" t="s">
        <v>1922</v>
      </c>
      <c r="Z49" t="s">
        <v>34</v>
      </c>
      <c r="AA49" t="s">
        <v>34</v>
      </c>
      <c r="AB49" t="s">
        <v>2092</v>
      </c>
      <c r="AC49" t="s">
        <v>365</v>
      </c>
      <c r="AD49" t="s">
        <v>3049</v>
      </c>
      <c r="AE49" t="s">
        <v>4538</v>
      </c>
      <c r="AF49" t="s">
        <v>34</v>
      </c>
      <c r="AG49" t="s">
        <v>22</v>
      </c>
      <c r="AH49" t="s">
        <v>53</v>
      </c>
      <c r="AI49" t="s">
        <v>36</v>
      </c>
      <c r="AJ49" s="14">
        <v>800000</v>
      </c>
      <c r="AK49" t="s">
        <v>34</v>
      </c>
      <c r="AL49" t="s">
        <v>34</v>
      </c>
      <c r="AM49">
        <v>438</v>
      </c>
      <c r="AN49" t="s">
        <v>365</v>
      </c>
      <c r="AO49" t="s">
        <v>989</v>
      </c>
      <c r="AP49" t="s">
        <v>4539</v>
      </c>
      <c r="AQ49">
        <v>0</v>
      </c>
      <c r="AR49">
        <v>262</v>
      </c>
      <c r="AS49" s="1">
        <v>40113</v>
      </c>
      <c r="AT49">
        <v>419</v>
      </c>
      <c r="AU49" s="2">
        <v>25368</v>
      </c>
      <c r="AV49" t="s">
        <v>3050</v>
      </c>
      <c r="AW49">
        <v>1</v>
      </c>
      <c r="AX49" t="s">
        <v>785</v>
      </c>
      <c r="AY49" t="s">
        <v>786</v>
      </c>
      <c r="AZ49" s="1">
        <v>41209</v>
      </c>
      <c r="BA49" s="2">
        <v>800000</v>
      </c>
      <c r="BB49">
        <v>1</v>
      </c>
      <c r="BF49">
        <v>575</v>
      </c>
      <c r="BG49">
        <v>1</v>
      </c>
      <c r="BH49" s="10">
        <f t="shared" si="0"/>
        <v>1</v>
      </c>
      <c r="BI49" s="16">
        <f t="shared" si="1"/>
        <v>1.0453460620525059</v>
      </c>
      <c r="BJ49" s="10">
        <f t="shared" si="2"/>
        <v>1</v>
      </c>
      <c r="BK49">
        <f t="shared" si="3"/>
        <v>1095</v>
      </c>
      <c r="BL49">
        <f t="shared" si="4"/>
        <v>1</v>
      </c>
      <c r="BM49">
        <f t="shared" si="5"/>
        <v>1095</v>
      </c>
      <c r="BN49" s="14">
        <f t="shared" si="6"/>
        <v>800000</v>
      </c>
    </row>
    <row r="50" spans="1:66" x14ac:dyDescent="0.25">
      <c r="A50">
        <v>309</v>
      </c>
      <c r="B50" t="s">
        <v>1422</v>
      </c>
      <c r="C50" t="s">
        <v>3456</v>
      </c>
      <c r="D50" t="s">
        <v>24</v>
      </c>
      <c r="E50" s="1">
        <v>40534</v>
      </c>
      <c r="F50" t="s">
        <v>1423</v>
      </c>
      <c r="G50" t="s">
        <v>3905</v>
      </c>
      <c r="H50" t="s">
        <v>24</v>
      </c>
      <c r="I50" t="s">
        <v>238</v>
      </c>
      <c r="J50" s="3" t="s">
        <v>238</v>
      </c>
      <c r="M50" s="3" t="s">
        <v>22</v>
      </c>
      <c r="N50" t="s">
        <v>1424</v>
      </c>
      <c r="O50" t="s">
        <v>24</v>
      </c>
      <c r="P50" t="s">
        <v>1425</v>
      </c>
      <c r="Q50" t="s">
        <v>1426</v>
      </c>
      <c r="R50" t="s">
        <v>1427</v>
      </c>
      <c r="S50" t="s">
        <v>1428</v>
      </c>
      <c r="T50" t="s">
        <v>1429</v>
      </c>
      <c r="U50" t="s">
        <v>34</v>
      </c>
      <c r="V50" t="s">
        <v>30</v>
      </c>
      <c r="W50" t="s">
        <v>34</v>
      </c>
      <c r="X50" t="s">
        <v>3458</v>
      </c>
      <c r="Y50" t="s">
        <v>2428</v>
      </c>
      <c r="Z50" t="s">
        <v>34</v>
      </c>
      <c r="AA50" t="s">
        <v>34</v>
      </c>
      <c r="AB50" t="s">
        <v>101</v>
      </c>
      <c r="AC50" t="s">
        <v>1430</v>
      </c>
      <c r="AD50" t="s">
        <v>1431</v>
      </c>
      <c r="AE50" t="s">
        <v>3906</v>
      </c>
      <c r="AF50" t="s">
        <v>34</v>
      </c>
      <c r="AG50" t="s">
        <v>22</v>
      </c>
      <c r="AH50" t="s">
        <v>53</v>
      </c>
      <c r="AI50" t="s">
        <v>36</v>
      </c>
      <c r="AJ50" s="14">
        <v>1000000</v>
      </c>
      <c r="AK50" t="s">
        <v>34</v>
      </c>
      <c r="AL50" t="s">
        <v>34</v>
      </c>
      <c r="AM50">
        <v>104</v>
      </c>
      <c r="AN50" t="s">
        <v>1430</v>
      </c>
      <c r="AO50" t="s">
        <v>3907</v>
      </c>
      <c r="AP50" t="s">
        <v>3908</v>
      </c>
      <c r="AQ50">
        <v>0</v>
      </c>
      <c r="AR50">
        <v>112</v>
      </c>
      <c r="AS50" s="1">
        <v>40534</v>
      </c>
      <c r="AT50">
        <v>100</v>
      </c>
      <c r="AU50" s="2">
        <v>106200</v>
      </c>
      <c r="AV50" t="s">
        <v>1432</v>
      </c>
      <c r="AW50">
        <v>1</v>
      </c>
      <c r="AX50" t="s">
        <v>1433</v>
      </c>
      <c r="AY50" t="s">
        <v>250</v>
      </c>
      <c r="BA50" s="2">
        <v>1000000</v>
      </c>
      <c r="BB50">
        <v>1</v>
      </c>
      <c r="BC50">
        <v>1</v>
      </c>
      <c r="BF50">
        <v>371</v>
      </c>
      <c r="BG50">
        <v>1</v>
      </c>
      <c r="BH50" s="10">
        <f t="shared" si="0"/>
        <v>1</v>
      </c>
      <c r="BI50" s="16">
        <f t="shared" si="1"/>
        <v>1.04</v>
      </c>
      <c r="BJ50" s="10">
        <f t="shared" si="2"/>
        <v>1</v>
      </c>
      <c r="BK50">
        <f t="shared" si="3"/>
        <v>1095</v>
      </c>
      <c r="BL50">
        <f t="shared" si="4"/>
        <v>1</v>
      </c>
      <c r="BM50">
        <f t="shared" si="5"/>
        <v>1095</v>
      </c>
      <c r="BN50" s="14">
        <f t="shared" si="6"/>
        <v>1000000</v>
      </c>
    </row>
    <row r="51" spans="1:66" x14ac:dyDescent="0.25">
      <c r="A51">
        <v>201</v>
      </c>
      <c r="B51" t="s">
        <v>674</v>
      </c>
      <c r="C51" t="s">
        <v>3456</v>
      </c>
      <c r="D51" t="s">
        <v>24</v>
      </c>
      <c r="E51" s="1">
        <v>40161</v>
      </c>
      <c r="F51" t="s">
        <v>675</v>
      </c>
      <c r="G51" t="s">
        <v>676</v>
      </c>
      <c r="H51" t="s">
        <v>24</v>
      </c>
      <c r="I51" t="s">
        <v>677</v>
      </c>
      <c r="J51" s="3" t="s">
        <v>677</v>
      </c>
      <c r="M51" s="3" t="s">
        <v>22</v>
      </c>
      <c r="N51" t="s">
        <v>688</v>
      </c>
      <c r="O51" t="s">
        <v>18</v>
      </c>
      <c r="P51" t="s">
        <v>689</v>
      </c>
      <c r="Q51" t="s">
        <v>679</v>
      </c>
      <c r="R51" t="s">
        <v>680</v>
      </c>
      <c r="S51" t="s">
        <v>681</v>
      </c>
      <c r="T51" t="s">
        <v>690</v>
      </c>
      <c r="U51" t="s">
        <v>682</v>
      </c>
      <c r="V51" t="s">
        <v>164</v>
      </c>
      <c r="W51" t="s">
        <v>164</v>
      </c>
      <c r="X51" t="s">
        <v>3458</v>
      </c>
      <c r="Y51" t="s">
        <v>2443</v>
      </c>
      <c r="Z51" t="s">
        <v>34</v>
      </c>
      <c r="AA51" t="s">
        <v>34</v>
      </c>
      <c r="AB51" t="s">
        <v>691</v>
      </c>
      <c r="AC51" t="s">
        <v>365</v>
      </c>
      <c r="AD51" t="s">
        <v>692</v>
      </c>
      <c r="AE51" t="s">
        <v>36</v>
      </c>
      <c r="AF51" t="s">
        <v>34</v>
      </c>
      <c r="AG51" t="s">
        <v>412</v>
      </c>
      <c r="AH51" t="s">
        <v>35</v>
      </c>
      <c r="AI51" t="s">
        <v>36</v>
      </c>
      <c r="AJ51" s="14">
        <v>0</v>
      </c>
      <c r="AK51" t="s">
        <v>34</v>
      </c>
      <c r="AL51" t="s">
        <v>34</v>
      </c>
      <c r="AM51">
        <v>0</v>
      </c>
      <c r="AN51" t="s">
        <v>365</v>
      </c>
      <c r="AO51" t="s">
        <v>36</v>
      </c>
      <c r="AP51" t="s">
        <v>36</v>
      </c>
      <c r="AQ51">
        <v>0</v>
      </c>
      <c r="AR51">
        <v>50</v>
      </c>
      <c r="AS51" s="1">
        <v>40161</v>
      </c>
      <c r="AT51">
        <v>430</v>
      </c>
      <c r="AU51" s="2">
        <v>62778</v>
      </c>
      <c r="AV51" t="s">
        <v>686</v>
      </c>
      <c r="AW51">
        <v>1</v>
      </c>
      <c r="AX51" t="s">
        <v>687</v>
      </c>
      <c r="AY51" t="s">
        <v>687</v>
      </c>
      <c r="AZ51" s="1">
        <v>42352</v>
      </c>
      <c r="BB51">
        <v>1</v>
      </c>
      <c r="BC51">
        <v>1</v>
      </c>
      <c r="BF51">
        <v>271</v>
      </c>
      <c r="BG51">
        <v>0</v>
      </c>
      <c r="BH51" s="10">
        <f t="shared" si="0"/>
        <v>1</v>
      </c>
      <c r="BI51" s="10">
        <f t="shared" si="1"/>
        <v>0</v>
      </c>
      <c r="BJ51" s="10">
        <f t="shared" si="2"/>
        <v>0</v>
      </c>
      <c r="BK51">
        <f t="shared" si="3"/>
        <v>1460</v>
      </c>
      <c r="BL51">
        <f t="shared" si="4"/>
        <v>1</v>
      </c>
      <c r="BM51">
        <f t="shared" si="5"/>
        <v>1460</v>
      </c>
      <c r="BN51" s="14">
        <f t="shared" si="6"/>
        <v>150000</v>
      </c>
    </row>
    <row r="52" spans="1:66" x14ac:dyDescent="0.25">
      <c r="A52">
        <v>392</v>
      </c>
      <c r="B52" t="s">
        <v>2143</v>
      </c>
      <c r="C52" t="s">
        <v>3456</v>
      </c>
      <c r="D52" t="s">
        <v>18</v>
      </c>
      <c r="E52" s="1">
        <v>40847</v>
      </c>
      <c r="F52" t="s">
        <v>4152</v>
      </c>
      <c r="G52" t="s">
        <v>2144</v>
      </c>
      <c r="H52" t="s">
        <v>20</v>
      </c>
      <c r="I52" t="s">
        <v>1472</v>
      </c>
      <c r="J52" s="3" t="s">
        <v>1472</v>
      </c>
      <c r="M52" s="3" t="s">
        <v>78</v>
      </c>
      <c r="N52" t="s">
        <v>2145</v>
      </c>
      <c r="O52" t="s">
        <v>18</v>
      </c>
      <c r="P52" t="s">
        <v>2146</v>
      </c>
      <c r="Q52" t="s">
        <v>2147</v>
      </c>
      <c r="R52" t="s">
        <v>2148</v>
      </c>
      <c r="S52" t="s">
        <v>2149</v>
      </c>
      <c r="T52" t="s">
        <v>2150</v>
      </c>
      <c r="U52" t="s">
        <v>34</v>
      </c>
      <c r="V52" t="s">
        <v>30</v>
      </c>
      <c r="W52" t="s">
        <v>34</v>
      </c>
      <c r="X52" t="s">
        <v>3600</v>
      </c>
      <c r="Y52" t="s">
        <v>2443</v>
      </c>
      <c r="Z52" t="s">
        <v>34</v>
      </c>
      <c r="AA52" t="s">
        <v>34</v>
      </c>
      <c r="AB52" t="s">
        <v>289</v>
      </c>
      <c r="AC52" t="s">
        <v>36</v>
      </c>
      <c r="AD52" t="s">
        <v>1151</v>
      </c>
      <c r="AE52" t="s">
        <v>3513</v>
      </c>
      <c r="AF52" t="s">
        <v>34</v>
      </c>
      <c r="AG52" t="s">
        <v>22</v>
      </c>
      <c r="AH52" t="s">
        <v>53</v>
      </c>
      <c r="AI52" t="s">
        <v>36</v>
      </c>
      <c r="AJ52" s="14">
        <v>150000</v>
      </c>
      <c r="AK52" t="s">
        <v>34</v>
      </c>
      <c r="AL52" t="s">
        <v>34</v>
      </c>
      <c r="AM52">
        <v>77</v>
      </c>
      <c r="AN52" t="s">
        <v>36</v>
      </c>
      <c r="AO52" t="s">
        <v>4153</v>
      </c>
      <c r="AP52" t="s">
        <v>4154</v>
      </c>
      <c r="AQ52">
        <v>0</v>
      </c>
      <c r="AR52">
        <v>178</v>
      </c>
      <c r="AS52" s="1">
        <v>40848</v>
      </c>
      <c r="AT52">
        <v>75</v>
      </c>
      <c r="AU52" s="2">
        <v>31470</v>
      </c>
      <c r="AV52" t="s">
        <v>2152</v>
      </c>
      <c r="AW52">
        <v>1</v>
      </c>
      <c r="AX52" t="s">
        <v>2153</v>
      </c>
      <c r="AY52" t="s">
        <v>1482</v>
      </c>
      <c r="AZ52" s="1">
        <v>41944</v>
      </c>
      <c r="BA52" s="2">
        <v>150000</v>
      </c>
      <c r="BB52">
        <v>1</v>
      </c>
      <c r="BF52">
        <v>43</v>
      </c>
      <c r="BG52">
        <v>1</v>
      </c>
      <c r="BH52" s="10">
        <f t="shared" si="0"/>
        <v>1</v>
      </c>
      <c r="BI52" s="16">
        <f t="shared" si="1"/>
        <v>1.0266666666666666</v>
      </c>
      <c r="BJ52" s="10">
        <f t="shared" si="2"/>
        <v>1</v>
      </c>
      <c r="BK52">
        <f t="shared" si="3"/>
        <v>1095</v>
      </c>
      <c r="BL52">
        <f t="shared" si="4"/>
        <v>1</v>
      </c>
      <c r="BM52">
        <f t="shared" si="5"/>
        <v>1095</v>
      </c>
      <c r="BN52" s="14">
        <f t="shared" si="6"/>
        <v>150000</v>
      </c>
    </row>
    <row r="53" spans="1:66" x14ac:dyDescent="0.25">
      <c r="A53">
        <v>368</v>
      </c>
      <c r="B53" t="s">
        <v>1913</v>
      </c>
      <c r="C53" t="s">
        <v>107</v>
      </c>
      <c r="D53" t="s">
        <v>18</v>
      </c>
      <c r="E53" s="1">
        <v>40735</v>
      </c>
      <c r="F53" t="s">
        <v>1914</v>
      </c>
      <c r="G53" t="s">
        <v>1915</v>
      </c>
      <c r="H53" t="s">
        <v>24</v>
      </c>
      <c r="I53" t="s">
        <v>109</v>
      </c>
      <c r="J53" s="3" t="s">
        <v>109</v>
      </c>
      <c r="M53" s="3" t="s">
        <v>22</v>
      </c>
      <c r="N53" t="s">
        <v>1916</v>
      </c>
      <c r="O53" t="s">
        <v>24</v>
      </c>
      <c r="P53" t="s">
        <v>1917</v>
      </c>
      <c r="Q53" t="s">
        <v>4051</v>
      </c>
      <c r="R53" t="s">
        <v>1918</v>
      </c>
      <c r="S53" t="s">
        <v>1919</v>
      </c>
      <c r="T53" t="s">
        <v>213</v>
      </c>
      <c r="U53" t="s">
        <v>34</v>
      </c>
      <c r="V53" t="s">
        <v>215</v>
      </c>
      <c r="W53" t="s">
        <v>34</v>
      </c>
      <c r="X53" t="s">
        <v>115</v>
      </c>
      <c r="Y53" t="s">
        <v>4076</v>
      </c>
      <c r="Z53" t="s">
        <v>4077</v>
      </c>
      <c r="AA53" t="s">
        <v>4078</v>
      </c>
      <c r="AB53" t="s">
        <v>166</v>
      </c>
      <c r="AC53" t="s">
        <v>1920</v>
      </c>
      <c r="AD53" t="s">
        <v>1921</v>
      </c>
      <c r="AE53" t="s">
        <v>4079</v>
      </c>
      <c r="AF53" t="s">
        <v>22</v>
      </c>
      <c r="AG53" t="s">
        <v>119</v>
      </c>
      <c r="AH53" t="s">
        <v>120</v>
      </c>
      <c r="AI53" t="s">
        <v>4080</v>
      </c>
      <c r="AJ53" s="14">
        <v>1113042</v>
      </c>
      <c r="AK53" t="s">
        <v>4081</v>
      </c>
      <c r="AL53" t="s">
        <v>4082</v>
      </c>
      <c r="AM53">
        <v>229</v>
      </c>
      <c r="AN53" t="s">
        <v>4083</v>
      </c>
      <c r="AO53" t="s">
        <v>4084</v>
      </c>
      <c r="AP53" t="s">
        <v>4085</v>
      </c>
      <c r="AQ53">
        <v>0</v>
      </c>
      <c r="AR53">
        <v>157</v>
      </c>
      <c r="AS53" s="1">
        <v>40735</v>
      </c>
      <c r="AT53">
        <v>225</v>
      </c>
      <c r="AU53" s="2">
        <v>61044</v>
      </c>
      <c r="AV53" t="s">
        <v>1923</v>
      </c>
      <c r="AW53">
        <v>1</v>
      </c>
      <c r="AX53" t="s">
        <v>122</v>
      </c>
      <c r="AY53" t="s">
        <v>123</v>
      </c>
      <c r="AZ53" s="1">
        <v>41831</v>
      </c>
      <c r="BC53">
        <v>1</v>
      </c>
      <c r="BD53">
        <v>1</v>
      </c>
      <c r="BE53" t="s">
        <v>1924</v>
      </c>
      <c r="BF53">
        <v>504</v>
      </c>
      <c r="BG53">
        <v>1</v>
      </c>
      <c r="BH53" s="10">
        <f t="shared" si="0"/>
        <v>1</v>
      </c>
      <c r="BI53" s="16">
        <f t="shared" si="1"/>
        <v>1.0177777777777777</v>
      </c>
      <c r="BJ53" s="10">
        <f t="shared" si="2"/>
        <v>0.37334742138364779</v>
      </c>
      <c r="BK53">
        <f t="shared" si="3"/>
        <v>1095</v>
      </c>
      <c r="BL53">
        <f t="shared" si="4"/>
        <v>0</v>
      </c>
      <c r="BM53">
        <f t="shared" si="5"/>
        <v>1095</v>
      </c>
      <c r="BN53" s="14">
        <f t="shared" si="6"/>
        <v>2981250</v>
      </c>
    </row>
    <row r="54" spans="1:66" x14ac:dyDescent="0.25">
      <c r="A54">
        <v>204</v>
      </c>
      <c r="B54" t="s">
        <v>2996</v>
      </c>
      <c r="C54" t="s">
        <v>3456</v>
      </c>
      <c r="D54" t="s">
        <v>24</v>
      </c>
      <c r="E54" s="1">
        <v>40163</v>
      </c>
      <c r="F54" t="s">
        <v>3003</v>
      </c>
      <c r="G54" t="s">
        <v>1730</v>
      </c>
      <c r="H54" t="s">
        <v>24</v>
      </c>
      <c r="I54" t="s">
        <v>109</v>
      </c>
      <c r="J54" s="3" t="s">
        <v>109</v>
      </c>
      <c r="M54" s="3" t="s">
        <v>22</v>
      </c>
      <c r="N54" t="s">
        <v>1731</v>
      </c>
      <c r="O54" t="s">
        <v>18</v>
      </c>
      <c r="P54" t="s">
        <v>2999</v>
      </c>
      <c r="Q54" t="s">
        <v>1723</v>
      </c>
      <c r="R54" t="s">
        <v>3000</v>
      </c>
      <c r="S54" t="s">
        <v>1725</v>
      </c>
      <c r="T54" t="s">
        <v>213</v>
      </c>
      <c r="U54" t="s">
        <v>34</v>
      </c>
      <c r="V54" t="s">
        <v>215</v>
      </c>
      <c r="W54" t="s">
        <v>34</v>
      </c>
      <c r="X54" t="s">
        <v>3461</v>
      </c>
      <c r="Y54" t="s">
        <v>4515</v>
      </c>
      <c r="Z54" t="s">
        <v>34</v>
      </c>
      <c r="AA54" t="s">
        <v>34</v>
      </c>
      <c r="AB54" t="s">
        <v>3004</v>
      </c>
      <c r="AC54" t="s">
        <v>641</v>
      </c>
      <c r="AD54" t="s">
        <v>3005</v>
      </c>
      <c r="AE54" t="s">
        <v>4509</v>
      </c>
      <c r="AF54" t="s">
        <v>34</v>
      </c>
      <c r="AG54" t="s">
        <v>412</v>
      </c>
      <c r="AH54" t="s">
        <v>53</v>
      </c>
      <c r="AI54" t="s">
        <v>36</v>
      </c>
      <c r="AJ54" s="14">
        <v>1200000</v>
      </c>
      <c r="AK54" t="s">
        <v>34</v>
      </c>
      <c r="AL54" t="s">
        <v>34</v>
      </c>
      <c r="AM54">
        <v>745</v>
      </c>
      <c r="AN54" t="s">
        <v>641</v>
      </c>
      <c r="AO54" t="s">
        <v>4516</v>
      </c>
      <c r="AP54" t="s">
        <v>4517</v>
      </c>
      <c r="AQ54">
        <v>0</v>
      </c>
      <c r="AR54">
        <v>258</v>
      </c>
      <c r="AS54" s="1">
        <v>40163</v>
      </c>
      <c r="AT54">
        <v>738</v>
      </c>
      <c r="AV54" t="s">
        <v>1729</v>
      </c>
      <c r="AW54">
        <v>1</v>
      </c>
      <c r="AX54" t="s">
        <v>122</v>
      </c>
      <c r="AY54" t="s">
        <v>123</v>
      </c>
      <c r="AZ54" s="1">
        <v>41989</v>
      </c>
      <c r="BA54" s="2">
        <v>1200000</v>
      </c>
      <c r="BB54">
        <v>1</v>
      </c>
      <c r="BC54">
        <v>1</v>
      </c>
      <c r="BF54">
        <v>173</v>
      </c>
      <c r="BG54">
        <v>0</v>
      </c>
      <c r="BH54" s="10">
        <f t="shared" si="0"/>
        <v>1</v>
      </c>
      <c r="BI54" s="10">
        <f t="shared" si="1"/>
        <v>1.0094850948509486</v>
      </c>
      <c r="BJ54" s="10">
        <f t="shared" si="2"/>
        <v>1</v>
      </c>
      <c r="BK54">
        <f t="shared" si="3"/>
        <v>1460</v>
      </c>
      <c r="BL54">
        <f t="shared" si="4"/>
        <v>1</v>
      </c>
      <c r="BM54">
        <f t="shared" si="5"/>
        <v>1460</v>
      </c>
      <c r="BN54" s="14">
        <f t="shared" si="6"/>
        <v>1200000</v>
      </c>
    </row>
    <row r="55" spans="1:66" x14ac:dyDescent="0.25">
      <c r="A55">
        <v>254</v>
      </c>
      <c r="B55" t="s">
        <v>1012</v>
      </c>
      <c r="C55" t="s">
        <v>3456</v>
      </c>
      <c r="D55" t="s">
        <v>18</v>
      </c>
      <c r="E55" s="1">
        <v>40371</v>
      </c>
      <c r="F55" t="s">
        <v>1013</v>
      </c>
      <c r="G55" t="s">
        <v>1014</v>
      </c>
      <c r="H55" t="s">
        <v>20</v>
      </c>
      <c r="I55" t="s">
        <v>545</v>
      </c>
      <c r="J55" s="3" t="s">
        <v>545</v>
      </c>
      <c r="M55" s="3" t="s">
        <v>62</v>
      </c>
      <c r="N55" t="s">
        <v>1015</v>
      </c>
      <c r="O55" t="s">
        <v>18</v>
      </c>
      <c r="P55" t="s">
        <v>1016</v>
      </c>
      <c r="Q55" t="s">
        <v>46</v>
      </c>
      <c r="R55" t="s">
        <v>1017</v>
      </c>
      <c r="S55" t="s">
        <v>1018</v>
      </c>
      <c r="T55" t="s">
        <v>1019</v>
      </c>
      <c r="U55" t="s">
        <v>34</v>
      </c>
      <c r="V55" t="s">
        <v>30</v>
      </c>
      <c r="W55" t="s">
        <v>34</v>
      </c>
      <c r="X55" t="s">
        <v>3692</v>
      </c>
      <c r="Y55" t="s">
        <v>3469</v>
      </c>
      <c r="Z55" t="s">
        <v>34</v>
      </c>
      <c r="AA55" t="s">
        <v>34</v>
      </c>
      <c r="AB55" t="s">
        <v>467</v>
      </c>
      <c r="AC55" t="s">
        <v>36</v>
      </c>
      <c r="AD55" t="s">
        <v>1020</v>
      </c>
      <c r="AE55" t="s">
        <v>3769</v>
      </c>
      <c r="AF55" t="s">
        <v>34</v>
      </c>
      <c r="AG55" t="s">
        <v>200</v>
      </c>
      <c r="AH55" t="s">
        <v>53</v>
      </c>
      <c r="AI55" t="s">
        <v>36</v>
      </c>
      <c r="AJ55" s="14">
        <v>300000</v>
      </c>
      <c r="AK55" t="s">
        <v>34</v>
      </c>
      <c r="AL55" t="s">
        <v>34</v>
      </c>
      <c r="AM55">
        <v>90</v>
      </c>
      <c r="AN55" t="s">
        <v>36</v>
      </c>
      <c r="AO55" t="s">
        <v>3770</v>
      </c>
      <c r="AP55" t="s">
        <v>3771</v>
      </c>
      <c r="AQ55">
        <v>0</v>
      </c>
      <c r="AR55">
        <v>76</v>
      </c>
      <c r="AS55" s="1">
        <v>40372</v>
      </c>
      <c r="AT55">
        <v>89</v>
      </c>
      <c r="AU55" s="2">
        <v>55247</v>
      </c>
      <c r="AV55" t="s">
        <v>1021</v>
      </c>
      <c r="AW55">
        <v>1</v>
      </c>
      <c r="AX55" t="s">
        <v>554</v>
      </c>
      <c r="AY55" t="s">
        <v>555</v>
      </c>
      <c r="AZ55" s="1">
        <v>41468</v>
      </c>
      <c r="BA55" s="2">
        <v>300000</v>
      </c>
      <c r="BB55">
        <v>1</v>
      </c>
      <c r="BF55">
        <v>105</v>
      </c>
      <c r="BG55">
        <v>1</v>
      </c>
      <c r="BH55" s="10">
        <f t="shared" si="0"/>
        <v>1</v>
      </c>
      <c r="BI55" s="16">
        <f t="shared" si="1"/>
        <v>1.0112359550561798</v>
      </c>
      <c r="BJ55" s="10">
        <f t="shared" si="2"/>
        <v>1</v>
      </c>
      <c r="BK55">
        <f t="shared" si="3"/>
        <v>1825</v>
      </c>
      <c r="BL55">
        <f t="shared" si="4"/>
        <v>1</v>
      </c>
      <c r="BM55">
        <f t="shared" si="5"/>
        <v>1825</v>
      </c>
      <c r="BN55" s="14">
        <f t="shared" si="6"/>
        <v>300000</v>
      </c>
    </row>
    <row r="56" spans="1:66" x14ac:dyDescent="0.25">
      <c r="A56">
        <v>155</v>
      </c>
      <c r="B56" t="s">
        <v>262</v>
      </c>
      <c r="C56" t="s">
        <v>3456</v>
      </c>
      <c r="D56" t="s">
        <v>18</v>
      </c>
      <c r="E56" s="1">
        <v>39937</v>
      </c>
      <c r="F56" t="s">
        <v>263</v>
      </c>
      <c r="G56" t="s">
        <v>264</v>
      </c>
      <c r="H56" t="s">
        <v>20</v>
      </c>
      <c r="I56" t="s">
        <v>223</v>
      </c>
      <c r="J56" s="3" t="s">
        <v>223</v>
      </c>
      <c r="M56" s="3" t="s">
        <v>62</v>
      </c>
      <c r="N56" t="s">
        <v>265</v>
      </c>
      <c r="O56" t="s">
        <v>24</v>
      </c>
      <c r="P56" t="s">
        <v>266</v>
      </c>
      <c r="Q56" t="s">
        <v>267</v>
      </c>
      <c r="R56" t="s">
        <v>268</v>
      </c>
      <c r="S56" t="s">
        <v>269</v>
      </c>
      <c r="T56" t="s">
        <v>270</v>
      </c>
      <c r="U56" t="s">
        <v>34</v>
      </c>
      <c r="V56" t="s">
        <v>30</v>
      </c>
      <c r="W56" t="s">
        <v>34</v>
      </c>
      <c r="X56" t="s">
        <v>3532</v>
      </c>
      <c r="Y56" t="s">
        <v>3533</v>
      </c>
      <c r="Z56" t="s">
        <v>34</v>
      </c>
      <c r="AA56" t="s">
        <v>34</v>
      </c>
      <c r="AB56" t="s">
        <v>271</v>
      </c>
      <c r="AC56" t="s">
        <v>272</v>
      </c>
      <c r="AD56" t="s">
        <v>273</v>
      </c>
      <c r="AE56" t="s">
        <v>3534</v>
      </c>
      <c r="AF56" t="s">
        <v>34</v>
      </c>
      <c r="AG56" t="s">
        <v>22</v>
      </c>
      <c r="AH56" t="s">
        <v>53</v>
      </c>
      <c r="AI56" t="s">
        <v>36</v>
      </c>
      <c r="AJ56" s="14">
        <v>206000</v>
      </c>
      <c r="AK56" t="s">
        <v>34</v>
      </c>
      <c r="AL56" t="s">
        <v>34</v>
      </c>
      <c r="AM56">
        <v>104</v>
      </c>
      <c r="AN56" t="s">
        <v>272</v>
      </c>
      <c r="AO56" t="s">
        <v>3535</v>
      </c>
      <c r="AP56" t="s">
        <v>3536</v>
      </c>
      <c r="AQ56">
        <v>0</v>
      </c>
      <c r="AR56">
        <v>16</v>
      </c>
      <c r="AS56" s="1">
        <v>39948</v>
      </c>
      <c r="AT56">
        <v>103</v>
      </c>
      <c r="AU56" s="2">
        <v>54763</v>
      </c>
      <c r="AV56" t="s">
        <v>275</v>
      </c>
      <c r="AW56">
        <v>1</v>
      </c>
      <c r="AX56" t="s">
        <v>276</v>
      </c>
      <c r="AY56" t="s">
        <v>234</v>
      </c>
      <c r="AZ56" s="1">
        <v>41044</v>
      </c>
      <c r="BA56" s="2">
        <v>206000</v>
      </c>
      <c r="BB56">
        <v>1</v>
      </c>
      <c r="BF56">
        <v>242</v>
      </c>
      <c r="BG56">
        <v>1</v>
      </c>
      <c r="BH56" s="10">
        <f t="shared" si="0"/>
        <v>1</v>
      </c>
      <c r="BI56" s="16">
        <f t="shared" si="1"/>
        <v>1.0097087378640777</v>
      </c>
      <c r="BJ56" s="10">
        <f t="shared" si="2"/>
        <v>1</v>
      </c>
      <c r="BK56">
        <f t="shared" si="3"/>
        <v>1095</v>
      </c>
      <c r="BL56">
        <f t="shared" si="4"/>
        <v>1</v>
      </c>
      <c r="BM56">
        <f t="shared" si="5"/>
        <v>1095</v>
      </c>
      <c r="BN56" s="14">
        <f t="shared" si="6"/>
        <v>206000</v>
      </c>
    </row>
    <row r="57" spans="1:66" x14ac:dyDescent="0.25">
      <c r="A57">
        <v>159</v>
      </c>
      <c r="B57" t="s">
        <v>293</v>
      </c>
      <c r="C57" t="s">
        <v>3456</v>
      </c>
      <c r="D57" t="s">
        <v>18</v>
      </c>
      <c r="E57" s="1">
        <v>39948</v>
      </c>
      <c r="F57" t="s">
        <v>294</v>
      </c>
      <c r="G57" t="s">
        <v>295</v>
      </c>
      <c r="H57" t="s">
        <v>20</v>
      </c>
      <c r="I57" t="s">
        <v>279</v>
      </c>
      <c r="J57" s="3" t="s">
        <v>279</v>
      </c>
      <c r="M57" s="3" t="s">
        <v>62</v>
      </c>
      <c r="N57" t="s">
        <v>296</v>
      </c>
      <c r="O57" t="s">
        <v>24</v>
      </c>
      <c r="P57" t="s">
        <v>297</v>
      </c>
      <c r="Q57" t="s">
        <v>298</v>
      </c>
      <c r="R57" t="s">
        <v>299</v>
      </c>
      <c r="S57" t="s">
        <v>300</v>
      </c>
      <c r="T57" t="s">
        <v>301</v>
      </c>
      <c r="U57" t="s">
        <v>34</v>
      </c>
      <c r="V57" t="s">
        <v>30</v>
      </c>
      <c r="W57" t="s">
        <v>34</v>
      </c>
      <c r="X57" t="s">
        <v>3532</v>
      </c>
      <c r="Y57" t="s">
        <v>2046</v>
      </c>
      <c r="Z57" t="s">
        <v>34</v>
      </c>
      <c r="AA57" t="s">
        <v>34</v>
      </c>
      <c r="AB57" t="s">
        <v>287</v>
      </c>
      <c r="AC57" t="s">
        <v>101</v>
      </c>
      <c r="AD57" t="s">
        <v>302</v>
      </c>
      <c r="AE57" t="s">
        <v>3541</v>
      </c>
      <c r="AF57" t="s">
        <v>34</v>
      </c>
      <c r="AG57" t="s">
        <v>22</v>
      </c>
      <c r="AH57" t="s">
        <v>53</v>
      </c>
      <c r="AI57" t="s">
        <v>36</v>
      </c>
      <c r="AJ57" s="14">
        <v>75000</v>
      </c>
      <c r="AK57" t="s">
        <v>34</v>
      </c>
      <c r="AL57" t="s">
        <v>34</v>
      </c>
      <c r="AM57">
        <v>25</v>
      </c>
      <c r="AN57" t="s">
        <v>101</v>
      </c>
      <c r="AO57" t="s">
        <v>3542</v>
      </c>
      <c r="AP57" t="s">
        <v>3543</v>
      </c>
      <c r="AQ57">
        <v>0</v>
      </c>
      <c r="AR57">
        <v>18</v>
      </c>
      <c r="AS57" s="1">
        <v>39955</v>
      </c>
      <c r="AT57">
        <v>25</v>
      </c>
      <c r="AU57" s="2">
        <v>34282</v>
      </c>
      <c r="AV57" t="s">
        <v>304</v>
      </c>
      <c r="AW57">
        <v>1</v>
      </c>
      <c r="AX57" t="s">
        <v>291</v>
      </c>
      <c r="AY57" t="s">
        <v>292</v>
      </c>
      <c r="AZ57" s="1">
        <v>41051</v>
      </c>
      <c r="BA57" s="2">
        <v>75000</v>
      </c>
      <c r="BB57">
        <v>1</v>
      </c>
      <c r="BF57">
        <v>59</v>
      </c>
      <c r="BG57">
        <v>1</v>
      </c>
      <c r="BH57" s="10">
        <f t="shared" si="0"/>
        <v>1</v>
      </c>
      <c r="BI57" s="16">
        <f t="shared" si="1"/>
        <v>1</v>
      </c>
      <c r="BJ57" s="10">
        <f t="shared" si="2"/>
        <v>1</v>
      </c>
      <c r="BK57">
        <f t="shared" si="3"/>
        <v>1095</v>
      </c>
      <c r="BL57">
        <f t="shared" si="4"/>
        <v>1</v>
      </c>
      <c r="BM57">
        <f t="shared" si="5"/>
        <v>1095</v>
      </c>
      <c r="BN57" s="14">
        <f t="shared" si="6"/>
        <v>75000</v>
      </c>
    </row>
    <row r="58" spans="1:66" x14ac:dyDescent="0.25">
      <c r="A58">
        <v>356</v>
      </c>
      <c r="B58" t="s">
        <v>1803</v>
      </c>
      <c r="C58" t="s">
        <v>3456</v>
      </c>
      <c r="D58" t="s">
        <v>18</v>
      </c>
      <c r="E58" s="1">
        <v>40681</v>
      </c>
      <c r="F58" t="s">
        <v>1804</v>
      </c>
      <c r="G58" t="s">
        <v>1805</v>
      </c>
      <c r="H58" t="s">
        <v>20</v>
      </c>
      <c r="I58" t="s">
        <v>1307</v>
      </c>
      <c r="J58" s="3" t="s">
        <v>1307</v>
      </c>
      <c r="M58" s="3" t="s">
        <v>62</v>
      </c>
      <c r="N58" t="s">
        <v>1806</v>
      </c>
      <c r="O58" t="s">
        <v>24</v>
      </c>
      <c r="P58" t="s">
        <v>1807</v>
      </c>
      <c r="Q58" t="s">
        <v>1808</v>
      </c>
      <c r="R58" t="s">
        <v>1809</v>
      </c>
      <c r="S58" t="s">
        <v>1810</v>
      </c>
      <c r="T58" t="s">
        <v>728</v>
      </c>
      <c r="U58" t="s">
        <v>34</v>
      </c>
      <c r="V58" t="s">
        <v>30</v>
      </c>
      <c r="W58" t="s">
        <v>34</v>
      </c>
      <c r="X58" t="s">
        <v>3458</v>
      </c>
      <c r="Y58" t="s">
        <v>3398</v>
      </c>
      <c r="Z58" t="s">
        <v>34</v>
      </c>
      <c r="AA58" t="s">
        <v>34</v>
      </c>
      <c r="AB58" t="s">
        <v>1811</v>
      </c>
      <c r="AC58" t="s">
        <v>1812</v>
      </c>
      <c r="AD58" t="s">
        <v>1813</v>
      </c>
      <c r="AE58" t="s">
        <v>4036</v>
      </c>
      <c r="AF58" t="s">
        <v>34</v>
      </c>
      <c r="AG58" t="s">
        <v>412</v>
      </c>
      <c r="AH58" t="s">
        <v>53</v>
      </c>
      <c r="AI58" t="s">
        <v>36</v>
      </c>
      <c r="AJ58" s="14">
        <v>60000</v>
      </c>
      <c r="AK58" t="s">
        <v>34</v>
      </c>
      <c r="AL58" t="s">
        <v>34</v>
      </c>
      <c r="AM58">
        <v>30</v>
      </c>
      <c r="AN58" t="s">
        <v>1812</v>
      </c>
      <c r="AO58" t="s">
        <v>4037</v>
      </c>
      <c r="AP58" t="s">
        <v>4038</v>
      </c>
      <c r="AQ58">
        <v>0</v>
      </c>
      <c r="AR58">
        <v>147</v>
      </c>
      <c r="AS58" s="1">
        <v>40682</v>
      </c>
      <c r="AT58">
        <v>30</v>
      </c>
      <c r="AU58" s="2">
        <v>61333</v>
      </c>
      <c r="AV58" t="s">
        <v>1814</v>
      </c>
      <c r="AW58">
        <v>1</v>
      </c>
      <c r="AX58" t="s">
        <v>1315</v>
      </c>
      <c r="AY58" t="s">
        <v>1316</v>
      </c>
      <c r="AZ58" s="1">
        <v>42143</v>
      </c>
      <c r="BA58" s="2">
        <v>60000</v>
      </c>
      <c r="BB58">
        <v>1</v>
      </c>
      <c r="BD58">
        <v>1</v>
      </c>
      <c r="BE58" t="s">
        <v>1815</v>
      </c>
      <c r="BF58">
        <v>491</v>
      </c>
      <c r="BG58">
        <v>1</v>
      </c>
      <c r="BH58" s="10">
        <f t="shared" si="0"/>
        <v>1</v>
      </c>
      <c r="BI58" s="16">
        <f t="shared" si="1"/>
        <v>1</v>
      </c>
      <c r="BJ58" s="10">
        <f t="shared" si="2"/>
        <v>1</v>
      </c>
      <c r="BK58">
        <f t="shared" si="3"/>
        <v>1460</v>
      </c>
      <c r="BL58">
        <f t="shared" si="4"/>
        <v>1</v>
      </c>
      <c r="BM58">
        <f t="shared" si="5"/>
        <v>1460</v>
      </c>
      <c r="BN58" s="14">
        <f t="shared" si="6"/>
        <v>60000</v>
      </c>
    </row>
    <row r="59" spans="1:66" x14ac:dyDescent="0.25">
      <c r="A59">
        <v>408</v>
      </c>
      <c r="B59" t="s">
        <v>2278</v>
      </c>
      <c r="C59" t="s">
        <v>3456</v>
      </c>
      <c r="D59" t="s">
        <v>18</v>
      </c>
      <c r="E59" s="1">
        <v>40877</v>
      </c>
      <c r="F59" t="s">
        <v>4193</v>
      </c>
      <c r="G59" t="s">
        <v>2279</v>
      </c>
      <c r="H59" t="s">
        <v>20</v>
      </c>
      <c r="I59" t="s">
        <v>109</v>
      </c>
      <c r="J59" s="3" t="s">
        <v>109</v>
      </c>
      <c r="M59" s="3" t="s">
        <v>22</v>
      </c>
      <c r="N59" t="s">
        <v>2280</v>
      </c>
      <c r="O59" t="s">
        <v>18</v>
      </c>
      <c r="P59" t="s">
        <v>2281</v>
      </c>
      <c r="Q59" t="s">
        <v>2282</v>
      </c>
      <c r="R59" t="s">
        <v>2283</v>
      </c>
      <c r="S59" t="s">
        <v>2284</v>
      </c>
      <c r="T59" t="s">
        <v>2285</v>
      </c>
      <c r="U59" t="s">
        <v>34</v>
      </c>
      <c r="V59" t="s">
        <v>30</v>
      </c>
      <c r="W59" t="s">
        <v>34</v>
      </c>
      <c r="X59" t="s">
        <v>3671</v>
      </c>
      <c r="Y59" t="s">
        <v>1936</v>
      </c>
      <c r="Z59" t="s">
        <v>34</v>
      </c>
      <c r="AA59" t="s">
        <v>34</v>
      </c>
      <c r="AB59" t="s">
        <v>1126</v>
      </c>
      <c r="AC59" t="s">
        <v>36</v>
      </c>
      <c r="AD59" t="s">
        <v>2025</v>
      </c>
      <c r="AE59" t="s">
        <v>3573</v>
      </c>
      <c r="AF59" t="s">
        <v>34</v>
      </c>
      <c r="AG59" t="s">
        <v>22</v>
      </c>
      <c r="AH59" t="s">
        <v>53</v>
      </c>
      <c r="AI59" t="s">
        <v>36</v>
      </c>
      <c r="AJ59" s="14">
        <v>50000</v>
      </c>
      <c r="AK59" t="s">
        <v>34</v>
      </c>
      <c r="AL59" t="s">
        <v>34</v>
      </c>
      <c r="AM59">
        <v>30</v>
      </c>
      <c r="AN59" t="s">
        <v>36</v>
      </c>
      <c r="AO59" t="s">
        <v>4194</v>
      </c>
      <c r="AP59" t="s">
        <v>4195</v>
      </c>
      <c r="AQ59">
        <v>0</v>
      </c>
      <c r="AR59">
        <v>190</v>
      </c>
      <c r="AS59" s="1">
        <v>40878</v>
      </c>
      <c r="AT59">
        <v>30</v>
      </c>
      <c r="AV59" t="s">
        <v>2286</v>
      </c>
      <c r="AW59">
        <v>1</v>
      </c>
      <c r="AX59" t="s">
        <v>122</v>
      </c>
      <c r="AY59" t="s">
        <v>123</v>
      </c>
      <c r="AZ59" s="1">
        <v>41974</v>
      </c>
      <c r="BA59" s="2">
        <v>50000</v>
      </c>
      <c r="BB59">
        <v>1</v>
      </c>
      <c r="BF59">
        <v>326</v>
      </c>
      <c r="BG59">
        <v>1</v>
      </c>
      <c r="BH59" s="10">
        <f t="shared" si="0"/>
        <v>1</v>
      </c>
      <c r="BI59" s="16">
        <f t="shared" si="1"/>
        <v>1</v>
      </c>
      <c r="BJ59" s="10">
        <f t="shared" si="2"/>
        <v>1</v>
      </c>
      <c r="BK59">
        <f t="shared" si="3"/>
        <v>1095</v>
      </c>
      <c r="BL59">
        <f t="shared" si="4"/>
        <v>1</v>
      </c>
      <c r="BM59">
        <f t="shared" si="5"/>
        <v>1095</v>
      </c>
      <c r="BN59" s="14">
        <f t="shared" si="6"/>
        <v>50000</v>
      </c>
    </row>
    <row r="60" spans="1:66" x14ac:dyDescent="0.25">
      <c r="A60">
        <v>494</v>
      </c>
      <c r="B60" t="s">
        <v>3298</v>
      </c>
      <c r="C60" t="s">
        <v>3456</v>
      </c>
      <c r="D60" t="s">
        <v>18</v>
      </c>
      <c r="E60" s="1">
        <v>41256</v>
      </c>
      <c r="F60" t="s">
        <v>3299</v>
      </c>
      <c r="G60" t="s">
        <v>3300</v>
      </c>
      <c r="H60" t="s">
        <v>20</v>
      </c>
      <c r="I60" t="s">
        <v>891</v>
      </c>
      <c r="J60" s="3" t="s">
        <v>891</v>
      </c>
      <c r="M60" s="3" t="s">
        <v>78</v>
      </c>
      <c r="N60" t="s">
        <v>3301</v>
      </c>
      <c r="O60" t="s">
        <v>24</v>
      </c>
      <c r="P60" t="s">
        <v>3302</v>
      </c>
      <c r="Q60" t="s">
        <v>3303</v>
      </c>
      <c r="R60" t="s">
        <v>3304</v>
      </c>
      <c r="S60" t="s">
        <v>3305</v>
      </c>
      <c r="T60" t="s">
        <v>3306</v>
      </c>
      <c r="U60" t="s">
        <v>34</v>
      </c>
      <c r="V60" t="s">
        <v>30</v>
      </c>
      <c r="W60" t="s">
        <v>34</v>
      </c>
      <c r="X60" t="s">
        <v>3461</v>
      </c>
      <c r="Y60" t="s">
        <v>4621</v>
      </c>
      <c r="Z60" t="s">
        <v>34</v>
      </c>
      <c r="AA60" t="s">
        <v>34</v>
      </c>
      <c r="AB60" t="s">
        <v>1078</v>
      </c>
      <c r="AC60" t="s">
        <v>1491</v>
      </c>
      <c r="AD60" t="s">
        <v>2584</v>
      </c>
      <c r="AE60" t="s">
        <v>3573</v>
      </c>
      <c r="AF60" t="s">
        <v>34</v>
      </c>
      <c r="AG60" t="s">
        <v>22</v>
      </c>
      <c r="AH60" t="s">
        <v>35</v>
      </c>
      <c r="AI60" t="s">
        <v>36</v>
      </c>
      <c r="AJ60" s="14">
        <v>0</v>
      </c>
      <c r="AK60" t="s">
        <v>34</v>
      </c>
      <c r="AL60" t="s">
        <v>34</v>
      </c>
      <c r="AM60">
        <v>18</v>
      </c>
      <c r="AN60" t="s">
        <v>1491</v>
      </c>
      <c r="AO60" t="s">
        <v>4622</v>
      </c>
      <c r="AP60" t="s">
        <v>2428</v>
      </c>
      <c r="AQ60">
        <v>0</v>
      </c>
      <c r="AR60">
        <v>286</v>
      </c>
      <c r="AS60" s="1">
        <v>41257</v>
      </c>
      <c r="AT60">
        <v>18</v>
      </c>
      <c r="AU60" s="2">
        <v>420000</v>
      </c>
      <c r="AV60" t="s">
        <v>3307</v>
      </c>
      <c r="AW60">
        <v>1</v>
      </c>
      <c r="AX60" t="s">
        <v>898</v>
      </c>
      <c r="AY60" t="s">
        <v>899</v>
      </c>
      <c r="AZ60" s="1">
        <v>42352</v>
      </c>
      <c r="BA60" s="2">
        <v>36000</v>
      </c>
      <c r="BB60">
        <v>1</v>
      </c>
      <c r="BF60">
        <v>597</v>
      </c>
      <c r="BG60">
        <v>1</v>
      </c>
      <c r="BH60" s="10">
        <f t="shared" si="0"/>
        <v>1</v>
      </c>
      <c r="BI60" s="16">
        <f t="shared" si="1"/>
        <v>1</v>
      </c>
      <c r="BJ60" s="10">
        <f t="shared" si="2"/>
        <v>0</v>
      </c>
      <c r="BK60">
        <f t="shared" si="3"/>
        <v>1095</v>
      </c>
      <c r="BL60">
        <f t="shared" si="4"/>
        <v>1</v>
      </c>
      <c r="BM60">
        <f t="shared" si="5"/>
        <v>1095</v>
      </c>
      <c r="BN60" s="14">
        <f t="shared" si="6"/>
        <v>36000</v>
      </c>
    </row>
    <row r="61" spans="1:66" x14ac:dyDescent="0.25">
      <c r="A61">
        <v>498</v>
      </c>
      <c r="B61" t="s">
        <v>3316</v>
      </c>
      <c r="C61" t="s">
        <v>3456</v>
      </c>
      <c r="D61" t="s">
        <v>24</v>
      </c>
      <c r="E61" s="1">
        <v>41262</v>
      </c>
      <c r="F61" t="s">
        <v>3317</v>
      </c>
      <c r="G61" t="s">
        <v>4633</v>
      </c>
      <c r="H61" t="s">
        <v>18</v>
      </c>
      <c r="I61" t="s">
        <v>487</v>
      </c>
      <c r="J61" s="3" t="s">
        <v>487</v>
      </c>
      <c r="M61" s="3" t="s">
        <v>22</v>
      </c>
      <c r="N61" t="s">
        <v>3318</v>
      </c>
      <c r="O61" t="s">
        <v>18</v>
      </c>
      <c r="P61" t="s">
        <v>3319</v>
      </c>
      <c r="Q61" t="s">
        <v>3320</v>
      </c>
      <c r="R61" t="s">
        <v>3321</v>
      </c>
      <c r="S61" t="s">
        <v>3322</v>
      </c>
      <c r="T61" t="s">
        <v>1150</v>
      </c>
      <c r="U61" t="s">
        <v>34</v>
      </c>
      <c r="V61" t="s">
        <v>30</v>
      </c>
      <c r="W61" t="s">
        <v>34</v>
      </c>
      <c r="X61" t="s">
        <v>3461</v>
      </c>
      <c r="Y61" t="s">
        <v>2428</v>
      </c>
      <c r="Z61" t="s">
        <v>34</v>
      </c>
      <c r="AA61" t="s">
        <v>34</v>
      </c>
      <c r="AB61" t="s">
        <v>3323</v>
      </c>
      <c r="AC61" t="s">
        <v>36</v>
      </c>
      <c r="AD61" t="s">
        <v>1443</v>
      </c>
      <c r="AE61" t="s">
        <v>4634</v>
      </c>
      <c r="AF61" t="s">
        <v>34</v>
      </c>
      <c r="AG61" t="s">
        <v>22</v>
      </c>
      <c r="AH61" t="s">
        <v>53</v>
      </c>
      <c r="AI61" t="s">
        <v>36</v>
      </c>
      <c r="AJ61" s="14">
        <v>1000000</v>
      </c>
      <c r="AK61" t="s">
        <v>34</v>
      </c>
      <c r="AL61" t="s">
        <v>34</v>
      </c>
      <c r="AM61">
        <v>493</v>
      </c>
      <c r="AN61" t="s">
        <v>36</v>
      </c>
      <c r="AO61" t="s">
        <v>4635</v>
      </c>
      <c r="AP61" t="s">
        <v>4636</v>
      </c>
      <c r="AQ61">
        <v>0</v>
      </c>
      <c r="AR61">
        <v>288</v>
      </c>
      <c r="AS61" s="1">
        <v>41262</v>
      </c>
      <c r="AT61">
        <v>493</v>
      </c>
      <c r="AU61" s="2">
        <v>40162</v>
      </c>
      <c r="AV61" t="s">
        <v>3325</v>
      </c>
      <c r="AW61">
        <v>1</v>
      </c>
      <c r="AX61" t="s">
        <v>1060</v>
      </c>
      <c r="AY61" t="s">
        <v>39</v>
      </c>
      <c r="AZ61" s="1">
        <v>42357</v>
      </c>
      <c r="BA61" s="2">
        <v>1000000</v>
      </c>
      <c r="BB61">
        <v>1</v>
      </c>
      <c r="BC61">
        <v>1</v>
      </c>
      <c r="BF61">
        <v>598</v>
      </c>
      <c r="BG61">
        <v>1</v>
      </c>
      <c r="BH61" s="10">
        <f t="shared" si="0"/>
        <v>1</v>
      </c>
      <c r="BI61" s="16">
        <f t="shared" si="1"/>
        <v>1</v>
      </c>
      <c r="BJ61" s="10">
        <f t="shared" si="2"/>
        <v>1</v>
      </c>
      <c r="BK61">
        <f t="shared" si="3"/>
        <v>1095</v>
      </c>
      <c r="BL61">
        <f t="shared" si="4"/>
        <v>1</v>
      </c>
      <c r="BM61">
        <f t="shared" si="5"/>
        <v>1095</v>
      </c>
      <c r="BN61" s="14">
        <f t="shared" si="6"/>
        <v>1000000</v>
      </c>
    </row>
    <row r="62" spans="1:66" x14ac:dyDescent="0.25">
      <c r="A62">
        <v>214</v>
      </c>
      <c r="B62" t="s">
        <v>2987</v>
      </c>
      <c r="C62" t="s">
        <v>3456</v>
      </c>
      <c r="D62" t="s">
        <v>24</v>
      </c>
      <c r="E62" s="1">
        <v>40198</v>
      </c>
      <c r="F62" t="s">
        <v>4500</v>
      </c>
      <c r="G62" t="s">
        <v>2989</v>
      </c>
      <c r="H62" t="s">
        <v>24</v>
      </c>
      <c r="I62" t="s">
        <v>4677</v>
      </c>
      <c r="J62" s="3" t="s">
        <v>1157</v>
      </c>
      <c r="K62" t="s">
        <v>109</v>
      </c>
      <c r="M62" s="3" t="s">
        <v>22</v>
      </c>
      <c r="N62" t="s">
        <v>2993</v>
      </c>
      <c r="O62" t="s">
        <v>24</v>
      </c>
      <c r="P62" t="s">
        <v>2994</v>
      </c>
      <c r="Q62" t="s">
        <v>4501</v>
      </c>
      <c r="R62" t="s">
        <v>2014</v>
      </c>
      <c r="S62" t="s">
        <v>2005</v>
      </c>
      <c r="T62" t="s">
        <v>2006</v>
      </c>
      <c r="U62" t="s">
        <v>1657</v>
      </c>
      <c r="V62" t="s">
        <v>30</v>
      </c>
      <c r="W62" t="s">
        <v>30</v>
      </c>
      <c r="X62" t="s">
        <v>3461</v>
      </c>
      <c r="Y62" t="s">
        <v>4502</v>
      </c>
      <c r="Z62" t="s">
        <v>34</v>
      </c>
      <c r="AA62" t="s">
        <v>34</v>
      </c>
      <c r="AB62" t="s">
        <v>166</v>
      </c>
      <c r="AC62" t="s">
        <v>1032</v>
      </c>
      <c r="AD62" t="s">
        <v>2995</v>
      </c>
      <c r="AE62" t="s">
        <v>4496</v>
      </c>
      <c r="AF62" t="s">
        <v>34</v>
      </c>
      <c r="AG62" t="s">
        <v>22</v>
      </c>
      <c r="AH62" t="s">
        <v>53</v>
      </c>
      <c r="AI62" t="s">
        <v>36</v>
      </c>
      <c r="AJ62" s="14">
        <v>955000</v>
      </c>
      <c r="AK62" t="s">
        <v>34</v>
      </c>
      <c r="AL62" t="s">
        <v>34</v>
      </c>
      <c r="AM62">
        <v>319</v>
      </c>
      <c r="AN62" t="s">
        <v>1032</v>
      </c>
      <c r="AO62" t="s">
        <v>4503</v>
      </c>
      <c r="AP62" t="s">
        <v>4504</v>
      </c>
      <c r="AQ62">
        <v>224053</v>
      </c>
      <c r="AR62">
        <v>257</v>
      </c>
      <c r="AS62" s="1">
        <v>40198</v>
      </c>
      <c r="AT62">
        <v>289</v>
      </c>
      <c r="AU62" s="2">
        <v>56960</v>
      </c>
      <c r="AV62" t="s">
        <v>2009</v>
      </c>
      <c r="AW62">
        <v>1</v>
      </c>
      <c r="AX62" t="s">
        <v>317</v>
      </c>
      <c r="AY62" t="s">
        <v>317</v>
      </c>
      <c r="AZ62" s="1">
        <v>42024</v>
      </c>
      <c r="BA62" s="2">
        <v>955000</v>
      </c>
      <c r="BB62">
        <v>1</v>
      </c>
      <c r="BC62">
        <v>1</v>
      </c>
      <c r="BF62">
        <v>101</v>
      </c>
      <c r="BG62">
        <v>0</v>
      </c>
      <c r="BH62" s="10">
        <f t="shared" si="0"/>
        <v>1</v>
      </c>
      <c r="BI62" s="10">
        <f t="shared" si="1"/>
        <v>1.1038062283737025</v>
      </c>
      <c r="BJ62" s="10">
        <f t="shared" si="2"/>
        <v>1</v>
      </c>
      <c r="BK62">
        <f t="shared" si="3"/>
        <v>1095</v>
      </c>
      <c r="BL62">
        <f t="shared" si="4"/>
        <v>1</v>
      </c>
      <c r="BM62">
        <f t="shared" si="5"/>
        <v>1095</v>
      </c>
      <c r="BN62" s="14">
        <f t="shared" si="6"/>
        <v>955000</v>
      </c>
    </row>
    <row r="63" spans="1:66" x14ac:dyDescent="0.25">
      <c r="A63">
        <v>218</v>
      </c>
      <c r="B63" t="s">
        <v>40</v>
      </c>
      <c r="C63" t="s">
        <v>3456</v>
      </c>
      <c r="D63" t="s">
        <v>18</v>
      </c>
      <c r="E63" s="1">
        <v>40219</v>
      </c>
      <c r="F63" t="s">
        <v>41</v>
      </c>
      <c r="G63" t="s">
        <v>42</v>
      </c>
      <c r="H63" t="s">
        <v>20</v>
      </c>
      <c r="I63" t="s">
        <v>43</v>
      </c>
      <c r="J63" s="3" t="s">
        <v>43</v>
      </c>
      <c r="M63" s="3" t="s">
        <v>22</v>
      </c>
      <c r="N63" t="s">
        <v>44</v>
      </c>
      <c r="O63" t="s">
        <v>18</v>
      </c>
      <c r="P63" t="s">
        <v>45</v>
      </c>
      <c r="Q63" t="s">
        <v>46</v>
      </c>
      <c r="R63" t="s">
        <v>47</v>
      </c>
      <c r="S63" t="s">
        <v>48</v>
      </c>
      <c r="T63" t="s">
        <v>49</v>
      </c>
      <c r="U63" t="s">
        <v>34</v>
      </c>
      <c r="V63" t="s">
        <v>50</v>
      </c>
      <c r="W63" t="s">
        <v>34</v>
      </c>
      <c r="X63" t="s">
        <v>3461</v>
      </c>
      <c r="Y63" t="s">
        <v>3462</v>
      </c>
      <c r="Z63" t="s">
        <v>34</v>
      </c>
      <c r="AA63" t="s">
        <v>34</v>
      </c>
      <c r="AB63" t="s">
        <v>51</v>
      </c>
      <c r="AC63" t="s">
        <v>36</v>
      </c>
      <c r="AD63" t="s">
        <v>52</v>
      </c>
      <c r="AE63" t="s">
        <v>3463</v>
      </c>
      <c r="AF63" t="s">
        <v>34</v>
      </c>
      <c r="AG63" t="s">
        <v>22</v>
      </c>
      <c r="AH63" t="s">
        <v>53</v>
      </c>
      <c r="AI63" t="s">
        <v>36</v>
      </c>
      <c r="AJ63" s="14">
        <v>275000</v>
      </c>
      <c r="AK63" t="s">
        <v>34</v>
      </c>
      <c r="AL63" t="s">
        <v>34</v>
      </c>
      <c r="AM63">
        <v>344</v>
      </c>
      <c r="AN63" t="s">
        <v>36</v>
      </c>
      <c r="AO63" t="s">
        <v>809</v>
      </c>
      <c r="AP63" t="s">
        <v>3464</v>
      </c>
      <c r="AQ63">
        <v>0</v>
      </c>
      <c r="AR63">
        <v>2</v>
      </c>
      <c r="AS63" s="1">
        <v>40220</v>
      </c>
      <c r="AT63">
        <v>346</v>
      </c>
      <c r="AV63" t="s">
        <v>55</v>
      </c>
      <c r="AW63">
        <v>1</v>
      </c>
      <c r="AX63" t="s">
        <v>56</v>
      </c>
      <c r="AY63" t="s">
        <v>57</v>
      </c>
      <c r="AZ63" s="1">
        <v>40950</v>
      </c>
      <c r="BA63" s="2">
        <v>275000</v>
      </c>
      <c r="BB63">
        <v>1</v>
      </c>
      <c r="BF63">
        <v>306</v>
      </c>
      <c r="BG63">
        <v>1</v>
      </c>
      <c r="BH63" s="10">
        <f t="shared" si="0"/>
        <v>1</v>
      </c>
      <c r="BI63" s="16">
        <f t="shared" si="1"/>
        <v>0.9942196531791907</v>
      </c>
      <c r="BJ63" s="10">
        <f t="shared" si="2"/>
        <v>1</v>
      </c>
      <c r="BK63">
        <f t="shared" si="3"/>
        <v>1095</v>
      </c>
      <c r="BL63">
        <f t="shared" si="4"/>
        <v>1</v>
      </c>
      <c r="BM63">
        <f t="shared" si="5"/>
        <v>1095</v>
      </c>
      <c r="BN63" s="14">
        <f t="shared" si="6"/>
        <v>275000</v>
      </c>
    </row>
    <row r="64" spans="1:66" x14ac:dyDescent="0.25">
      <c r="A64">
        <v>174</v>
      </c>
      <c r="B64" t="s">
        <v>430</v>
      </c>
      <c r="C64" t="s">
        <v>107</v>
      </c>
      <c r="D64" t="s">
        <v>18</v>
      </c>
      <c r="E64" s="1">
        <v>40038</v>
      </c>
      <c r="F64" t="s">
        <v>431</v>
      </c>
      <c r="G64" t="s">
        <v>432</v>
      </c>
      <c r="H64" t="s">
        <v>18</v>
      </c>
      <c r="I64" t="s">
        <v>238</v>
      </c>
      <c r="J64" s="3" t="s">
        <v>238</v>
      </c>
      <c r="M64" s="3" t="s">
        <v>22</v>
      </c>
      <c r="N64" t="s">
        <v>3589</v>
      </c>
      <c r="O64" t="s">
        <v>18</v>
      </c>
      <c r="P64" t="s">
        <v>433</v>
      </c>
      <c r="Q64" t="s">
        <v>3590</v>
      </c>
      <c r="R64" t="s">
        <v>434</v>
      </c>
      <c r="S64" t="s">
        <v>435</v>
      </c>
      <c r="T64" t="s">
        <v>436</v>
      </c>
      <c r="U64" t="s">
        <v>34</v>
      </c>
      <c r="V64" t="s">
        <v>437</v>
      </c>
      <c r="W64" t="s">
        <v>34</v>
      </c>
      <c r="X64" t="s">
        <v>115</v>
      </c>
      <c r="Y64" t="s">
        <v>3591</v>
      </c>
      <c r="Z64" t="s">
        <v>3592</v>
      </c>
      <c r="AA64" t="s">
        <v>3593</v>
      </c>
      <c r="AB64" t="s">
        <v>438</v>
      </c>
      <c r="AC64" t="s">
        <v>36</v>
      </c>
      <c r="AD64" t="s">
        <v>439</v>
      </c>
      <c r="AE64" t="s">
        <v>3594</v>
      </c>
      <c r="AF64" t="s">
        <v>412</v>
      </c>
      <c r="AG64" t="s">
        <v>353</v>
      </c>
      <c r="AH64" t="s">
        <v>120</v>
      </c>
      <c r="AI64" t="s">
        <v>3595</v>
      </c>
      <c r="AJ64" s="14">
        <v>3213428</v>
      </c>
      <c r="AK64" t="s">
        <v>3596</v>
      </c>
      <c r="AL64" t="s">
        <v>3597</v>
      </c>
      <c r="AM64">
        <v>316</v>
      </c>
      <c r="AN64" t="s">
        <v>1585</v>
      </c>
      <c r="AO64" t="s">
        <v>3598</v>
      </c>
      <c r="AP64" t="s">
        <v>3599</v>
      </c>
      <c r="AQ64">
        <v>0</v>
      </c>
      <c r="AR64">
        <v>31</v>
      </c>
      <c r="AS64" s="1">
        <v>40038</v>
      </c>
      <c r="AT64">
        <v>319</v>
      </c>
      <c r="AU64" s="2">
        <v>88213</v>
      </c>
      <c r="AV64" t="s">
        <v>441</v>
      </c>
      <c r="AW64">
        <v>1</v>
      </c>
      <c r="AX64" t="s">
        <v>442</v>
      </c>
      <c r="AY64" t="s">
        <v>250</v>
      </c>
      <c r="AZ64" s="1">
        <v>41864</v>
      </c>
      <c r="BC64">
        <v>1</v>
      </c>
      <c r="BF64">
        <v>151</v>
      </c>
      <c r="BG64">
        <v>1</v>
      </c>
      <c r="BH64" s="10">
        <f t="shared" si="0"/>
        <v>1</v>
      </c>
      <c r="BI64" s="16">
        <f t="shared" si="1"/>
        <v>0.99059561128526641</v>
      </c>
      <c r="BJ64" s="10">
        <f t="shared" si="2"/>
        <v>0.34131846305000135</v>
      </c>
      <c r="BK64">
        <f t="shared" si="3"/>
        <v>1460</v>
      </c>
      <c r="BL64">
        <f t="shared" si="4"/>
        <v>0</v>
      </c>
      <c r="BM64">
        <f t="shared" si="5"/>
        <v>1460</v>
      </c>
      <c r="BN64" s="14">
        <f t="shared" si="6"/>
        <v>9414750</v>
      </c>
    </row>
    <row r="65" spans="1:66" x14ac:dyDescent="0.25">
      <c r="A65">
        <v>495</v>
      </c>
      <c r="B65" t="s">
        <v>3308</v>
      </c>
      <c r="C65" t="s">
        <v>107</v>
      </c>
      <c r="D65" t="s">
        <v>18</v>
      </c>
      <c r="E65" s="1">
        <v>41262</v>
      </c>
      <c r="F65" t="s">
        <v>3309</v>
      </c>
      <c r="G65" t="s">
        <v>3310</v>
      </c>
      <c r="H65" t="s">
        <v>24</v>
      </c>
      <c r="I65" t="s">
        <v>223</v>
      </c>
      <c r="J65" s="3" t="s">
        <v>223</v>
      </c>
      <c r="M65" s="3" t="s">
        <v>62</v>
      </c>
      <c r="N65" t="s">
        <v>3311</v>
      </c>
      <c r="O65" t="s">
        <v>18</v>
      </c>
      <c r="P65" t="s">
        <v>3312</v>
      </c>
      <c r="Q65" t="s">
        <v>4623</v>
      </c>
      <c r="R65" t="s">
        <v>3313</v>
      </c>
      <c r="S65" t="s">
        <v>228</v>
      </c>
      <c r="T65" t="s">
        <v>603</v>
      </c>
      <c r="U65" t="s">
        <v>34</v>
      </c>
      <c r="V65" t="s">
        <v>30</v>
      </c>
      <c r="W65" t="s">
        <v>34</v>
      </c>
      <c r="X65" t="s">
        <v>2248</v>
      </c>
      <c r="Y65" t="s">
        <v>4624</v>
      </c>
      <c r="Z65" t="s">
        <v>4625</v>
      </c>
      <c r="AA65" t="s">
        <v>4626</v>
      </c>
      <c r="AB65" t="s">
        <v>1583</v>
      </c>
      <c r="AC65" t="s">
        <v>512</v>
      </c>
      <c r="AD65" t="s">
        <v>3314</v>
      </c>
      <c r="AE65" t="s">
        <v>4627</v>
      </c>
      <c r="AF65" t="s">
        <v>62</v>
      </c>
      <c r="AG65" t="s">
        <v>425</v>
      </c>
      <c r="AH65" t="s">
        <v>120</v>
      </c>
      <c r="AI65" t="s">
        <v>4628</v>
      </c>
      <c r="AJ65" s="14">
        <v>278840</v>
      </c>
      <c r="AK65" t="s">
        <v>4629</v>
      </c>
      <c r="AL65" t="s">
        <v>4630</v>
      </c>
      <c r="AM65">
        <v>165</v>
      </c>
      <c r="AN65" t="s">
        <v>1523</v>
      </c>
      <c r="AO65" t="s">
        <v>4631</v>
      </c>
      <c r="AP65" t="s">
        <v>4632</v>
      </c>
      <c r="AQ65">
        <v>0</v>
      </c>
      <c r="AR65">
        <v>287</v>
      </c>
      <c r="AS65" s="1">
        <v>41262</v>
      </c>
      <c r="AT65">
        <v>170</v>
      </c>
      <c r="AU65" s="2">
        <v>35882</v>
      </c>
      <c r="AV65" t="s">
        <v>3315</v>
      </c>
      <c r="AW65">
        <v>1</v>
      </c>
      <c r="AX65" t="s">
        <v>276</v>
      </c>
      <c r="AY65" t="s">
        <v>234</v>
      </c>
      <c r="AZ65" s="1">
        <v>41992</v>
      </c>
      <c r="BC65">
        <v>1</v>
      </c>
      <c r="BF65">
        <v>218</v>
      </c>
      <c r="BG65">
        <v>1</v>
      </c>
      <c r="BH65" s="10">
        <f t="shared" si="0"/>
        <v>1</v>
      </c>
      <c r="BI65" s="16">
        <f t="shared" si="1"/>
        <v>0.97058823529411764</v>
      </c>
      <c r="BJ65" s="10">
        <f t="shared" si="2"/>
        <v>0.17896729886717372</v>
      </c>
      <c r="BK65">
        <f t="shared" si="3"/>
        <v>730</v>
      </c>
      <c r="BL65">
        <f t="shared" si="4"/>
        <v>0</v>
      </c>
      <c r="BM65">
        <f t="shared" si="5"/>
        <v>730</v>
      </c>
      <c r="BN65" s="14">
        <f t="shared" si="6"/>
        <v>1558050</v>
      </c>
    </row>
    <row r="66" spans="1:66" x14ac:dyDescent="0.25">
      <c r="A66">
        <v>429</v>
      </c>
      <c r="B66" t="s">
        <v>2467</v>
      </c>
      <c r="C66" t="s">
        <v>107</v>
      </c>
      <c r="D66" t="s">
        <v>18</v>
      </c>
      <c r="E66" s="1">
        <v>40967</v>
      </c>
      <c r="F66" t="s">
        <v>2468</v>
      </c>
      <c r="G66" t="s">
        <v>2469</v>
      </c>
      <c r="H66" t="s">
        <v>24</v>
      </c>
      <c r="I66" t="s">
        <v>109</v>
      </c>
      <c r="J66" s="3" t="s">
        <v>109</v>
      </c>
      <c r="M66" s="3" t="s">
        <v>22</v>
      </c>
      <c r="N66" t="s">
        <v>2470</v>
      </c>
      <c r="O66" t="s">
        <v>18</v>
      </c>
      <c r="P66" t="s">
        <v>2470</v>
      </c>
      <c r="Q66" t="s">
        <v>2471</v>
      </c>
      <c r="R66" t="s">
        <v>2472</v>
      </c>
      <c r="S66" t="s">
        <v>2473</v>
      </c>
      <c r="T66" t="s">
        <v>2474</v>
      </c>
      <c r="U66" t="s">
        <v>213</v>
      </c>
      <c r="V66" t="s">
        <v>1045</v>
      </c>
      <c r="W66" t="s">
        <v>215</v>
      </c>
      <c r="X66" t="s">
        <v>2475</v>
      </c>
      <c r="Y66" t="s">
        <v>4247</v>
      </c>
      <c r="Z66" t="s">
        <v>4248</v>
      </c>
      <c r="AA66" t="s">
        <v>4249</v>
      </c>
      <c r="AB66" t="s">
        <v>1068</v>
      </c>
      <c r="AC66" t="s">
        <v>412</v>
      </c>
      <c r="AD66" t="s">
        <v>2476</v>
      </c>
      <c r="AE66" t="s">
        <v>36</v>
      </c>
      <c r="AF66" t="s">
        <v>62</v>
      </c>
      <c r="AG66" t="s">
        <v>425</v>
      </c>
      <c r="AH66" t="s">
        <v>120</v>
      </c>
      <c r="AI66" t="s">
        <v>4250</v>
      </c>
      <c r="AJ66" s="14">
        <v>805690</v>
      </c>
      <c r="AK66" t="s">
        <v>4251</v>
      </c>
      <c r="AL66" t="s">
        <v>4252</v>
      </c>
      <c r="AM66">
        <v>194</v>
      </c>
      <c r="AN66" t="s">
        <v>2574</v>
      </c>
      <c r="AO66" t="s">
        <v>4253</v>
      </c>
      <c r="AP66" t="s">
        <v>36</v>
      </c>
      <c r="AQ66">
        <v>0</v>
      </c>
      <c r="AR66">
        <v>211</v>
      </c>
      <c r="AS66" s="1">
        <v>40967</v>
      </c>
      <c r="AT66">
        <v>200</v>
      </c>
      <c r="AU66" s="2">
        <v>56606</v>
      </c>
      <c r="AV66" t="s">
        <v>2477</v>
      </c>
      <c r="AW66">
        <v>1</v>
      </c>
      <c r="AX66" t="s">
        <v>122</v>
      </c>
      <c r="AY66" t="s">
        <v>123</v>
      </c>
      <c r="AZ66" s="1">
        <v>42063</v>
      </c>
      <c r="BC66">
        <v>1</v>
      </c>
      <c r="BF66">
        <v>556</v>
      </c>
      <c r="BG66">
        <v>1</v>
      </c>
      <c r="BH66" s="10">
        <f t="shared" ref="BH66:BH129" si="7">BM66/BK66</f>
        <v>1</v>
      </c>
      <c r="BI66" s="16">
        <f t="shared" ref="BI66:BI129" si="8">AM66/AT66</f>
        <v>0.97</v>
      </c>
      <c r="BJ66" s="10">
        <f t="shared" ref="BJ66:BJ129" si="9">AJ66/BN66</f>
        <v>0.25023371379765508</v>
      </c>
      <c r="BK66">
        <f t="shared" ref="BK66:BK129" si="10">IF(AF66="Not Applicable",AG66,AF66)*365</f>
        <v>730</v>
      </c>
      <c r="BL66">
        <f t="shared" ref="BL66:BL129" si="11">IF(AH66&lt;&gt;"Active",1,0)</f>
        <v>0</v>
      </c>
      <c r="BM66">
        <f t="shared" ref="BM66:BM129" si="12">IF(BL66=1,BK66,IF(C66="OneNC",IF(DATE(2016,12,31)-E66&gt;BK66,BK66,DATE(2016,12,31)-E66),IF(DATE(2015,12,31)-E66&gt;BK66,BK66,DATE(2015,12,31)-E66)))</f>
        <v>730</v>
      </c>
      <c r="BN66" s="14">
        <f t="shared" ref="BN66:BN129" si="13">IF(Z66="Not Applicable",Y66*1,Z66*1)</f>
        <v>3219750</v>
      </c>
    </row>
    <row r="67" spans="1:66" x14ac:dyDescent="0.25">
      <c r="A67">
        <v>158</v>
      </c>
      <c r="B67" t="s">
        <v>251</v>
      </c>
      <c r="C67" t="s">
        <v>107</v>
      </c>
      <c r="D67" t="s">
        <v>18</v>
      </c>
      <c r="E67" s="1">
        <v>39947</v>
      </c>
      <c r="F67" t="s">
        <v>252</v>
      </c>
      <c r="G67" t="s">
        <v>3518</v>
      </c>
      <c r="H67" t="s">
        <v>24</v>
      </c>
      <c r="I67" t="s">
        <v>3519</v>
      </c>
      <c r="J67" s="3" t="s">
        <v>109</v>
      </c>
      <c r="K67" t="s">
        <v>21</v>
      </c>
      <c r="M67" s="3" t="s">
        <v>22</v>
      </c>
      <c r="N67" t="s">
        <v>3520</v>
      </c>
      <c r="O67" t="s">
        <v>24</v>
      </c>
      <c r="P67" t="s">
        <v>253</v>
      </c>
      <c r="Q67" t="s">
        <v>3023</v>
      </c>
      <c r="R67" t="s">
        <v>254</v>
      </c>
      <c r="S67" t="s">
        <v>255</v>
      </c>
      <c r="T67" t="s">
        <v>256</v>
      </c>
      <c r="U67" t="s">
        <v>257</v>
      </c>
      <c r="V67" t="s">
        <v>164</v>
      </c>
      <c r="W67" t="s">
        <v>30</v>
      </c>
      <c r="X67" t="s">
        <v>115</v>
      </c>
      <c r="Y67" t="s">
        <v>3521</v>
      </c>
      <c r="Z67" t="s">
        <v>3522</v>
      </c>
      <c r="AA67" t="s">
        <v>3523</v>
      </c>
      <c r="AB67" t="s">
        <v>166</v>
      </c>
      <c r="AC67" t="s">
        <v>3524</v>
      </c>
      <c r="AD67" t="s">
        <v>258</v>
      </c>
      <c r="AE67" t="s">
        <v>3525</v>
      </c>
      <c r="AF67" t="s">
        <v>200</v>
      </c>
      <c r="AG67" t="s">
        <v>119</v>
      </c>
      <c r="AH67" t="s">
        <v>120</v>
      </c>
      <c r="AI67" t="s">
        <v>3526</v>
      </c>
      <c r="AJ67" s="14">
        <v>1810500</v>
      </c>
      <c r="AK67" t="s">
        <v>3527</v>
      </c>
      <c r="AL67" t="s">
        <v>3528</v>
      </c>
      <c r="AM67">
        <v>218</v>
      </c>
      <c r="AN67" t="s">
        <v>3529</v>
      </c>
      <c r="AO67" t="s">
        <v>3530</v>
      </c>
      <c r="AP67" t="s">
        <v>3531</v>
      </c>
      <c r="AQ67">
        <v>0</v>
      </c>
      <c r="AR67">
        <v>15</v>
      </c>
      <c r="AS67" s="1">
        <v>39947</v>
      </c>
      <c r="AT67">
        <v>226</v>
      </c>
      <c r="AU67" s="2">
        <v>66463</v>
      </c>
      <c r="AV67" t="s">
        <v>261</v>
      </c>
      <c r="AW67">
        <v>1</v>
      </c>
      <c r="AX67" t="s">
        <v>122</v>
      </c>
      <c r="AY67" t="s">
        <v>123</v>
      </c>
      <c r="AZ67" s="1">
        <v>41773</v>
      </c>
      <c r="BC67">
        <v>1</v>
      </c>
      <c r="BF67">
        <v>454</v>
      </c>
      <c r="BG67">
        <v>1</v>
      </c>
      <c r="BH67" s="10">
        <f t="shared" si="7"/>
        <v>1</v>
      </c>
      <c r="BI67" s="16">
        <f t="shared" si="8"/>
        <v>0.96460176991150437</v>
      </c>
      <c r="BJ67" s="10">
        <f t="shared" si="9"/>
        <v>0.65956284153005462</v>
      </c>
      <c r="BK67">
        <f t="shared" si="10"/>
        <v>1825</v>
      </c>
      <c r="BL67">
        <f t="shared" si="11"/>
        <v>0</v>
      </c>
      <c r="BM67">
        <f t="shared" si="12"/>
        <v>1825</v>
      </c>
      <c r="BN67" s="14">
        <f t="shared" si="13"/>
        <v>2745000</v>
      </c>
    </row>
    <row r="68" spans="1:66" x14ac:dyDescent="0.25">
      <c r="A68">
        <v>161</v>
      </c>
      <c r="B68" t="s">
        <v>305</v>
      </c>
      <c r="C68" t="s">
        <v>107</v>
      </c>
      <c r="D68" t="s">
        <v>18</v>
      </c>
      <c r="E68" s="1">
        <v>39960</v>
      </c>
      <c r="F68" t="s">
        <v>306</v>
      </c>
      <c r="G68" t="s">
        <v>307</v>
      </c>
      <c r="H68" t="s">
        <v>24</v>
      </c>
      <c r="I68" t="s">
        <v>308</v>
      </c>
      <c r="J68" s="3" t="s">
        <v>662</v>
      </c>
      <c r="K68" t="s">
        <v>238</v>
      </c>
      <c r="N68" t="s">
        <v>3544</v>
      </c>
      <c r="O68" t="s">
        <v>24</v>
      </c>
      <c r="P68" t="s">
        <v>309</v>
      </c>
      <c r="Q68" t="s">
        <v>3545</v>
      </c>
      <c r="R68" t="s">
        <v>310</v>
      </c>
      <c r="S68" t="s">
        <v>311</v>
      </c>
      <c r="T68" t="s">
        <v>312</v>
      </c>
      <c r="U68" t="s">
        <v>213</v>
      </c>
      <c r="V68" t="s">
        <v>30</v>
      </c>
      <c r="W68" t="s">
        <v>215</v>
      </c>
      <c r="X68" t="s">
        <v>115</v>
      </c>
      <c r="Y68" t="s">
        <v>3546</v>
      </c>
      <c r="Z68" t="s">
        <v>3547</v>
      </c>
      <c r="AA68" t="s">
        <v>3548</v>
      </c>
      <c r="AB68" t="s">
        <v>313</v>
      </c>
      <c r="AC68" t="s">
        <v>314</v>
      </c>
      <c r="AD68" t="s">
        <v>3549</v>
      </c>
      <c r="AE68" t="s">
        <v>3550</v>
      </c>
      <c r="AF68" t="s">
        <v>22</v>
      </c>
      <c r="AG68" t="s">
        <v>119</v>
      </c>
      <c r="AH68" t="s">
        <v>120</v>
      </c>
      <c r="AI68" t="s">
        <v>3551</v>
      </c>
      <c r="AJ68" s="14">
        <v>503790</v>
      </c>
      <c r="AK68" t="s">
        <v>3552</v>
      </c>
      <c r="AL68" t="s">
        <v>3553</v>
      </c>
      <c r="AM68">
        <v>123</v>
      </c>
      <c r="AN68" t="s">
        <v>165</v>
      </c>
      <c r="AO68" t="s">
        <v>3554</v>
      </c>
      <c r="AP68" t="s">
        <v>3555</v>
      </c>
      <c r="AQ68">
        <v>0</v>
      </c>
      <c r="AR68">
        <v>19</v>
      </c>
      <c r="AS68" s="1">
        <v>39960</v>
      </c>
      <c r="AT68">
        <v>128</v>
      </c>
      <c r="AV68" t="s">
        <v>316</v>
      </c>
      <c r="AW68">
        <v>1</v>
      </c>
      <c r="AX68" t="s">
        <v>317</v>
      </c>
      <c r="AY68" t="s">
        <v>317</v>
      </c>
      <c r="AZ68" s="1">
        <v>42335</v>
      </c>
      <c r="BC68">
        <v>1</v>
      </c>
      <c r="BF68">
        <v>316</v>
      </c>
      <c r="BG68">
        <v>1</v>
      </c>
      <c r="BH68" s="10">
        <f t="shared" si="7"/>
        <v>1</v>
      </c>
      <c r="BI68" s="16">
        <f t="shared" si="8"/>
        <v>0.9609375</v>
      </c>
      <c r="BJ68" s="10">
        <f t="shared" si="9"/>
        <v>0.21360610557557769</v>
      </c>
      <c r="BK68">
        <f t="shared" si="10"/>
        <v>1095</v>
      </c>
      <c r="BL68">
        <f t="shared" si="11"/>
        <v>0</v>
      </c>
      <c r="BM68">
        <f t="shared" si="12"/>
        <v>1095</v>
      </c>
      <c r="BN68" s="14">
        <f t="shared" si="13"/>
        <v>2358500</v>
      </c>
    </row>
    <row r="69" spans="1:66" x14ac:dyDescent="0.25">
      <c r="A69">
        <v>303</v>
      </c>
      <c r="B69" t="s">
        <v>3221</v>
      </c>
      <c r="C69" t="s">
        <v>3456</v>
      </c>
      <c r="D69" t="s">
        <v>18</v>
      </c>
      <c r="E69" s="1">
        <v>40513</v>
      </c>
      <c r="F69" t="s">
        <v>1318</v>
      </c>
      <c r="G69" t="s">
        <v>3222</v>
      </c>
      <c r="H69" t="s">
        <v>20</v>
      </c>
      <c r="I69" t="s">
        <v>358</v>
      </c>
      <c r="J69" s="3" t="s">
        <v>358</v>
      </c>
      <c r="M69" s="3" t="s">
        <v>78</v>
      </c>
      <c r="N69" t="s">
        <v>3223</v>
      </c>
      <c r="O69" t="s">
        <v>18</v>
      </c>
      <c r="P69" t="s">
        <v>3223</v>
      </c>
      <c r="Q69" t="s">
        <v>3224</v>
      </c>
      <c r="R69" t="s">
        <v>3225</v>
      </c>
      <c r="S69" t="s">
        <v>3226</v>
      </c>
      <c r="T69" t="s">
        <v>2044</v>
      </c>
      <c r="U69" t="s">
        <v>34</v>
      </c>
      <c r="V69" t="s">
        <v>30</v>
      </c>
      <c r="W69" t="s">
        <v>34</v>
      </c>
      <c r="X69" t="s">
        <v>3532</v>
      </c>
      <c r="Y69" t="s">
        <v>2443</v>
      </c>
      <c r="Z69" t="s">
        <v>34</v>
      </c>
      <c r="AA69" t="s">
        <v>34</v>
      </c>
      <c r="AB69" t="s">
        <v>289</v>
      </c>
      <c r="AC69" t="s">
        <v>36</v>
      </c>
      <c r="AD69" t="s">
        <v>3227</v>
      </c>
      <c r="AE69" t="s">
        <v>3697</v>
      </c>
      <c r="AF69" t="s">
        <v>34</v>
      </c>
      <c r="AG69" t="s">
        <v>22</v>
      </c>
      <c r="AH69" t="s">
        <v>53</v>
      </c>
      <c r="AI69" t="s">
        <v>36</v>
      </c>
      <c r="AJ69" s="14">
        <v>150000</v>
      </c>
      <c r="AK69" t="s">
        <v>34</v>
      </c>
      <c r="AL69" t="s">
        <v>34</v>
      </c>
      <c r="AM69">
        <v>73</v>
      </c>
      <c r="AN69" t="s">
        <v>36</v>
      </c>
      <c r="AO69" t="s">
        <v>4585</v>
      </c>
      <c r="AP69" t="s">
        <v>4586</v>
      </c>
      <c r="AQ69">
        <v>0</v>
      </c>
      <c r="AR69">
        <v>278</v>
      </c>
      <c r="AS69" s="1">
        <v>40514</v>
      </c>
      <c r="AT69">
        <v>76</v>
      </c>
      <c r="AU69" s="2">
        <v>39934</v>
      </c>
      <c r="AV69" t="s">
        <v>3228</v>
      </c>
      <c r="AW69">
        <v>1</v>
      </c>
      <c r="AX69" t="s">
        <v>368</v>
      </c>
      <c r="AY69" t="s">
        <v>369</v>
      </c>
      <c r="AZ69" s="1">
        <v>41610</v>
      </c>
      <c r="BA69" s="2">
        <v>150000</v>
      </c>
      <c r="BB69">
        <v>1</v>
      </c>
      <c r="BF69">
        <v>591</v>
      </c>
      <c r="BG69">
        <v>1</v>
      </c>
      <c r="BH69" s="10">
        <f t="shared" si="7"/>
        <v>1</v>
      </c>
      <c r="BI69" s="16">
        <f t="shared" si="8"/>
        <v>0.96052631578947367</v>
      </c>
      <c r="BJ69" s="10">
        <f t="shared" si="9"/>
        <v>1</v>
      </c>
      <c r="BK69">
        <f t="shared" si="10"/>
        <v>1095</v>
      </c>
      <c r="BL69">
        <f t="shared" si="11"/>
        <v>1</v>
      </c>
      <c r="BM69">
        <f t="shared" si="12"/>
        <v>1095</v>
      </c>
      <c r="BN69" s="14">
        <f t="shared" si="13"/>
        <v>150000</v>
      </c>
    </row>
    <row r="70" spans="1:66" x14ac:dyDescent="0.25">
      <c r="A70">
        <v>224</v>
      </c>
      <c r="B70" t="s">
        <v>3015</v>
      </c>
      <c r="C70" t="s">
        <v>3456</v>
      </c>
      <c r="D70" t="s">
        <v>24</v>
      </c>
      <c r="E70" s="1">
        <v>40248</v>
      </c>
      <c r="F70" t="s">
        <v>3016</v>
      </c>
      <c r="G70" t="s">
        <v>4520</v>
      </c>
      <c r="H70" t="s">
        <v>24</v>
      </c>
      <c r="I70" t="s">
        <v>109</v>
      </c>
      <c r="J70" s="3" t="s">
        <v>109</v>
      </c>
      <c r="M70" s="3" t="s">
        <v>22</v>
      </c>
      <c r="N70" t="s">
        <v>3021</v>
      </c>
      <c r="O70" t="s">
        <v>24</v>
      </c>
      <c r="P70" t="s">
        <v>3022</v>
      </c>
      <c r="Q70" t="s">
        <v>3023</v>
      </c>
      <c r="R70" t="s">
        <v>3024</v>
      </c>
      <c r="S70" t="s">
        <v>255</v>
      </c>
      <c r="T70" t="s">
        <v>257</v>
      </c>
      <c r="U70" t="s">
        <v>34</v>
      </c>
      <c r="V70" t="s">
        <v>30</v>
      </c>
      <c r="W70" t="s">
        <v>34</v>
      </c>
      <c r="X70" t="s">
        <v>3461</v>
      </c>
      <c r="Y70" t="s">
        <v>2428</v>
      </c>
      <c r="Z70" t="s">
        <v>34</v>
      </c>
      <c r="AA70" t="s">
        <v>34</v>
      </c>
      <c r="AB70" t="s">
        <v>3025</v>
      </c>
      <c r="AC70" t="s">
        <v>3018</v>
      </c>
      <c r="AD70" t="s">
        <v>3026</v>
      </c>
      <c r="AE70" t="s">
        <v>3878</v>
      </c>
      <c r="AF70" t="s">
        <v>34</v>
      </c>
      <c r="AG70" t="s">
        <v>22</v>
      </c>
      <c r="AH70" t="s">
        <v>53</v>
      </c>
      <c r="AI70" t="s">
        <v>36</v>
      </c>
      <c r="AJ70" s="14">
        <v>1000000</v>
      </c>
      <c r="AK70" t="s">
        <v>34</v>
      </c>
      <c r="AL70" t="s">
        <v>34</v>
      </c>
      <c r="AM70">
        <v>471</v>
      </c>
      <c r="AN70" t="s">
        <v>3018</v>
      </c>
      <c r="AO70" t="s">
        <v>4530</v>
      </c>
      <c r="AP70" t="s">
        <v>4529</v>
      </c>
      <c r="AQ70">
        <v>137865</v>
      </c>
      <c r="AR70">
        <v>260</v>
      </c>
      <c r="AS70" s="1">
        <v>40248</v>
      </c>
      <c r="AT70">
        <v>825</v>
      </c>
      <c r="AU70" s="2">
        <v>64000</v>
      </c>
      <c r="AV70" t="s">
        <v>261</v>
      </c>
      <c r="AW70">
        <v>1</v>
      </c>
      <c r="AY70" t="s">
        <v>123</v>
      </c>
      <c r="AZ70" s="1">
        <v>41344</v>
      </c>
      <c r="BB70">
        <v>1</v>
      </c>
      <c r="BC70">
        <v>1</v>
      </c>
      <c r="BF70">
        <v>454</v>
      </c>
      <c r="BG70">
        <v>0</v>
      </c>
      <c r="BH70" s="10">
        <f t="shared" si="7"/>
        <v>1</v>
      </c>
      <c r="BI70" s="10">
        <f t="shared" si="8"/>
        <v>0.57090909090909092</v>
      </c>
      <c r="BJ70" s="10">
        <f t="shared" si="9"/>
        <v>1</v>
      </c>
      <c r="BK70">
        <f t="shared" si="10"/>
        <v>1095</v>
      </c>
      <c r="BL70">
        <f t="shared" si="11"/>
        <v>1</v>
      </c>
      <c r="BM70">
        <f t="shared" si="12"/>
        <v>1095</v>
      </c>
      <c r="BN70" s="14">
        <f t="shared" si="13"/>
        <v>1000000</v>
      </c>
    </row>
    <row r="71" spans="1:66" x14ac:dyDescent="0.25">
      <c r="A71">
        <v>306</v>
      </c>
      <c r="B71" t="s">
        <v>1376</v>
      </c>
      <c r="C71" t="s">
        <v>107</v>
      </c>
      <c r="D71" t="s">
        <v>18</v>
      </c>
      <c r="E71" s="1">
        <v>40528</v>
      </c>
      <c r="F71" t="s">
        <v>1377</v>
      </c>
      <c r="G71" t="s">
        <v>1378</v>
      </c>
      <c r="H71" t="s">
        <v>18</v>
      </c>
      <c r="I71" t="s">
        <v>109</v>
      </c>
      <c r="J71" s="3" t="s">
        <v>109</v>
      </c>
      <c r="M71" s="3" t="s">
        <v>22</v>
      </c>
      <c r="N71" t="s">
        <v>1379</v>
      </c>
      <c r="O71" t="s">
        <v>18</v>
      </c>
      <c r="P71" t="s">
        <v>1380</v>
      </c>
      <c r="Q71" t="s">
        <v>3636</v>
      </c>
      <c r="R71" t="s">
        <v>1381</v>
      </c>
      <c r="S71" t="s">
        <v>1382</v>
      </c>
      <c r="T71" t="s">
        <v>213</v>
      </c>
      <c r="U71" t="s">
        <v>34</v>
      </c>
      <c r="V71" t="s">
        <v>215</v>
      </c>
      <c r="W71" t="s">
        <v>34</v>
      </c>
      <c r="X71" t="s">
        <v>115</v>
      </c>
      <c r="Y71" t="s">
        <v>3890</v>
      </c>
      <c r="Z71" t="s">
        <v>3891</v>
      </c>
      <c r="AA71" t="s">
        <v>3892</v>
      </c>
      <c r="AB71" t="s">
        <v>1383</v>
      </c>
      <c r="AC71" t="s">
        <v>36</v>
      </c>
      <c r="AD71" t="s">
        <v>1384</v>
      </c>
      <c r="AE71" t="s">
        <v>36</v>
      </c>
      <c r="AF71" t="s">
        <v>22</v>
      </c>
      <c r="AG71" t="s">
        <v>119</v>
      </c>
      <c r="AH71" t="s">
        <v>120</v>
      </c>
      <c r="AI71" t="s">
        <v>3893</v>
      </c>
      <c r="AJ71" s="14">
        <v>923074</v>
      </c>
      <c r="AK71" t="s">
        <v>3894</v>
      </c>
      <c r="AL71" t="s">
        <v>3895</v>
      </c>
      <c r="AM71">
        <v>169</v>
      </c>
      <c r="AN71" t="s">
        <v>36</v>
      </c>
      <c r="AO71" t="s">
        <v>3896</v>
      </c>
      <c r="AP71" t="s">
        <v>36</v>
      </c>
      <c r="AQ71">
        <v>0</v>
      </c>
      <c r="AR71">
        <v>108</v>
      </c>
      <c r="AS71" s="1">
        <v>40528</v>
      </c>
      <c r="AT71">
        <v>176</v>
      </c>
      <c r="AU71" s="2">
        <v>51392</v>
      </c>
      <c r="AV71" t="s">
        <v>1385</v>
      </c>
      <c r="AW71">
        <v>1</v>
      </c>
      <c r="AY71" t="s">
        <v>123</v>
      </c>
      <c r="BB71">
        <v>1</v>
      </c>
      <c r="BC71">
        <v>1</v>
      </c>
      <c r="BF71">
        <v>57</v>
      </c>
      <c r="BG71">
        <v>1</v>
      </c>
      <c r="BH71" s="10">
        <f t="shared" si="7"/>
        <v>1</v>
      </c>
      <c r="BI71" s="16">
        <f t="shared" si="8"/>
        <v>0.96022727272727271</v>
      </c>
      <c r="BJ71" s="10">
        <f t="shared" si="9"/>
        <v>0.47065595920968772</v>
      </c>
      <c r="BK71">
        <f t="shared" si="10"/>
        <v>1095</v>
      </c>
      <c r="BL71">
        <f t="shared" si="11"/>
        <v>0</v>
      </c>
      <c r="BM71">
        <f t="shared" si="12"/>
        <v>1095</v>
      </c>
      <c r="BN71" s="14">
        <f t="shared" si="13"/>
        <v>1961250</v>
      </c>
    </row>
    <row r="72" spans="1:66" x14ac:dyDescent="0.25">
      <c r="A72">
        <v>173</v>
      </c>
      <c r="B72" t="s">
        <v>402</v>
      </c>
      <c r="C72" t="s">
        <v>107</v>
      </c>
      <c r="D72" t="s">
        <v>18</v>
      </c>
      <c r="E72" s="1">
        <v>40014</v>
      </c>
      <c r="F72" t="s">
        <v>403</v>
      </c>
      <c r="G72" t="s">
        <v>3576</v>
      </c>
      <c r="H72" t="s">
        <v>24</v>
      </c>
      <c r="I72" t="s">
        <v>404</v>
      </c>
      <c r="J72" s="3" t="s">
        <v>404</v>
      </c>
      <c r="M72" s="3" t="s">
        <v>22</v>
      </c>
      <c r="N72" t="s">
        <v>3577</v>
      </c>
      <c r="O72" t="s">
        <v>24</v>
      </c>
      <c r="P72" t="s">
        <v>405</v>
      </c>
      <c r="Q72" t="s">
        <v>3578</v>
      </c>
      <c r="R72" t="s">
        <v>406</v>
      </c>
      <c r="S72" t="s">
        <v>407</v>
      </c>
      <c r="T72" t="s">
        <v>408</v>
      </c>
      <c r="U72" t="s">
        <v>34</v>
      </c>
      <c r="V72" t="s">
        <v>30</v>
      </c>
      <c r="W72" t="s">
        <v>34</v>
      </c>
      <c r="X72" t="s">
        <v>115</v>
      </c>
      <c r="Y72" t="s">
        <v>3579</v>
      </c>
      <c r="Z72" t="s">
        <v>3580</v>
      </c>
      <c r="AA72" t="s">
        <v>3581</v>
      </c>
      <c r="AB72" t="s">
        <v>409</v>
      </c>
      <c r="AC72" t="s">
        <v>410</v>
      </c>
      <c r="AD72" t="s">
        <v>411</v>
      </c>
      <c r="AE72" t="s">
        <v>3582</v>
      </c>
      <c r="AF72" t="s">
        <v>412</v>
      </c>
      <c r="AG72" t="s">
        <v>119</v>
      </c>
      <c r="AH72" t="s">
        <v>120</v>
      </c>
      <c r="AI72" t="s">
        <v>3583</v>
      </c>
      <c r="AJ72" s="14">
        <v>1078500</v>
      </c>
      <c r="AK72" t="s">
        <v>3584</v>
      </c>
      <c r="AL72" t="s">
        <v>3585</v>
      </c>
      <c r="AM72">
        <v>324</v>
      </c>
      <c r="AN72" t="s">
        <v>1636</v>
      </c>
      <c r="AO72" t="s">
        <v>3586</v>
      </c>
      <c r="AP72" t="s">
        <v>3587</v>
      </c>
      <c r="AQ72">
        <v>0</v>
      </c>
      <c r="AR72">
        <v>29</v>
      </c>
      <c r="AS72" s="1">
        <v>40014</v>
      </c>
      <c r="AT72">
        <v>338</v>
      </c>
      <c r="AU72" s="2">
        <v>36179</v>
      </c>
      <c r="AV72" t="s">
        <v>413</v>
      </c>
      <c r="AW72">
        <v>1</v>
      </c>
      <c r="AX72" t="s">
        <v>414</v>
      </c>
      <c r="AY72" t="s">
        <v>415</v>
      </c>
      <c r="AZ72" s="1">
        <v>41840</v>
      </c>
      <c r="BC72">
        <v>1</v>
      </c>
      <c r="BF72">
        <v>133</v>
      </c>
      <c r="BG72">
        <v>1</v>
      </c>
      <c r="BH72" s="10">
        <f t="shared" si="7"/>
        <v>1</v>
      </c>
      <c r="BI72" s="16">
        <f t="shared" si="8"/>
        <v>0.95857988165680474</v>
      </c>
      <c r="BJ72" s="10">
        <f t="shared" si="9"/>
        <v>0.500347947112039</v>
      </c>
      <c r="BK72">
        <f t="shared" si="10"/>
        <v>1460</v>
      </c>
      <c r="BL72">
        <f t="shared" si="11"/>
        <v>0</v>
      </c>
      <c r="BM72">
        <f t="shared" si="12"/>
        <v>1460</v>
      </c>
      <c r="BN72" s="14">
        <f t="shared" si="13"/>
        <v>2155500</v>
      </c>
    </row>
    <row r="73" spans="1:66" x14ac:dyDescent="0.25">
      <c r="A73">
        <v>191</v>
      </c>
      <c r="B73" t="s">
        <v>644</v>
      </c>
      <c r="C73" t="s">
        <v>3456</v>
      </c>
      <c r="D73" t="s">
        <v>18</v>
      </c>
      <c r="E73" s="1">
        <v>40116</v>
      </c>
      <c r="F73" t="s">
        <v>645</v>
      </c>
      <c r="G73" t="s">
        <v>646</v>
      </c>
      <c r="H73" t="s">
        <v>20</v>
      </c>
      <c r="I73" t="s">
        <v>647</v>
      </c>
      <c r="J73" s="3" t="s">
        <v>647</v>
      </c>
      <c r="M73" s="3" t="s">
        <v>62</v>
      </c>
      <c r="N73" t="s">
        <v>648</v>
      </c>
      <c r="O73" t="s">
        <v>18</v>
      </c>
      <c r="P73" t="s">
        <v>649</v>
      </c>
      <c r="Q73" t="s">
        <v>650</v>
      </c>
      <c r="R73" t="s">
        <v>651</v>
      </c>
      <c r="S73" t="s">
        <v>652</v>
      </c>
      <c r="T73" t="s">
        <v>653</v>
      </c>
      <c r="U73" t="s">
        <v>34</v>
      </c>
      <c r="V73" t="s">
        <v>30</v>
      </c>
      <c r="W73" t="s">
        <v>34</v>
      </c>
      <c r="X73" t="s">
        <v>3461</v>
      </c>
      <c r="Y73" t="s">
        <v>2151</v>
      </c>
      <c r="Z73" t="s">
        <v>34</v>
      </c>
      <c r="AA73" t="s">
        <v>34</v>
      </c>
      <c r="AB73" t="s">
        <v>654</v>
      </c>
      <c r="AC73" t="s">
        <v>36</v>
      </c>
      <c r="AD73" t="s">
        <v>655</v>
      </c>
      <c r="AE73" t="s">
        <v>3657</v>
      </c>
      <c r="AF73" t="s">
        <v>34</v>
      </c>
      <c r="AG73" t="s">
        <v>22</v>
      </c>
      <c r="AH73" t="s">
        <v>53</v>
      </c>
      <c r="AI73" t="s">
        <v>36</v>
      </c>
      <c r="AJ73" s="14">
        <v>250000</v>
      </c>
      <c r="AK73" t="s">
        <v>34</v>
      </c>
      <c r="AL73" t="s">
        <v>34</v>
      </c>
      <c r="AM73">
        <v>69</v>
      </c>
      <c r="AN73" t="s">
        <v>36</v>
      </c>
      <c r="AO73" t="s">
        <v>3658</v>
      </c>
      <c r="AP73" t="s">
        <v>3659</v>
      </c>
      <c r="AQ73">
        <v>0</v>
      </c>
      <c r="AR73">
        <v>48</v>
      </c>
      <c r="AS73" s="1">
        <v>40119</v>
      </c>
      <c r="AT73">
        <v>72</v>
      </c>
      <c r="AU73" s="2">
        <v>34167</v>
      </c>
      <c r="AV73" t="s">
        <v>656</v>
      </c>
      <c r="AW73">
        <v>1</v>
      </c>
      <c r="AX73" t="s">
        <v>657</v>
      </c>
      <c r="AY73" t="s">
        <v>658</v>
      </c>
      <c r="BA73" s="2">
        <v>250000</v>
      </c>
      <c r="BB73">
        <v>1</v>
      </c>
      <c r="BF73">
        <v>386</v>
      </c>
      <c r="BG73">
        <v>1</v>
      </c>
      <c r="BH73" s="10">
        <f t="shared" si="7"/>
        <v>1</v>
      </c>
      <c r="BI73" s="16">
        <f t="shared" si="8"/>
        <v>0.95833333333333337</v>
      </c>
      <c r="BJ73" s="10">
        <f t="shared" si="9"/>
        <v>1</v>
      </c>
      <c r="BK73">
        <f t="shared" si="10"/>
        <v>1095</v>
      </c>
      <c r="BL73">
        <f t="shared" si="11"/>
        <v>1</v>
      </c>
      <c r="BM73">
        <f t="shared" si="12"/>
        <v>1095</v>
      </c>
      <c r="BN73" s="14">
        <f t="shared" si="13"/>
        <v>250000</v>
      </c>
    </row>
    <row r="74" spans="1:66" x14ac:dyDescent="0.25">
      <c r="A74">
        <v>482</v>
      </c>
      <c r="B74" t="s">
        <v>2910</v>
      </c>
      <c r="C74" t="s">
        <v>3456</v>
      </c>
      <c r="D74" t="s">
        <v>18</v>
      </c>
      <c r="E74" s="1">
        <v>41194</v>
      </c>
      <c r="F74" t="s">
        <v>2911</v>
      </c>
      <c r="G74" t="s">
        <v>2912</v>
      </c>
      <c r="H74" t="s">
        <v>20</v>
      </c>
      <c r="I74" t="s">
        <v>358</v>
      </c>
      <c r="J74" s="3" t="s">
        <v>358</v>
      </c>
      <c r="M74" s="3" t="s">
        <v>78</v>
      </c>
      <c r="N74" t="s">
        <v>2913</v>
      </c>
      <c r="O74" t="s">
        <v>24</v>
      </c>
      <c r="P74" t="s">
        <v>2914</v>
      </c>
      <c r="Q74" t="s">
        <v>2915</v>
      </c>
      <c r="R74" t="s">
        <v>2916</v>
      </c>
      <c r="S74" t="s">
        <v>2917</v>
      </c>
      <c r="T74" t="s">
        <v>2918</v>
      </c>
      <c r="U74" t="s">
        <v>34</v>
      </c>
      <c r="V74" t="s">
        <v>30</v>
      </c>
      <c r="W74" t="s">
        <v>34</v>
      </c>
      <c r="X74" t="s">
        <v>3461</v>
      </c>
      <c r="Y74" t="s">
        <v>4435</v>
      </c>
      <c r="Z74" t="s">
        <v>34</v>
      </c>
      <c r="AA74" t="s">
        <v>34</v>
      </c>
      <c r="AB74" t="s">
        <v>1583</v>
      </c>
      <c r="AC74" t="s">
        <v>1883</v>
      </c>
      <c r="AD74" t="s">
        <v>2919</v>
      </c>
      <c r="AE74" t="s">
        <v>4436</v>
      </c>
      <c r="AF74" t="s">
        <v>34</v>
      </c>
      <c r="AG74" t="s">
        <v>200</v>
      </c>
      <c r="AH74" t="s">
        <v>53</v>
      </c>
      <c r="AI74" t="s">
        <v>36</v>
      </c>
      <c r="AJ74" s="14">
        <v>635000</v>
      </c>
      <c r="AK74" t="s">
        <v>34</v>
      </c>
      <c r="AL74" t="s">
        <v>34</v>
      </c>
      <c r="AM74">
        <v>162</v>
      </c>
      <c r="AN74" t="s">
        <v>1883</v>
      </c>
      <c r="AO74" t="s">
        <v>4437</v>
      </c>
      <c r="AP74" t="s">
        <v>4438</v>
      </c>
      <c r="AQ74">
        <v>0</v>
      </c>
      <c r="AR74">
        <v>250</v>
      </c>
      <c r="AS74" s="1">
        <v>41206</v>
      </c>
      <c r="AT74">
        <v>170</v>
      </c>
      <c r="AU74" s="2">
        <v>29981</v>
      </c>
      <c r="AV74" t="s">
        <v>2920</v>
      </c>
      <c r="AW74">
        <v>1</v>
      </c>
      <c r="AX74" t="s">
        <v>877</v>
      </c>
      <c r="AY74" t="s">
        <v>369</v>
      </c>
      <c r="AZ74" s="1">
        <v>43032</v>
      </c>
      <c r="BA74" s="2">
        <v>635000</v>
      </c>
      <c r="BB74">
        <v>1</v>
      </c>
      <c r="BF74">
        <v>552</v>
      </c>
      <c r="BG74">
        <v>1</v>
      </c>
      <c r="BH74" s="10">
        <f t="shared" si="7"/>
        <v>1</v>
      </c>
      <c r="BI74" s="16">
        <f t="shared" si="8"/>
        <v>0.95294117647058818</v>
      </c>
      <c r="BJ74" s="10">
        <f t="shared" si="9"/>
        <v>1</v>
      </c>
      <c r="BK74">
        <f t="shared" si="10"/>
        <v>1825</v>
      </c>
      <c r="BL74">
        <f t="shared" si="11"/>
        <v>1</v>
      </c>
      <c r="BM74">
        <f t="shared" si="12"/>
        <v>1825</v>
      </c>
      <c r="BN74" s="14">
        <f t="shared" si="13"/>
        <v>635000</v>
      </c>
    </row>
    <row r="75" spans="1:66" x14ac:dyDescent="0.25">
      <c r="A75">
        <v>247</v>
      </c>
      <c r="B75" t="s">
        <v>936</v>
      </c>
      <c r="C75" t="s">
        <v>107</v>
      </c>
      <c r="D75" t="s">
        <v>18</v>
      </c>
      <c r="E75" s="1">
        <v>40332</v>
      </c>
      <c r="F75" t="s">
        <v>937</v>
      </c>
      <c r="G75" t="s">
        <v>938</v>
      </c>
      <c r="H75" t="s">
        <v>18</v>
      </c>
      <c r="I75" t="s">
        <v>109</v>
      </c>
      <c r="J75" s="3" t="s">
        <v>109</v>
      </c>
      <c r="M75" s="3" t="s">
        <v>22</v>
      </c>
      <c r="N75" t="s">
        <v>3722</v>
      </c>
      <c r="O75" t="s">
        <v>18</v>
      </c>
      <c r="P75" t="s">
        <v>939</v>
      </c>
      <c r="Q75" t="s">
        <v>3723</v>
      </c>
      <c r="R75" t="s">
        <v>940</v>
      </c>
      <c r="S75" t="s">
        <v>941</v>
      </c>
      <c r="T75" t="s">
        <v>942</v>
      </c>
      <c r="U75" t="s">
        <v>34</v>
      </c>
      <c r="V75" t="s">
        <v>114</v>
      </c>
      <c r="W75" t="s">
        <v>34</v>
      </c>
      <c r="X75" t="s">
        <v>115</v>
      </c>
      <c r="Y75" t="s">
        <v>3724</v>
      </c>
      <c r="Z75" t="s">
        <v>3725</v>
      </c>
      <c r="AA75" t="s">
        <v>3726</v>
      </c>
      <c r="AB75" t="s">
        <v>943</v>
      </c>
      <c r="AC75" t="s">
        <v>36</v>
      </c>
      <c r="AD75" t="s">
        <v>944</v>
      </c>
      <c r="AE75" t="s">
        <v>36</v>
      </c>
      <c r="AF75" t="s">
        <v>412</v>
      </c>
      <c r="AG75" t="s">
        <v>119</v>
      </c>
      <c r="AH75" t="s">
        <v>120</v>
      </c>
      <c r="AI75" t="s">
        <v>3727</v>
      </c>
      <c r="AJ75" s="14">
        <v>1695836</v>
      </c>
      <c r="AK75" t="s">
        <v>3728</v>
      </c>
      <c r="AL75" t="s">
        <v>3729</v>
      </c>
      <c r="AM75">
        <v>242</v>
      </c>
      <c r="AN75" t="s">
        <v>1863</v>
      </c>
      <c r="AO75" t="s">
        <v>3730</v>
      </c>
      <c r="AP75" t="s">
        <v>36</v>
      </c>
      <c r="AQ75">
        <v>0</v>
      </c>
      <c r="AR75">
        <v>70</v>
      </c>
      <c r="AS75" s="1">
        <v>40332</v>
      </c>
      <c r="AT75">
        <v>258</v>
      </c>
      <c r="AU75" s="2">
        <v>78256</v>
      </c>
      <c r="AV75" t="s">
        <v>945</v>
      </c>
      <c r="AW75">
        <v>1</v>
      </c>
      <c r="AY75" t="s">
        <v>123</v>
      </c>
      <c r="AZ75" s="1">
        <v>42158</v>
      </c>
      <c r="BC75">
        <v>1</v>
      </c>
      <c r="BF75">
        <v>113</v>
      </c>
      <c r="BG75">
        <v>1</v>
      </c>
      <c r="BH75" s="10">
        <f t="shared" si="7"/>
        <v>1</v>
      </c>
      <c r="BI75" s="16">
        <f t="shared" si="8"/>
        <v>0.93798449612403101</v>
      </c>
      <c r="BJ75" s="10">
        <f t="shared" si="9"/>
        <v>0.40984496405051052</v>
      </c>
      <c r="BK75">
        <f t="shared" si="10"/>
        <v>1460</v>
      </c>
      <c r="BL75">
        <f t="shared" si="11"/>
        <v>0</v>
      </c>
      <c r="BM75">
        <f t="shared" si="12"/>
        <v>1460</v>
      </c>
      <c r="BN75" s="14">
        <f t="shared" si="13"/>
        <v>4137750</v>
      </c>
    </row>
    <row r="76" spans="1:66" x14ac:dyDescent="0.25">
      <c r="A76">
        <v>359</v>
      </c>
      <c r="B76" t="s">
        <v>1838</v>
      </c>
      <c r="C76" t="s">
        <v>3456</v>
      </c>
      <c r="D76" t="s">
        <v>18</v>
      </c>
      <c r="E76" s="1">
        <v>40709</v>
      </c>
      <c r="F76" t="s">
        <v>1839</v>
      </c>
      <c r="G76" t="s">
        <v>1840</v>
      </c>
      <c r="H76" t="s">
        <v>20</v>
      </c>
      <c r="I76" t="s">
        <v>1841</v>
      </c>
      <c r="J76" s="3" t="s">
        <v>1841</v>
      </c>
      <c r="M76" s="3" t="s">
        <v>22</v>
      </c>
      <c r="N76" t="s">
        <v>1842</v>
      </c>
      <c r="O76" t="s">
        <v>24</v>
      </c>
      <c r="P76" t="s">
        <v>1843</v>
      </c>
      <c r="Q76" t="s">
        <v>1844</v>
      </c>
      <c r="R76" t="s">
        <v>1845</v>
      </c>
      <c r="S76" t="s">
        <v>1846</v>
      </c>
      <c r="T76" t="s">
        <v>1847</v>
      </c>
      <c r="U76" t="s">
        <v>34</v>
      </c>
      <c r="V76" t="s">
        <v>30</v>
      </c>
      <c r="W76" t="s">
        <v>34</v>
      </c>
      <c r="X76" t="s">
        <v>3714</v>
      </c>
      <c r="Y76" t="s">
        <v>2527</v>
      </c>
      <c r="Z76" t="s">
        <v>34</v>
      </c>
      <c r="AA76" t="s">
        <v>34</v>
      </c>
      <c r="AB76" t="s">
        <v>289</v>
      </c>
      <c r="AC76" t="s">
        <v>51</v>
      </c>
      <c r="AD76" t="s">
        <v>1848</v>
      </c>
      <c r="AE76" t="s">
        <v>4048</v>
      </c>
      <c r="AF76" t="s">
        <v>34</v>
      </c>
      <c r="AG76" t="s">
        <v>22</v>
      </c>
      <c r="AH76" t="s">
        <v>53</v>
      </c>
      <c r="AI76" t="s">
        <v>36</v>
      </c>
      <c r="AJ76" s="14">
        <v>100000</v>
      </c>
      <c r="AK76" t="s">
        <v>34</v>
      </c>
      <c r="AL76" t="s">
        <v>34</v>
      </c>
      <c r="AM76">
        <v>71</v>
      </c>
      <c r="AN76" t="s">
        <v>51</v>
      </c>
      <c r="AO76" t="s">
        <v>4049</v>
      </c>
      <c r="AP76" t="s">
        <v>4050</v>
      </c>
      <c r="AQ76">
        <v>0</v>
      </c>
      <c r="AR76">
        <v>151</v>
      </c>
      <c r="AS76" s="1">
        <v>40710</v>
      </c>
      <c r="AT76">
        <v>76</v>
      </c>
      <c r="AU76" s="2">
        <v>42710</v>
      </c>
      <c r="AV76" t="s">
        <v>1849</v>
      </c>
      <c r="AW76">
        <v>1</v>
      </c>
      <c r="AX76" t="s">
        <v>1850</v>
      </c>
      <c r="AY76" t="s">
        <v>1851</v>
      </c>
      <c r="AZ76" s="1">
        <v>41806</v>
      </c>
      <c r="BA76" s="2">
        <v>100000</v>
      </c>
      <c r="BB76">
        <v>1</v>
      </c>
      <c r="BF76">
        <v>13</v>
      </c>
      <c r="BG76">
        <v>1</v>
      </c>
      <c r="BH76" s="10">
        <f t="shared" si="7"/>
        <v>1</v>
      </c>
      <c r="BI76" s="16">
        <f t="shared" si="8"/>
        <v>0.93421052631578949</v>
      </c>
      <c r="BJ76" s="10">
        <f t="shared" si="9"/>
        <v>1</v>
      </c>
      <c r="BK76">
        <f t="shared" si="10"/>
        <v>1095</v>
      </c>
      <c r="BL76">
        <f t="shared" si="11"/>
        <v>1</v>
      </c>
      <c r="BM76">
        <f t="shared" si="12"/>
        <v>1095</v>
      </c>
      <c r="BN76" s="14">
        <f t="shared" si="13"/>
        <v>100000</v>
      </c>
    </row>
    <row r="77" spans="1:66" x14ac:dyDescent="0.25">
      <c r="A77">
        <v>233</v>
      </c>
      <c r="B77" t="s">
        <v>3149</v>
      </c>
      <c r="C77" t="s">
        <v>3456</v>
      </c>
      <c r="D77" t="s">
        <v>24</v>
      </c>
      <c r="E77" s="1">
        <v>40280</v>
      </c>
      <c r="F77" t="s">
        <v>3150</v>
      </c>
      <c r="G77" t="s">
        <v>4558</v>
      </c>
      <c r="H77" t="s">
        <v>18</v>
      </c>
      <c r="I77" t="s">
        <v>598</v>
      </c>
      <c r="J77" s="3" t="s">
        <v>598</v>
      </c>
      <c r="M77" s="3" t="s">
        <v>78</v>
      </c>
      <c r="N77" t="s">
        <v>3158</v>
      </c>
      <c r="O77" t="s">
        <v>18</v>
      </c>
      <c r="P77" t="s">
        <v>3152</v>
      </c>
      <c r="Q77" t="s">
        <v>3153</v>
      </c>
      <c r="R77" t="s">
        <v>3159</v>
      </c>
      <c r="S77" t="s">
        <v>3155</v>
      </c>
      <c r="T77" t="s">
        <v>728</v>
      </c>
      <c r="U77" t="s">
        <v>34</v>
      </c>
      <c r="V77" t="s">
        <v>30</v>
      </c>
      <c r="W77" t="s">
        <v>34</v>
      </c>
      <c r="X77" t="s">
        <v>3461</v>
      </c>
      <c r="Y77" t="s">
        <v>2151</v>
      </c>
      <c r="Z77" t="s">
        <v>34</v>
      </c>
      <c r="AA77" t="s">
        <v>34</v>
      </c>
      <c r="AB77" t="s">
        <v>952</v>
      </c>
      <c r="AC77" t="s">
        <v>36</v>
      </c>
      <c r="AD77" t="s">
        <v>3160</v>
      </c>
      <c r="AE77" t="s">
        <v>4561</v>
      </c>
      <c r="AF77" t="s">
        <v>34</v>
      </c>
      <c r="AG77" t="s">
        <v>22</v>
      </c>
      <c r="AH77" t="s">
        <v>53</v>
      </c>
      <c r="AI77" t="s">
        <v>36</v>
      </c>
      <c r="AJ77" s="14">
        <v>24444</v>
      </c>
      <c r="AK77" t="s">
        <v>34</v>
      </c>
      <c r="AL77" t="s">
        <v>34</v>
      </c>
      <c r="AM77">
        <v>233</v>
      </c>
      <c r="AN77" t="s">
        <v>36</v>
      </c>
      <c r="AO77" t="s">
        <v>4565</v>
      </c>
      <c r="AP77" t="s">
        <v>4566</v>
      </c>
      <c r="AQ77">
        <v>0</v>
      </c>
      <c r="AR77">
        <v>271</v>
      </c>
      <c r="AS77" s="1">
        <v>40280</v>
      </c>
      <c r="AT77">
        <v>250</v>
      </c>
      <c r="AU77" s="2">
        <v>32800</v>
      </c>
      <c r="AV77" t="s">
        <v>3157</v>
      </c>
      <c r="AW77">
        <v>1</v>
      </c>
      <c r="AY77" t="s">
        <v>608</v>
      </c>
      <c r="AZ77" s="1">
        <v>41376</v>
      </c>
      <c r="BB77">
        <v>1</v>
      </c>
      <c r="BC77">
        <v>1</v>
      </c>
      <c r="BF77">
        <v>584</v>
      </c>
      <c r="BG77">
        <v>0</v>
      </c>
      <c r="BH77" s="10">
        <f t="shared" si="7"/>
        <v>1</v>
      </c>
      <c r="BI77" s="10">
        <f t="shared" si="8"/>
        <v>0.93200000000000005</v>
      </c>
      <c r="BJ77" s="10">
        <f t="shared" si="9"/>
        <v>9.7776000000000002E-2</v>
      </c>
      <c r="BK77">
        <f t="shared" si="10"/>
        <v>1095</v>
      </c>
      <c r="BL77">
        <f t="shared" si="11"/>
        <v>1</v>
      </c>
      <c r="BM77">
        <f t="shared" si="12"/>
        <v>1095</v>
      </c>
      <c r="BN77" s="14">
        <f t="shared" si="13"/>
        <v>250000</v>
      </c>
    </row>
    <row r="78" spans="1:66" x14ac:dyDescent="0.25">
      <c r="A78">
        <v>180</v>
      </c>
      <c r="B78" t="s">
        <v>484</v>
      </c>
      <c r="C78" t="s">
        <v>3456</v>
      </c>
      <c r="D78" t="s">
        <v>18</v>
      </c>
      <c r="E78" s="1">
        <v>40077</v>
      </c>
      <c r="F78" t="s">
        <v>485</v>
      </c>
      <c r="G78" t="s">
        <v>486</v>
      </c>
      <c r="H78" t="s">
        <v>20</v>
      </c>
      <c r="I78" t="s">
        <v>487</v>
      </c>
      <c r="J78" s="3" t="s">
        <v>487</v>
      </c>
      <c r="M78" s="3" t="s">
        <v>78</v>
      </c>
      <c r="N78" t="s">
        <v>488</v>
      </c>
      <c r="O78" t="s">
        <v>18</v>
      </c>
      <c r="P78" t="s">
        <v>489</v>
      </c>
      <c r="Q78" t="s">
        <v>490</v>
      </c>
      <c r="R78" t="s">
        <v>491</v>
      </c>
      <c r="S78" t="s">
        <v>492</v>
      </c>
      <c r="T78" t="s">
        <v>493</v>
      </c>
      <c r="U78" t="s">
        <v>34</v>
      </c>
      <c r="V78" t="s">
        <v>30</v>
      </c>
      <c r="W78" t="s">
        <v>34</v>
      </c>
      <c r="X78" t="s">
        <v>3461</v>
      </c>
      <c r="Y78" t="s">
        <v>3609</v>
      </c>
      <c r="Z78" t="s">
        <v>34</v>
      </c>
      <c r="AA78" t="s">
        <v>34</v>
      </c>
      <c r="AB78" t="s">
        <v>494</v>
      </c>
      <c r="AC78" t="s">
        <v>36</v>
      </c>
      <c r="AD78" t="s">
        <v>495</v>
      </c>
      <c r="AE78" t="s">
        <v>3610</v>
      </c>
      <c r="AF78" t="s">
        <v>34</v>
      </c>
      <c r="AG78" t="s">
        <v>412</v>
      </c>
      <c r="AH78" t="s">
        <v>53</v>
      </c>
      <c r="AI78" t="s">
        <v>36</v>
      </c>
      <c r="AJ78" s="14">
        <v>135000</v>
      </c>
      <c r="AK78" t="s">
        <v>34</v>
      </c>
      <c r="AL78" t="s">
        <v>34</v>
      </c>
      <c r="AM78">
        <v>42</v>
      </c>
      <c r="AN78" t="s">
        <v>36</v>
      </c>
      <c r="AO78" t="s">
        <v>3611</v>
      </c>
      <c r="AP78" t="s">
        <v>3612</v>
      </c>
      <c r="AQ78">
        <v>0</v>
      </c>
      <c r="AR78">
        <v>36</v>
      </c>
      <c r="AS78" s="1">
        <v>40078</v>
      </c>
      <c r="AT78">
        <v>45</v>
      </c>
      <c r="AU78" s="2">
        <v>40656</v>
      </c>
      <c r="AV78" t="s">
        <v>497</v>
      </c>
      <c r="AW78">
        <v>1</v>
      </c>
      <c r="AX78" t="s">
        <v>498</v>
      </c>
      <c r="AY78" t="s">
        <v>499</v>
      </c>
      <c r="BA78" s="2">
        <v>135000</v>
      </c>
      <c r="BB78">
        <v>1</v>
      </c>
      <c r="BF78">
        <v>102</v>
      </c>
      <c r="BG78">
        <v>1</v>
      </c>
      <c r="BH78" s="10">
        <f t="shared" si="7"/>
        <v>1</v>
      </c>
      <c r="BI78" s="16">
        <f t="shared" si="8"/>
        <v>0.93333333333333335</v>
      </c>
      <c r="BJ78" s="10">
        <f t="shared" si="9"/>
        <v>1</v>
      </c>
      <c r="BK78">
        <f t="shared" si="10"/>
        <v>1460</v>
      </c>
      <c r="BL78">
        <f t="shared" si="11"/>
        <v>1</v>
      </c>
      <c r="BM78">
        <f t="shared" si="12"/>
        <v>1460</v>
      </c>
      <c r="BN78" s="14">
        <f t="shared" si="13"/>
        <v>135000</v>
      </c>
    </row>
    <row r="79" spans="1:66" x14ac:dyDescent="0.25">
      <c r="A79">
        <v>229</v>
      </c>
      <c r="B79" t="s">
        <v>800</v>
      </c>
      <c r="C79" t="s">
        <v>107</v>
      </c>
      <c r="D79" t="s">
        <v>18</v>
      </c>
      <c r="E79" s="1">
        <v>40268</v>
      </c>
      <c r="F79" t="s">
        <v>801</v>
      </c>
      <c r="G79" t="s">
        <v>802</v>
      </c>
      <c r="H79" t="s">
        <v>24</v>
      </c>
      <c r="I79" t="s">
        <v>109</v>
      </c>
      <c r="J79" s="3" t="s">
        <v>109</v>
      </c>
      <c r="M79" s="3" t="s">
        <v>22</v>
      </c>
      <c r="N79" t="s">
        <v>803</v>
      </c>
      <c r="O79" t="s">
        <v>24</v>
      </c>
      <c r="P79" t="s">
        <v>804</v>
      </c>
      <c r="Q79" t="s">
        <v>3698</v>
      </c>
      <c r="R79" t="s">
        <v>805</v>
      </c>
      <c r="S79" t="s">
        <v>806</v>
      </c>
      <c r="T79" t="s">
        <v>807</v>
      </c>
      <c r="U79" t="s">
        <v>34</v>
      </c>
      <c r="V79" t="s">
        <v>164</v>
      </c>
      <c r="W79" t="s">
        <v>34</v>
      </c>
      <c r="X79" t="s">
        <v>115</v>
      </c>
      <c r="Y79" t="s">
        <v>3699</v>
      </c>
      <c r="Z79" t="s">
        <v>3700</v>
      </c>
      <c r="AA79" t="s">
        <v>3701</v>
      </c>
      <c r="AB79" t="s">
        <v>808</v>
      </c>
      <c r="AC79" t="s">
        <v>3702</v>
      </c>
      <c r="AD79" t="s">
        <v>810</v>
      </c>
      <c r="AE79" t="s">
        <v>36</v>
      </c>
      <c r="AF79" t="s">
        <v>22</v>
      </c>
      <c r="AG79" t="s">
        <v>119</v>
      </c>
      <c r="AH79" t="s">
        <v>120</v>
      </c>
      <c r="AI79" t="s">
        <v>3703</v>
      </c>
      <c r="AJ79" s="14">
        <v>2398066</v>
      </c>
      <c r="AK79" t="s">
        <v>3704</v>
      </c>
      <c r="AL79" t="s">
        <v>3705</v>
      </c>
      <c r="AM79">
        <v>431</v>
      </c>
      <c r="AN79" t="s">
        <v>3702</v>
      </c>
      <c r="AO79" t="s">
        <v>3706</v>
      </c>
      <c r="AP79" t="s">
        <v>36</v>
      </c>
      <c r="AQ79">
        <v>0</v>
      </c>
      <c r="AR79">
        <v>59</v>
      </c>
      <c r="AS79" s="1">
        <v>40268</v>
      </c>
      <c r="AT79">
        <v>463</v>
      </c>
      <c r="AU79" s="2">
        <v>43600</v>
      </c>
      <c r="AV79" t="s">
        <v>811</v>
      </c>
      <c r="AW79">
        <v>1</v>
      </c>
      <c r="AX79" t="s">
        <v>122</v>
      </c>
      <c r="AY79" t="s">
        <v>123</v>
      </c>
      <c r="AZ79" s="1">
        <v>41364</v>
      </c>
      <c r="BC79">
        <v>1</v>
      </c>
      <c r="BF79">
        <v>247</v>
      </c>
      <c r="BG79">
        <v>1</v>
      </c>
      <c r="BH79" s="10">
        <f t="shared" si="7"/>
        <v>1</v>
      </c>
      <c r="BI79" s="16">
        <f t="shared" si="8"/>
        <v>0.93088552915766742</v>
      </c>
      <c r="BJ79" s="10">
        <f t="shared" si="9"/>
        <v>0.59686789869952084</v>
      </c>
      <c r="BK79">
        <f t="shared" si="10"/>
        <v>1095</v>
      </c>
      <c r="BL79">
        <f t="shared" si="11"/>
        <v>0</v>
      </c>
      <c r="BM79">
        <f t="shared" si="12"/>
        <v>1095</v>
      </c>
      <c r="BN79" s="14">
        <f t="shared" si="13"/>
        <v>4017750</v>
      </c>
    </row>
    <row r="80" spans="1:66" x14ac:dyDescent="0.25">
      <c r="A80">
        <v>187</v>
      </c>
      <c r="B80" t="s">
        <v>556</v>
      </c>
      <c r="C80" t="s">
        <v>3456</v>
      </c>
      <c r="D80" t="s">
        <v>18</v>
      </c>
      <c r="E80" s="1">
        <v>40095</v>
      </c>
      <c r="F80" t="s">
        <v>557</v>
      </c>
      <c r="G80" t="s">
        <v>558</v>
      </c>
      <c r="H80" t="s">
        <v>20</v>
      </c>
      <c r="I80" t="s">
        <v>559</v>
      </c>
      <c r="J80" s="3" t="s">
        <v>559</v>
      </c>
      <c r="M80" s="3" t="s">
        <v>62</v>
      </c>
      <c r="N80" t="s">
        <v>560</v>
      </c>
      <c r="O80" t="s">
        <v>18</v>
      </c>
      <c r="P80" t="s">
        <v>561</v>
      </c>
      <c r="Q80" t="s">
        <v>562</v>
      </c>
      <c r="R80" t="s">
        <v>563</v>
      </c>
      <c r="S80" t="s">
        <v>564</v>
      </c>
      <c r="T80" t="s">
        <v>565</v>
      </c>
      <c r="U80" t="s">
        <v>34</v>
      </c>
      <c r="V80" t="s">
        <v>30</v>
      </c>
      <c r="W80" t="s">
        <v>34</v>
      </c>
      <c r="X80" t="s">
        <v>3461</v>
      </c>
      <c r="Y80" t="s">
        <v>3631</v>
      </c>
      <c r="Z80" t="s">
        <v>34</v>
      </c>
      <c r="AA80" t="s">
        <v>34</v>
      </c>
      <c r="AB80" t="s">
        <v>454</v>
      </c>
      <c r="AC80" t="s">
        <v>36</v>
      </c>
      <c r="AD80" t="s">
        <v>566</v>
      </c>
      <c r="AE80" t="s">
        <v>3632</v>
      </c>
      <c r="AF80" t="s">
        <v>34</v>
      </c>
      <c r="AG80" t="s">
        <v>22</v>
      </c>
      <c r="AH80" t="s">
        <v>53</v>
      </c>
      <c r="AI80" t="s">
        <v>36</v>
      </c>
      <c r="AJ80" s="14">
        <v>110000</v>
      </c>
      <c r="AK80" t="s">
        <v>34</v>
      </c>
      <c r="AL80" t="s">
        <v>34</v>
      </c>
      <c r="AM80">
        <v>39</v>
      </c>
      <c r="AN80" t="s">
        <v>36</v>
      </c>
      <c r="AO80" t="s">
        <v>3633</v>
      </c>
      <c r="AP80" t="s">
        <v>3634</v>
      </c>
      <c r="AQ80">
        <v>0</v>
      </c>
      <c r="AR80">
        <v>41</v>
      </c>
      <c r="AS80" s="1">
        <v>40095</v>
      </c>
      <c r="AT80">
        <v>42</v>
      </c>
      <c r="AU80" s="2">
        <v>39966</v>
      </c>
      <c r="AV80" t="s">
        <v>567</v>
      </c>
      <c r="AW80">
        <v>1</v>
      </c>
      <c r="AX80" t="s">
        <v>568</v>
      </c>
      <c r="AY80" t="s">
        <v>569</v>
      </c>
      <c r="BA80" s="2">
        <v>110000</v>
      </c>
      <c r="BB80">
        <v>1</v>
      </c>
      <c r="BF80">
        <v>452</v>
      </c>
      <c r="BG80">
        <v>1</v>
      </c>
      <c r="BH80" s="10">
        <f t="shared" si="7"/>
        <v>1</v>
      </c>
      <c r="BI80" s="16">
        <f t="shared" si="8"/>
        <v>0.9285714285714286</v>
      </c>
      <c r="BJ80" s="10">
        <f t="shared" si="9"/>
        <v>1</v>
      </c>
      <c r="BK80">
        <f t="shared" si="10"/>
        <v>1095</v>
      </c>
      <c r="BL80">
        <f t="shared" si="11"/>
        <v>1</v>
      </c>
      <c r="BM80">
        <f t="shared" si="12"/>
        <v>1095</v>
      </c>
      <c r="BN80" s="14">
        <f t="shared" si="13"/>
        <v>110000</v>
      </c>
    </row>
    <row r="81" spans="1:66" x14ac:dyDescent="0.25">
      <c r="A81">
        <v>232</v>
      </c>
      <c r="B81" t="s">
        <v>3149</v>
      </c>
      <c r="C81" t="s">
        <v>107</v>
      </c>
      <c r="D81" t="s">
        <v>24</v>
      </c>
      <c r="E81" s="1">
        <v>40280</v>
      </c>
      <c r="F81" t="s">
        <v>3150</v>
      </c>
      <c r="G81" t="s">
        <v>4558</v>
      </c>
      <c r="H81" t="s">
        <v>18</v>
      </c>
      <c r="I81" t="s">
        <v>598</v>
      </c>
      <c r="J81" s="3" t="s">
        <v>598</v>
      </c>
      <c r="M81" s="3" t="s">
        <v>78</v>
      </c>
      <c r="N81" t="s">
        <v>3151</v>
      </c>
      <c r="O81" t="s">
        <v>18</v>
      </c>
      <c r="P81" t="s">
        <v>3152</v>
      </c>
      <c r="Q81" t="s">
        <v>4559</v>
      </c>
      <c r="R81" t="s">
        <v>3154</v>
      </c>
      <c r="S81" t="s">
        <v>3155</v>
      </c>
      <c r="T81" t="s">
        <v>728</v>
      </c>
      <c r="U81" t="s">
        <v>34</v>
      </c>
      <c r="V81" t="s">
        <v>30</v>
      </c>
      <c r="W81" t="s">
        <v>34</v>
      </c>
      <c r="X81" t="s">
        <v>115</v>
      </c>
      <c r="Y81" t="s">
        <v>4560</v>
      </c>
      <c r="Z81" t="s">
        <v>4560</v>
      </c>
      <c r="AA81" t="s">
        <v>36</v>
      </c>
      <c r="AB81" t="s">
        <v>952</v>
      </c>
      <c r="AC81" t="s">
        <v>36</v>
      </c>
      <c r="AD81" t="s">
        <v>3156</v>
      </c>
      <c r="AE81" t="s">
        <v>4561</v>
      </c>
      <c r="AF81" t="s">
        <v>22</v>
      </c>
      <c r="AG81" t="s">
        <v>119</v>
      </c>
      <c r="AH81" t="s">
        <v>120</v>
      </c>
      <c r="AI81" t="s">
        <v>4562</v>
      </c>
      <c r="AJ81" s="14">
        <v>1007638</v>
      </c>
      <c r="AK81" t="s">
        <v>36</v>
      </c>
      <c r="AL81" t="s">
        <v>36</v>
      </c>
      <c r="AM81">
        <v>232</v>
      </c>
      <c r="AN81" t="s">
        <v>934</v>
      </c>
      <c r="AO81" t="s">
        <v>4563</v>
      </c>
      <c r="AP81" t="s">
        <v>4564</v>
      </c>
      <c r="AQ81">
        <v>0</v>
      </c>
      <c r="AR81">
        <v>271</v>
      </c>
      <c r="AS81" s="1">
        <v>40280</v>
      </c>
      <c r="AT81">
        <v>250</v>
      </c>
      <c r="AU81" s="2">
        <v>32800</v>
      </c>
      <c r="AV81" t="s">
        <v>3157</v>
      </c>
      <c r="AW81">
        <v>1</v>
      </c>
      <c r="AY81" t="s">
        <v>608</v>
      </c>
      <c r="AZ81" s="1">
        <v>41376</v>
      </c>
      <c r="BB81">
        <v>1</v>
      </c>
      <c r="BC81">
        <v>1</v>
      </c>
      <c r="BF81">
        <v>584</v>
      </c>
      <c r="BG81">
        <v>1</v>
      </c>
      <c r="BH81" s="10">
        <f t="shared" si="7"/>
        <v>1</v>
      </c>
      <c r="BI81" s="16">
        <f t="shared" si="8"/>
        <v>0.92800000000000005</v>
      </c>
      <c r="BJ81" s="10">
        <f t="shared" si="9"/>
        <v>0.50993825910931179</v>
      </c>
      <c r="BK81">
        <f t="shared" si="10"/>
        <v>1095</v>
      </c>
      <c r="BL81">
        <f t="shared" si="11"/>
        <v>0</v>
      </c>
      <c r="BM81">
        <f t="shared" si="12"/>
        <v>1095</v>
      </c>
      <c r="BN81" s="14">
        <f t="shared" si="13"/>
        <v>1976000</v>
      </c>
    </row>
    <row r="82" spans="1:66" x14ac:dyDescent="0.25">
      <c r="A82">
        <v>299</v>
      </c>
      <c r="B82" t="s">
        <v>1317</v>
      </c>
      <c r="C82" t="s">
        <v>3456</v>
      </c>
      <c r="D82" t="s">
        <v>18</v>
      </c>
      <c r="E82" s="1">
        <v>40499</v>
      </c>
      <c r="F82" t="s">
        <v>1318</v>
      </c>
      <c r="G82" t="s">
        <v>3877</v>
      </c>
      <c r="H82" t="s">
        <v>18</v>
      </c>
      <c r="I82" t="s">
        <v>1307</v>
      </c>
      <c r="J82" s="3" t="s">
        <v>1307</v>
      </c>
      <c r="M82" s="3" t="s">
        <v>62</v>
      </c>
      <c r="N82" t="s">
        <v>1319</v>
      </c>
      <c r="O82" t="s">
        <v>24</v>
      </c>
      <c r="P82" t="s">
        <v>1320</v>
      </c>
      <c r="Q82" t="s">
        <v>1321</v>
      </c>
      <c r="R82" t="s">
        <v>1322</v>
      </c>
      <c r="S82" t="s">
        <v>1323</v>
      </c>
      <c r="T82" t="s">
        <v>1324</v>
      </c>
      <c r="U82" t="s">
        <v>34</v>
      </c>
      <c r="V82" t="s">
        <v>30</v>
      </c>
      <c r="W82" t="s">
        <v>34</v>
      </c>
      <c r="X82" t="s">
        <v>3461</v>
      </c>
      <c r="Y82" t="s">
        <v>3689</v>
      </c>
      <c r="Z82" t="s">
        <v>34</v>
      </c>
      <c r="AA82" t="s">
        <v>34</v>
      </c>
      <c r="AB82" t="s">
        <v>908</v>
      </c>
      <c r="AC82" t="s">
        <v>831</v>
      </c>
      <c r="AD82" t="s">
        <v>1325</v>
      </c>
      <c r="AE82" t="s">
        <v>3878</v>
      </c>
      <c r="AF82" t="s">
        <v>34</v>
      </c>
      <c r="AG82" t="s">
        <v>22</v>
      </c>
      <c r="AH82" t="s">
        <v>53</v>
      </c>
      <c r="AI82" t="s">
        <v>36</v>
      </c>
      <c r="AJ82" s="14">
        <v>350000</v>
      </c>
      <c r="AK82" t="s">
        <v>34</v>
      </c>
      <c r="AL82" t="s">
        <v>34</v>
      </c>
      <c r="AM82">
        <v>74</v>
      </c>
      <c r="AN82" t="s">
        <v>831</v>
      </c>
      <c r="AO82" t="s">
        <v>3879</v>
      </c>
      <c r="AP82" t="s">
        <v>3880</v>
      </c>
      <c r="AQ82">
        <v>0</v>
      </c>
      <c r="AR82">
        <v>103</v>
      </c>
      <c r="AS82" s="1">
        <v>40500</v>
      </c>
      <c r="AT82">
        <v>80</v>
      </c>
      <c r="AU82" s="2">
        <v>34508</v>
      </c>
      <c r="AV82" t="s">
        <v>1326</v>
      </c>
      <c r="AW82">
        <v>1</v>
      </c>
      <c r="AX82" t="s">
        <v>1315</v>
      </c>
      <c r="AY82" t="s">
        <v>1316</v>
      </c>
      <c r="AZ82" s="1">
        <v>41596</v>
      </c>
      <c r="BA82" s="2">
        <v>350000</v>
      </c>
      <c r="BB82">
        <v>1</v>
      </c>
      <c r="BF82">
        <v>325</v>
      </c>
      <c r="BG82">
        <v>1</v>
      </c>
      <c r="BH82" s="10">
        <f t="shared" si="7"/>
        <v>1</v>
      </c>
      <c r="BI82" s="16">
        <f t="shared" si="8"/>
        <v>0.92500000000000004</v>
      </c>
      <c r="BJ82" s="10">
        <f t="shared" si="9"/>
        <v>1</v>
      </c>
      <c r="BK82">
        <f t="shared" si="10"/>
        <v>1095</v>
      </c>
      <c r="BL82">
        <f t="shared" si="11"/>
        <v>1</v>
      </c>
      <c r="BM82">
        <f t="shared" si="12"/>
        <v>1095</v>
      </c>
      <c r="BN82" s="14">
        <f t="shared" si="13"/>
        <v>350000</v>
      </c>
    </row>
    <row r="83" spans="1:66" x14ac:dyDescent="0.25">
      <c r="A83">
        <v>347</v>
      </c>
      <c r="B83" t="s">
        <v>1734</v>
      </c>
      <c r="C83" t="s">
        <v>3456</v>
      </c>
      <c r="D83" t="s">
        <v>18</v>
      </c>
      <c r="E83" s="1">
        <v>40652</v>
      </c>
      <c r="F83" t="s">
        <v>1735</v>
      </c>
      <c r="G83" t="s">
        <v>1736</v>
      </c>
      <c r="H83" t="s">
        <v>20</v>
      </c>
      <c r="I83" t="s">
        <v>109</v>
      </c>
      <c r="J83" s="3" t="s">
        <v>109</v>
      </c>
      <c r="M83" s="3" t="s">
        <v>78</v>
      </c>
      <c r="N83" t="s">
        <v>1737</v>
      </c>
      <c r="O83" t="s">
        <v>18</v>
      </c>
      <c r="P83" t="s">
        <v>1738</v>
      </c>
      <c r="Q83" t="s">
        <v>1739</v>
      </c>
      <c r="R83" t="s">
        <v>1740</v>
      </c>
      <c r="S83" t="s">
        <v>1741</v>
      </c>
      <c r="T83" t="s">
        <v>1742</v>
      </c>
      <c r="U83" t="s">
        <v>34</v>
      </c>
      <c r="V83" t="s">
        <v>30</v>
      </c>
      <c r="W83" t="s">
        <v>34</v>
      </c>
      <c r="X83" t="s">
        <v>3461</v>
      </c>
      <c r="Y83" t="s">
        <v>3794</v>
      </c>
      <c r="Z83" t="s">
        <v>34</v>
      </c>
      <c r="AA83" t="s">
        <v>34</v>
      </c>
      <c r="AB83" t="s">
        <v>1465</v>
      </c>
      <c r="AC83" t="s">
        <v>1608</v>
      </c>
      <c r="AD83" t="s">
        <v>1743</v>
      </c>
      <c r="AE83" t="s">
        <v>4011</v>
      </c>
      <c r="AF83" t="s">
        <v>34</v>
      </c>
      <c r="AG83" t="s">
        <v>200</v>
      </c>
      <c r="AH83" t="s">
        <v>53</v>
      </c>
      <c r="AI83" t="s">
        <v>36</v>
      </c>
      <c r="AJ83" s="14">
        <v>128000</v>
      </c>
      <c r="AK83" t="s">
        <v>34</v>
      </c>
      <c r="AL83" t="s">
        <v>34</v>
      </c>
      <c r="AM83">
        <v>59</v>
      </c>
      <c r="AN83" t="s">
        <v>1608</v>
      </c>
      <c r="AO83" t="s">
        <v>4012</v>
      </c>
      <c r="AP83" t="s">
        <v>4013</v>
      </c>
      <c r="AQ83">
        <v>0</v>
      </c>
      <c r="AR83">
        <v>141</v>
      </c>
      <c r="AS83" s="1">
        <v>40653</v>
      </c>
      <c r="AT83">
        <v>64</v>
      </c>
      <c r="AU83" s="2">
        <v>33754</v>
      </c>
      <c r="AV83" t="s">
        <v>1744</v>
      </c>
      <c r="AW83">
        <v>1</v>
      </c>
      <c r="AX83" t="s">
        <v>1745</v>
      </c>
      <c r="AY83" t="s">
        <v>899</v>
      </c>
      <c r="AZ83" s="1">
        <v>41749</v>
      </c>
      <c r="BA83" s="2">
        <v>128000</v>
      </c>
      <c r="BB83">
        <v>1</v>
      </c>
      <c r="BF83">
        <v>209</v>
      </c>
      <c r="BG83">
        <v>1</v>
      </c>
      <c r="BH83" s="10">
        <f t="shared" si="7"/>
        <v>1</v>
      </c>
      <c r="BI83" s="16">
        <f t="shared" si="8"/>
        <v>0.921875</v>
      </c>
      <c r="BJ83" s="10">
        <f t="shared" si="9"/>
        <v>1</v>
      </c>
      <c r="BK83">
        <f t="shared" si="10"/>
        <v>1825</v>
      </c>
      <c r="BL83">
        <f t="shared" si="11"/>
        <v>1</v>
      </c>
      <c r="BM83">
        <f t="shared" si="12"/>
        <v>1825</v>
      </c>
      <c r="BN83" s="14">
        <f t="shared" si="13"/>
        <v>128000</v>
      </c>
    </row>
    <row r="84" spans="1:66" x14ac:dyDescent="0.25">
      <c r="A84">
        <v>195</v>
      </c>
      <c r="B84" t="s">
        <v>632</v>
      </c>
      <c r="C84" t="s">
        <v>3456</v>
      </c>
      <c r="D84" t="s">
        <v>18</v>
      </c>
      <c r="E84" s="1">
        <v>40133</v>
      </c>
      <c r="F84" t="s">
        <v>633</v>
      </c>
      <c r="G84" t="s">
        <v>634</v>
      </c>
      <c r="H84" t="s">
        <v>20</v>
      </c>
      <c r="I84" t="s">
        <v>598</v>
      </c>
      <c r="J84" s="3" t="s">
        <v>598</v>
      </c>
      <c r="M84" s="3" t="s">
        <v>78</v>
      </c>
      <c r="N84" t="s">
        <v>635</v>
      </c>
      <c r="O84" t="s">
        <v>24</v>
      </c>
      <c r="P84" t="s">
        <v>636</v>
      </c>
      <c r="Q84" t="s">
        <v>637</v>
      </c>
      <c r="R84" t="s">
        <v>638</v>
      </c>
      <c r="S84" t="s">
        <v>639</v>
      </c>
      <c r="T84" t="s">
        <v>640</v>
      </c>
      <c r="U84" t="s">
        <v>34</v>
      </c>
      <c r="V84" t="s">
        <v>30</v>
      </c>
      <c r="W84" t="s">
        <v>34</v>
      </c>
      <c r="X84" t="s">
        <v>3461</v>
      </c>
      <c r="Y84" t="s">
        <v>2118</v>
      </c>
      <c r="Z84" t="s">
        <v>34</v>
      </c>
      <c r="AA84" t="s">
        <v>34</v>
      </c>
      <c r="AB84" t="s">
        <v>641</v>
      </c>
      <c r="AC84" t="s">
        <v>395</v>
      </c>
      <c r="AD84" t="s">
        <v>642</v>
      </c>
      <c r="AE84" t="s">
        <v>3655</v>
      </c>
      <c r="AF84" t="s">
        <v>34</v>
      </c>
      <c r="AG84" t="s">
        <v>22</v>
      </c>
      <c r="AH84" t="s">
        <v>53</v>
      </c>
      <c r="AI84" t="s">
        <v>36</v>
      </c>
      <c r="AJ84" s="14">
        <v>24000</v>
      </c>
      <c r="AK84" t="s">
        <v>34</v>
      </c>
      <c r="AL84" t="s">
        <v>34</v>
      </c>
      <c r="AM84">
        <v>22</v>
      </c>
      <c r="AN84" t="s">
        <v>395</v>
      </c>
      <c r="AO84" t="s">
        <v>2948</v>
      </c>
      <c r="AP84" t="s">
        <v>3656</v>
      </c>
      <c r="AQ84">
        <v>0</v>
      </c>
      <c r="AR84">
        <v>47</v>
      </c>
      <c r="AS84" s="1">
        <v>40134</v>
      </c>
      <c r="AT84">
        <v>24</v>
      </c>
      <c r="AU84" s="2">
        <v>22533</v>
      </c>
      <c r="AV84" t="s">
        <v>643</v>
      </c>
      <c r="AW84">
        <v>1</v>
      </c>
      <c r="AX84" t="s">
        <v>607</v>
      </c>
      <c r="AY84" t="s">
        <v>608</v>
      </c>
      <c r="BA84" s="2">
        <v>24000</v>
      </c>
      <c r="BB84">
        <v>1</v>
      </c>
      <c r="BF84">
        <v>302</v>
      </c>
      <c r="BG84">
        <v>1</v>
      </c>
      <c r="BH84" s="10">
        <f t="shared" si="7"/>
        <v>1</v>
      </c>
      <c r="BI84" s="16">
        <f t="shared" si="8"/>
        <v>0.91666666666666663</v>
      </c>
      <c r="BJ84" s="10">
        <f t="shared" si="9"/>
        <v>1</v>
      </c>
      <c r="BK84">
        <f t="shared" si="10"/>
        <v>1095</v>
      </c>
      <c r="BL84">
        <f t="shared" si="11"/>
        <v>1</v>
      </c>
      <c r="BM84">
        <f t="shared" si="12"/>
        <v>1095</v>
      </c>
      <c r="BN84" s="14">
        <f t="shared" si="13"/>
        <v>24000</v>
      </c>
    </row>
    <row r="85" spans="1:66" x14ac:dyDescent="0.25">
      <c r="A85">
        <v>476</v>
      </c>
      <c r="B85" t="s">
        <v>2854</v>
      </c>
      <c r="C85" t="s">
        <v>3456</v>
      </c>
      <c r="D85" t="s">
        <v>18</v>
      </c>
      <c r="E85" s="1">
        <v>41184</v>
      </c>
      <c r="F85" t="s">
        <v>2855</v>
      </c>
      <c r="G85" t="s">
        <v>2856</v>
      </c>
      <c r="H85" t="s">
        <v>20</v>
      </c>
      <c r="I85" t="s">
        <v>2857</v>
      </c>
      <c r="J85" s="3" t="s">
        <v>2857</v>
      </c>
      <c r="M85" s="3" t="s">
        <v>62</v>
      </c>
      <c r="N85" t="s">
        <v>2858</v>
      </c>
      <c r="O85" t="s">
        <v>24</v>
      </c>
      <c r="P85" t="s">
        <v>2859</v>
      </c>
      <c r="Q85" t="s">
        <v>2860</v>
      </c>
      <c r="R85" t="s">
        <v>2861</v>
      </c>
      <c r="S85" t="s">
        <v>2862</v>
      </c>
      <c r="T85" t="s">
        <v>2863</v>
      </c>
      <c r="U85" t="s">
        <v>34</v>
      </c>
      <c r="V85" t="s">
        <v>30</v>
      </c>
      <c r="W85" t="s">
        <v>34</v>
      </c>
      <c r="X85" t="s">
        <v>4095</v>
      </c>
      <c r="Y85" t="s">
        <v>2864</v>
      </c>
      <c r="Z85" t="s">
        <v>34</v>
      </c>
      <c r="AA85" t="s">
        <v>34</v>
      </c>
      <c r="AB85" t="s">
        <v>1102</v>
      </c>
      <c r="AC85" t="s">
        <v>2198</v>
      </c>
      <c r="AD85" t="s">
        <v>102</v>
      </c>
      <c r="AE85" t="s">
        <v>4418</v>
      </c>
      <c r="AF85" t="s">
        <v>34</v>
      </c>
      <c r="AG85" t="s">
        <v>22</v>
      </c>
      <c r="AH85" t="s">
        <v>53</v>
      </c>
      <c r="AI85" t="s">
        <v>36</v>
      </c>
      <c r="AJ85" s="14">
        <v>115000</v>
      </c>
      <c r="AK85" t="s">
        <v>34</v>
      </c>
      <c r="AL85" t="s">
        <v>34</v>
      </c>
      <c r="AM85">
        <v>21</v>
      </c>
      <c r="AN85" t="s">
        <v>2198</v>
      </c>
      <c r="AO85" t="s">
        <v>3004</v>
      </c>
      <c r="AP85" t="s">
        <v>4419</v>
      </c>
      <c r="AQ85">
        <v>0</v>
      </c>
      <c r="AR85">
        <v>245</v>
      </c>
      <c r="AS85" s="1">
        <v>41185</v>
      </c>
      <c r="AT85">
        <v>23</v>
      </c>
      <c r="AU85" s="2">
        <v>28739</v>
      </c>
      <c r="AV85" t="s">
        <v>2865</v>
      </c>
      <c r="AW85">
        <v>1</v>
      </c>
      <c r="AX85" t="s">
        <v>2866</v>
      </c>
      <c r="AY85" t="s">
        <v>2867</v>
      </c>
      <c r="AZ85" s="1">
        <v>42280</v>
      </c>
      <c r="BA85" s="2">
        <v>115000</v>
      </c>
      <c r="BB85">
        <v>1</v>
      </c>
      <c r="BF85">
        <v>193</v>
      </c>
      <c r="BG85">
        <v>1</v>
      </c>
      <c r="BH85" s="10">
        <f t="shared" si="7"/>
        <v>1</v>
      </c>
      <c r="BI85" s="16">
        <f t="shared" si="8"/>
        <v>0.91304347826086951</v>
      </c>
      <c r="BJ85" s="10">
        <f t="shared" si="9"/>
        <v>1</v>
      </c>
      <c r="BK85">
        <f t="shared" si="10"/>
        <v>1095</v>
      </c>
      <c r="BL85">
        <f t="shared" si="11"/>
        <v>1</v>
      </c>
      <c r="BM85">
        <f t="shared" si="12"/>
        <v>1095</v>
      </c>
      <c r="BN85" s="14">
        <f t="shared" si="13"/>
        <v>115000</v>
      </c>
    </row>
    <row r="86" spans="1:66" x14ac:dyDescent="0.25">
      <c r="A86">
        <v>428</v>
      </c>
      <c r="B86" t="s">
        <v>2458</v>
      </c>
      <c r="C86" t="s">
        <v>3456</v>
      </c>
      <c r="D86" t="s">
        <v>18</v>
      </c>
      <c r="E86" s="1">
        <v>40963</v>
      </c>
      <c r="F86" t="s">
        <v>4243</v>
      </c>
      <c r="G86" t="s">
        <v>2459</v>
      </c>
      <c r="H86" t="s">
        <v>20</v>
      </c>
      <c r="I86" t="s">
        <v>1025</v>
      </c>
      <c r="J86" s="3" t="s">
        <v>1025</v>
      </c>
      <c r="M86" s="3" t="s">
        <v>78</v>
      </c>
      <c r="N86" t="s">
        <v>2460</v>
      </c>
      <c r="O86" t="s">
        <v>18</v>
      </c>
      <c r="P86" t="s">
        <v>2461</v>
      </c>
      <c r="Q86" t="s">
        <v>2462</v>
      </c>
      <c r="R86" t="s">
        <v>2463</v>
      </c>
      <c r="S86" t="s">
        <v>2464</v>
      </c>
      <c r="T86" t="s">
        <v>728</v>
      </c>
      <c r="U86" t="s">
        <v>34</v>
      </c>
      <c r="V86" t="s">
        <v>30</v>
      </c>
      <c r="W86" t="s">
        <v>34</v>
      </c>
      <c r="X86" t="s">
        <v>4244</v>
      </c>
      <c r="Y86" t="s">
        <v>4245</v>
      </c>
      <c r="Z86" t="s">
        <v>34</v>
      </c>
      <c r="AA86" t="s">
        <v>34</v>
      </c>
      <c r="AB86" t="s">
        <v>685</v>
      </c>
      <c r="AC86" t="s">
        <v>36</v>
      </c>
      <c r="AD86" t="s">
        <v>1532</v>
      </c>
      <c r="AE86" t="s">
        <v>2141</v>
      </c>
      <c r="AF86" t="s">
        <v>34</v>
      </c>
      <c r="AG86" t="s">
        <v>22</v>
      </c>
      <c r="AH86" t="s">
        <v>53</v>
      </c>
      <c r="AI86" t="s">
        <v>36</v>
      </c>
      <c r="AJ86" s="14">
        <v>48000</v>
      </c>
      <c r="AK86" t="s">
        <v>34</v>
      </c>
      <c r="AL86" t="s">
        <v>34</v>
      </c>
      <c r="AM86">
        <v>49</v>
      </c>
      <c r="AN86" t="s">
        <v>36</v>
      </c>
      <c r="AO86" t="s">
        <v>2840</v>
      </c>
      <c r="AP86" t="s">
        <v>4246</v>
      </c>
      <c r="AQ86">
        <v>0</v>
      </c>
      <c r="AR86">
        <v>210</v>
      </c>
      <c r="AS86" s="1">
        <v>40966</v>
      </c>
      <c r="AT86">
        <v>54</v>
      </c>
      <c r="AU86" s="2">
        <v>28148</v>
      </c>
      <c r="AV86" t="s">
        <v>2465</v>
      </c>
      <c r="AW86">
        <v>1</v>
      </c>
      <c r="AX86" t="s">
        <v>2466</v>
      </c>
      <c r="AY86" t="s">
        <v>1035</v>
      </c>
      <c r="BA86" s="2">
        <v>48000</v>
      </c>
      <c r="BB86">
        <v>1</v>
      </c>
      <c r="BF86">
        <v>18</v>
      </c>
      <c r="BG86">
        <v>1</v>
      </c>
      <c r="BH86" s="10">
        <f t="shared" si="7"/>
        <v>1</v>
      </c>
      <c r="BI86" s="16">
        <f t="shared" si="8"/>
        <v>0.90740740740740744</v>
      </c>
      <c r="BJ86" s="10">
        <f t="shared" si="9"/>
        <v>1</v>
      </c>
      <c r="BK86">
        <f t="shared" si="10"/>
        <v>1095</v>
      </c>
      <c r="BL86">
        <f t="shared" si="11"/>
        <v>1</v>
      </c>
      <c r="BM86">
        <f t="shared" si="12"/>
        <v>1095</v>
      </c>
      <c r="BN86" s="14">
        <f t="shared" si="13"/>
        <v>48000</v>
      </c>
    </row>
    <row r="87" spans="1:66" x14ac:dyDescent="0.25">
      <c r="A87">
        <v>184</v>
      </c>
      <c r="B87" t="s">
        <v>529</v>
      </c>
      <c r="C87" t="s">
        <v>3456</v>
      </c>
      <c r="D87" t="s">
        <v>18</v>
      </c>
      <c r="E87" s="1">
        <v>40084</v>
      </c>
      <c r="F87" t="s">
        <v>530</v>
      </c>
      <c r="G87" t="s">
        <v>531</v>
      </c>
      <c r="H87" t="s">
        <v>20</v>
      </c>
      <c r="I87" t="s">
        <v>388</v>
      </c>
      <c r="J87" s="3" t="s">
        <v>388</v>
      </c>
      <c r="M87" s="3" t="s">
        <v>78</v>
      </c>
      <c r="N87" t="s">
        <v>532</v>
      </c>
      <c r="O87" t="s">
        <v>24</v>
      </c>
      <c r="P87" t="s">
        <v>533</v>
      </c>
      <c r="Q87" t="s">
        <v>534</v>
      </c>
      <c r="R87" t="s">
        <v>535</v>
      </c>
      <c r="S87" t="s">
        <v>536</v>
      </c>
      <c r="T87" t="s">
        <v>537</v>
      </c>
      <c r="U87" t="s">
        <v>34</v>
      </c>
      <c r="V87" t="s">
        <v>30</v>
      </c>
      <c r="W87" t="s">
        <v>34</v>
      </c>
      <c r="X87" t="s">
        <v>3458</v>
      </c>
      <c r="Y87" t="s">
        <v>3626</v>
      </c>
      <c r="Z87" t="s">
        <v>34</v>
      </c>
      <c r="AA87" t="s">
        <v>34</v>
      </c>
      <c r="AB87" t="s">
        <v>538</v>
      </c>
      <c r="AC87" t="s">
        <v>539</v>
      </c>
      <c r="AD87" t="s">
        <v>540</v>
      </c>
      <c r="AE87" t="s">
        <v>3470</v>
      </c>
      <c r="AF87" t="s">
        <v>34</v>
      </c>
      <c r="AG87" t="s">
        <v>22</v>
      </c>
      <c r="AH87" t="s">
        <v>53</v>
      </c>
      <c r="AI87" t="s">
        <v>36</v>
      </c>
      <c r="AJ87" s="14">
        <v>50200</v>
      </c>
      <c r="AK87" t="s">
        <v>34</v>
      </c>
      <c r="AL87" t="s">
        <v>34</v>
      </c>
      <c r="AM87">
        <v>18</v>
      </c>
      <c r="AN87" t="s">
        <v>539</v>
      </c>
      <c r="AO87" t="s">
        <v>3627</v>
      </c>
      <c r="AP87" t="s">
        <v>3628</v>
      </c>
      <c r="AQ87">
        <v>0</v>
      </c>
      <c r="AR87">
        <v>39</v>
      </c>
      <c r="AS87" s="1">
        <v>40085</v>
      </c>
      <c r="AT87">
        <v>20</v>
      </c>
      <c r="AU87" s="2">
        <v>24204</v>
      </c>
      <c r="AV87" t="s">
        <v>541</v>
      </c>
      <c r="AW87">
        <v>1</v>
      </c>
      <c r="AX87" t="s">
        <v>542</v>
      </c>
      <c r="AY87" t="s">
        <v>401</v>
      </c>
      <c r="AZ87" s="1">
        <v>41181</v>
      </c>
      <c r="BA87" s="2">
        <v>50200</v>
      </c>
      <c r="BB87">
        <v>1</v>
      </c>
      <c r="BF87">
        <v>517</v>
      </c>
      <c r="BG87">
        <v>1</v>
      </c>
      <c r="BH87" s="10">
        <f t="shared" si="7"/>
        <v>1</v>
      </c>
      <c r="BI87" s="16">
        <f t="shared" si="8"/>
        <v>0.9</v>
      </c>
      <c r="BJ87" s="10">
        <f t="shared" si="9"/>
        <v>1</v>
      </c>
      <c r="BK87">
        <f t="shared" si="10"/>
        <v>1095</v>
      </c>
      <c r="BL87">
        <f t="shared" si="11"/>
        <v>1</v>
      </c>
      <c r="BM87">
        <f t="shared" si="12"/>
        <v>1095</v>
      </c>
      <c r="BN87" s="14">
        <f t="shared" si="13"/>
        <v>50200</v>
      </c>
    </row>
    <row r="88" spans="1:66" x14ac:dyDescent="0.25">
      <c r="A88">
        <v>417</v>
      </c>
      <c r="B88" t="s">
        <v>2349</v>
      </c>
      <c r="C88" t="s">
        <v>3456</v>
      </c>
      <c r="D88" t="s">
        <v>18</v>
      </c>
      <c r="E88" s="1">
        <v>40925</v>
      </c>
      <c r="F88" t="s">
        <v>4212</v>
      </c>
      <c r="G88" t="s">
        <v>2350</v>
      </c>
      <c r="H88" t="s">
        <v>20</v>
      </c>
      <c r="I88" t="s">
        <v>21</v>
      </c>
      <c r="J88" s="3" t="s">
        <v>21</v>
      </c>
      <c r="M88" s="3" t="s">
        <v>78</v>
      </c>
      <c r="N88" t="s">
        <v>2351</v>
      </c>
      <c r="O88" t="s">
        <v>18</v>
      </c>
      <c r="P88" t="s">
        <v>2352</v>
      </c>
      <c r="Q88" t="s">
        <v>2353</v>
      </c>
      <c r="R88" t="s">
        <v>2354</v>
      </c>
      <c r="S88" t="s">
        <v>2355</v>
      </c>
      <c r="T88" t="s">
        <v>885</v>
      </c>
      <c r="U88" t="s">
        <v>34</v>
      </c>
      <c r="V88" t="s">
        <v>30</v>
      </c>
      <c r="W88" t="s">
        <v>34</v>
      </c>
      <c r="X88" t="s">
        <v>3458</v>
      </c>
      <c r="Y88" t="s">
        <v>2357</v>
      </c>
      <c r="Z88" t="s">
        <v>34</v>
      </c>
      <c r="AA88" t="s">
        <v>34</v>
      </c>
      <c r="AB88" t="s">
        <v>714</v>
      </c>
      <c r="AC88" t="s">
        <v>36</v>
      </c>
      <c r="AD88" t="s">
        <v>2356</v>
      </c>
      <c r="AE88" t="s">
        <v>4213</v>
      </c>
      <c r="AF88" t="s">
        <v>34</v>
      </c>
      <c r="AG88" t="s">
        <v>22</v>
      </c>
      <c r="AH88" t="s">
        <v>53</v>
      </c>
      <c r="AI88" t="s">
        <v>36</v>
      </c>
      <c r="AJ88" s="14">
        <v>180000</v>
      </c>
      <c r="AK88" t="s">
        <v>34</v>
      </c>
      <c r="AL88" t="s">
        <v>34</v>
      </c>
      <c r="AM88">
        <v>81</v>
      </c>
      <c r="AN88" t="s">
        <v>36</v>
      </c>
      <c r="AO88" t="s">
        <v>4214</v>
      </c>
      <c r="AP88" t="s">
        <v>4215</v>
      </c>
      <c r="AQ88">
        <v>0</v>
      </c>
      <c r="AR88">
        <v>199</v>
      </c>
      <c r="AS88" s="1">
        <v>40926</v>
      </c>
      <c r="AT88">
        <v>90</v>
      </c>
      <c r="AU88" s="2">
        <v>22222</v>
      </c>
      <c r="AV88" t="s">
        <v>2358</v>
      </c>
      <c r="AW88">
        <v>1</v>
      </c>
      <c r="AX88" t="s">
        <v>1350</v>
      </c>
      <c r="AY88" t="s">
        <v>1351</v>
      </c>
      <c r="AZ88" s="1">
        <v>42022</v>
      </c>
      <c r="BA88" s="2">
        <v>180000</v>
      </c>
      <c r="BB88">
        <v>1</v>
      </c>
      <c r="BF88">
        <v>466</v>
      </c>
      <c r="BG88">
        <v>1</v>
      </c>
      <c r="BH88" s="10">
        <f t="shared" si="7"/>
        <v>1</v>
      </c>
      <c r="BI88" s="16">
        <f t="shared" si="8"/>
        <v>0.9</v>
      </c>
      <c r="BJ88" s="10">
        <f t="shared" si="9"/>
        <v>1</v>
      </c>
      <c r="BK88">
        <f t="shared" si="10"/>
        <v>1095</v>
      </c>
      <c r="BL88">
        <f t="shared" si="11"/>
        <v>1</v>
      </c>
      <c r="BM88">
        <f t="shared" si="12"/>
        <v>1095</v>
      </c>
      <c r="BN88" s="14">
        <f t="shared" si="13"/>
        <v>180000</v>
      </c>
    </row>
    <row r="89" spans="1:66" x14ac:dyDescent="0.25">
      <c r="A89">
        <v>225</v>
      </c>
      <c r="B89" t="s">
        <v>772</v>
      </c>
      <c r="C89" t="s">
        <v>3456</v>
      </c>
      <c r="D89" t="s">
        <v>18</v>
      </c>
      <c r="E89" s="1">
        <v>40248</v>
      </c>
      <c r="F89" t="s">
        <v>773</v>
      </c>
      <c r="G89" t="s">
        <v>774</v>
      </c>
      <c r="H89" t="s">
        <v>20</v>
      </c>
      <c r="I89" t="s">
        <v>775</v>
      </c>
      <c r="J89" s="3" t="s">
        <v>775</v>
      </c>
      <c r="M89" s="3" t="s">
        <v>62</v>
      </c>
      <c r="N89" t="s">
        <v>776</v>
      </c>
      <c r="O89" t="s">
        <v>24</v>
      </c>
      <c r="P89" t="s">
        <v>777</v>
      </c>
      <c r="Q89" t="s">
        <v>778</v>
      </c>
      <c r="R89" t="s">
        <v>779</v>
      </c>
      <c r="S89" t="s">
        <v>780</v>
      </c>
      <c r="T89" t="s">
        <v>781</v>
      </c>
      <c r="U89" t="s">
        <v>34</v>
      </c>
      <c r="V89" t="s">
        <v>30</v>
      </c>
      <c r="W89" t="s">
        <v>34</v>
      </c>
      <c r="X89" t="s">
        <v>3692</v>
      </c>
      <c r="Y89" t="s">
        <v>3693</v>
      </c>
      <c r="Z89" t="s">
        <v>34</v>
      </c>
      <c r="AA89" t="s">
        <v>34</v>
      </c>
      <c r="AB89" t="s">
        <v>782</v>
      </c>
      <c r="AC89" t="s">
        <v>87</v>
      </c>
      <c r="AD89" t="s">
        <v>783</v>
      </c>
      <c r="AE89" t="s">
        <v>3694</v>
      </c>
      <c r="AF89" t="s">
        <v>34</v>
      </c>
      <c r="AG89" t="s">
        <v>22</v>
      </c>
      <c r="AH89" t="s">
        <v>53</v>
      </c>
      <c r="AI89" t="s">
        <v>36</v>
      </c>
      <c r="AJ89" s="14">
        <v>76500</v>
      </c>
      <c r="AK89" t="s">
        <v>34</v>
      </c>
      <c r="AL89" t="s">
        <v>34</v>
      </c>
      <c r="AM89">
        <v>65</v>
      </c>
      <c r="AN89" t="s">
        <v>87</v>
      </c>
      <c r="AO89" t="s">
        <v>3695</v>
      </c>
      <c r="AP89" t="s">
        <v>3696</v>
      </c>
      <c r="AQ89">
        <v>0</v>
      </c>
      <c r="AR89">
        <v>57</v>
      </c>
      <c r="AS89" s="1">
        <v>40249</v>
      </c>
      <c r="AT89">
        <v>73</v>
      </c>
      <c r="AU89" s="2">
        <v>37403</v>
      </c>
      <c r="AV89" t="s">
        <v>784</v>
      </c>
      <c r="AW89">
        <v>1</v>
      </c>
      <c r="AX89" t="s">
        <v>785</v>
      </c>
      <c r="AY89" t="s">
        <v>786</v>
      </c>
      <c r="AZ89" s="1">
        <v>41345</v>
      </c>
      <c r="BA89" s="2">
        <v>76500</v>
      </c>
      <c r="BB89">
        <v>1</v>
      </c>
      <c r="BF89">
        <v>512</v>
      </c>
      <c r="BG89">
        <v>1</v>
      </c>
      <c r="BH89" s="10">
        <f t="shared" si="7"/>
        <v>1</v>
      </c>
      <c r="BI89" s="16">
        <f t="shared" si="8"/>
        <v>0.8904109589041096</v>
      </c>
      <c r="BJ89" s="10">
        <f t="shared" si="9"/>
        <v>1</v>
      </c>
      <c r="BK89">
        <f t="shared" si="10"/>
        <v>1095</v>
      </c>
      <c r="BL89">
        <f t="shared" si="11"/>
        <v>1</v>
      </c>
      <c r="BM89">
        <f t="shared" si="12"/>
        <v>1095</v>
      </c>
      <c r="BN89" s="14">
        <f t="shared" si="13"/>
        <v>76500</v>
      </c>
    </row>
    <row r="90" spans="1:66" x14ac:dyDescent="0.25">
      <c r="A90">
        <v>249</v>
      </c>
      <c r="B90" t="s">
        <v>946</v>
      </c>
      <c r="C90" t="s">
        <v>3456</v>
      </c>
      <c r="D90" t="s">
        <v>24</v>
      </c>
      <c r="E90" s="1">
        <v>40339</v>
      </c>
      <c r="F90" t="s">
        <v>4465</v>
      </c>
      <c r="G90" t="s">
        <v>3731</v>
      </c>
      <c r="H90" t="s">
        <v>18</v>
      </c>
      <c r="I90" t="s">
        <v>332</v>
      </c>
      <c r="J90" s="3" t="s">
        <v>332</v>
      </c>
      <c r="M90" s="3" t="s">
        <v>78</v>
      </c>
      <c r="N90" t="s">
        <v>2969</v>
      </c>
      <c r="O90" t="s">
        <v>18</v>
      </c>
      <c r="P90" t="s">
        <v>2970</v>
      </c>
      <c r="Q90" t="s">
        <v>948</v>
      </c>
      <c r="R90" t="s">
        <v>949</v>
      </c>
      <c r="S90" t="s">
        <v>950</v>
      </c>
      <c r="T90" t="s">
        <v>951</v>
      </c>
      <c r="U90" t="s">
        <v>34</v>
      </c>
      <c r="V90" t="s">
        <v>30</v>
      </c>
      <c r="W90" t="s">
        <v>34</v>
      </c>
      <c r="X90" t="s">
        <v>3600</v>
      </c>
      <c r="Y90" t="s">
        <v>3997</v>
      </c>
      <c r="Z90" t="s">
        <v>34</v>
      </c>
      <c r="AA90" t="s">
        <v>34</v>
      </c>
      <c r="AB90" t="s">
        <v>1615</v>
      </c>
      <c r="AC90" t="s">
        <v>62</v>
      </c>
      <c r="AD90" t="s">
        <v>2016</v>
      </c>
      <c r="AE90" t="s">
        <v>3736</v>
      </c>
      <c r="AF90" t="s">
        <v>34</v>
      </c>
      <c r="AG90" t="s">
        <v>412</v>
      </c>
      <c r="AH90" t="s">
        <v>53</v>
      </c>
      <c r="AI90" t="s">
        <v>36</v>
      </c>
      <c r="AJ90" s="14">
        <v>500000</v>
      </c>
      <c r="AK90" t="s">
        <v>34</v>
      </c>
      <c r="AL90" t="s">
        <v>34</v>
      </c>
      <c r="AM90">
        <v>232</v>
      </c>
      <c r="AN90" t="s">
        <v>62</v>
      </c>
      <c r="AO90" t="s">
        <v>4466</v>
      </c>
      <c r="AP90" t="s">
        <v>4467</v>
      </c>
      <c r="AQ90">
        <v>0</v>
      </c>
      <c r="AR90">
        <v>71</v>
      </c>
      <c r="AS90" s="1">
        <v>40339</v>
      </c>
      <c r="AT90">
        <v>250</v>
      </c>
      <c r="AU90" s="2">
        <v>38000</v>
      </c>
      <c r="AV90" t="s">
        <v>954</v>
      </c>
      <c r="AW90">
        <v>1</v>
      </c>
      <c r="AX90" t="s">
        <v>955</v>
      </c>
      <c r="AY90" t="s">
        <v>342</v>
      </c>
      <c r="AZ90" s="1">
        <v>42165</v>
      </c>
      <c r="BB90">
        <v>1</v>
      </c>
      <c r="BC90">
        <v>1</v>
      </c>
      <c r="BF90">
        <v>118</v>
      </c>
      <c r="BG90">
        <v>0</v>
      </c>
      <c r="BH90" s="10">
        <f t="shared" si="7"/>
        <v>1</v>
      </c>
      <c r="BI90" s="10">
        <f t="shared" si="8"/>
        <v>0.92800000000000005</v>
      </c>
      <c r="BJ90" s="10">
        <f t="shared" si="9"/>
        <v>1</v>
      </c>
      <c r="BK90">
        <f t="shared" si="10"/>
        <v>1460</v>
      </c>
      <c r="BL90">
        <f t="shared" si="11"/>
        <v>1</v>
      </c>
      <c r="BM90">
        <f t="shared" si="12"/>
        <v>1460</v>
      </c>
      <c r="BN90" s="14">
        <f t="shared" si="13"/>
        <v>500000</v>
      </c>
    </row>
    <row r="91" spans="1:66" x14ac:dyDescent="0.25">
      <c r="A91">
        <v>324</v>
      </c>
      <c r="B91" t="s">
        <v>1534</v>
      </c>
      <c r="C91" t="s">
        <v>107</v>
      </c>
      <c r="D91" t="s">
        <v>24</v>
      </c>
      <c r="E91" s="1">
        <v>40595</v>
      </c>
      <c r="F91" t="s">
        <v>1535</v>
      </c>
      <c r="G91" t="s">
        <v>1536</v>
      </c>
      <c r="H91" t="s">
        <v>24</v>
      </c>
      <c r="I91" t="s">
        <v>545</v>
      </c>
      <c r="J91" s="3" t="s">
        <v>545</v>
      </c>
      <c r="M91" s="3" t="s">
        <v>62</v>
      </c>
      <c r="N91" t="s">
        <v>1537</v>
      </c>
      <c r="O91" t="s">
        <v>24</v>
      </c>
      <c r="P91" t="s">
        <v>1538</v>
      </c>
      <c r="Q91" t="s">
        <v>3953</v>
      </c>
      <c r="R91" t="s">
        <v>1540</v>
      </c>
      <c r="S91" t="s">
        <v>1541</v>
      </c>
      <c r="T91" t="s">
        <v>1542</v>
      </c>
      <c r="U91" t="s">
        <v>34</v>
      </c>
      <c r="V91" t="s">
        <v>30</v>
      </c>
      <c r="W91" t="s">
        <v>34</v>
      </c>
      <c r="X91" t="s">
        <v>115</v>
      </c>
      <c r="Y91" t="s">
        <v>3954</v>
      </c>
      <c r="Z91" t="s">
        <v>3955</v>
      </c>
      <c r="AA91" t="s">
        <v>3956</v>
      </c>
      <c r="AB91" t="s">
        <v>31</v>
      </c>
      <c r="AC91" t="s">
        <v>230</v>
      </c>
      <c r="AD91" t="s">
        <v>1543</v>
      </c>
      <c r="AE91" t="s">
        <v>3957</v>
      </c>
      <c r="AF91" t="s">
        <v>412</v>
      </c>
      <c r="AG91" t="s">
        <v>425</v>
      </c>
      <c r="AH91" t="s">
        <v>3498</v>
      </c>
      <c r="AI91" t="s">
        <v>36</v>
      </c>
      <c r="AJ91" s="14">
        <v>205909</v>
      </c>
      <c r="AK91" t="s">
        <v>36</v>
      </c>
      <c r="AL91" t="s">
        <v>3958</v>
      </c>
      <c r="AM91">
        <v>106</v>
      </c>
      <c r="AN91" t="s">
        <v>230</v>
      </c>
      <c r="AO91" t="s">
        <v>3959</v>
      </c>
      <c r="AP91" t="s">
        <v>3960</v>
      </c>
      <c r="AQ91">
        <v>0</v>
      </c>
      <c r="AR91">
        <v>122</v>
      </c>
      <c r="AS91" s="1">
        <v>40595</v>
      </c>
      <c r="AT91">
        <v>120</v>
      </c>
      <c r="AU91" s="2">
        <v>35875</v>
      </c>
      <c r="AV91" t="s">
        <v>1544</v>
      </c>
      <c r="AW91">
        <v>1</v>
      </c>
      <c r="AX91" t="s">
        <v>554</v>
      </c>
      <c r="AY91" t="s">
        <v>555</v>
      </c>
      <c r="AZ91" s="1">
        <v>42056</v>
      </c>
      <c r="BB91">
        <v>1</v>
      </c>
      <c r="BC91">
        <v>1</v>
      </c>
      <c r="BF91">
        <v>169</v>
      </c>
      <c r="BG91">
        <v>1</v>
      </c>
      <c r="BH91" s="10">
        <f t="shared" si="7"/>
        <v>1</v>
      </c>
      <c r="BI91" s="16">
        <f t="shared" si="8"/>
        <v>0.8833333333333333</v>
      </c>
      <c r="BJ91" s="10">
        <f t="shared" si="9"/>
        <v>0.21513843903458363</v>
      </c>
      <c r="BK91">
        <f t="shared" si="10"/>
        <v>1460</v>
      </c>
      <c r="BL91">
        <f t="shared" si="11"/>
        <v>1</v>
      </c>
      <c r="BM91">
        <f t="shared" si="12"/>
        <v>1460</v>
      </c>
      <c r="BN91" s="14">
        <f t="shared" si="13"/>
        <v>957100</v>
      </c>
    </row>
    <row r="92" spans="1:66" x14ac:dyDescent="0.25">
      <c r="A92">
        <v>455</v>
      </c>
      <c r="B92" t="s">
        <v>2680</v>
      </c>
      <c r="C92" t="s">
        <v>3456</v>
      </c>
      <c r="D92" t="s">
        <v>24</v>
      </c>
      <c r="E92" s="1">
        <v>41080</v>
      </c>
      <c r="F92" t="s">
        <v>2681</v>
      </c>
      <c r="G92" t="s">
        <v>2682</v>
      </c>
      <c r="H92" t="s">
        <v>24</v>
      </c>
      <c r="I92" t="s">
        <v>109</v>
      </c>
      <c r="J92" s="3" t="s">
        <v>109</v>
      </c>
      <c r="M92" s="3" t="s">
        <v>22</v>
      </c>
      <c r="N92" t="s">
        <v>2691</v>
      </c>
      <c r="O92" t="s">
        <v>18</v>
      </c>
      <c r="P92" t="s">
        <v>2684</v>
      </c>
      <c r="Q92" t="s">
        <v>2692</v>
      </c>
      <c r="R92" t="s">
        <v>2693</v>
      </c>
      <c r="S92" t="s">
        <v>2686</v>
      </c>
      <c r="T92" t="s">
        <v>213</v>
      </c>
      <c r="U92" t="s">
        <v>2687</v>
      </c>
      <c r="V92" t="s">
        <v>215</v>
      </c>
      <c r="W92" t="s">
        <v>197</v>
      </c>
      <c r="X92" t="s">
        <v>3458</v>
      </c>
      <c r="Y92" t="s">
        <v>4360</v>
      </c>
      <c r="Z92" t="s">
        <v>34</v>
      </c>
      <c r="AA92" t="s">
        <v>34</v>
      </c>
      <c r="AB92" t="s">
        <v>965</v>
      </c>
      <c r="AC92" t="s">
        <v>1361</v>
      </c>
      <c r="AD92" t="s">
        <v>2694</v>
      </c>
      <c r="AE92" t="s">
        <v>4354</v>
      </c>
      <c r="AF92" t="s">
        <v>34</v>
      </c>
      <c r="AG92" t="s">
        <v>734</v>
      </c>
      <c r="AH92" t="s">
        <v>120</v>
      </c>
      <c r="AI92" t="s">
        <v>4361</v>
      </c>
      <c r="AJ92" s="14">
        <v>305523</v>
      </c>
      <c r="AK92" t="s">
        <v>34</v>
      </c>
      <c r="AL92" t="s">
        <v>34</v>
      </c>
      <c r="AM92">
        <v>352</v>
      </c>
      <c r="AN92" t="s">
        <v>1361</v>
      </c>
      <c r="AO92" t="s">
        <v>4362</v>
      </c>
      <c r="AP92" t="s">
        <v>4359</v>
      </c>
      <c r="AQ92">
        <v>0</v>
      </c>
      <c r="AR92">
        <v>228</v>
      </c>
      <c r="AS92" s="1">
        <v>41080</v>
      </c>
      <c r="AT92">
        <v>400</v>
      </c>
      <c r="AU92" s="2">
        <v>79000</v>
      </c>
      <c r="AV92" t="s">
        <v>2690</v>
      </c>
      <c r="AW92">
        <v>1</v>
      </c>
      <c r="AX92" t="s">
        <v>862</v>
      </c>
      <c r="AY92" t="s">
        <v>123</v>
      </c>
      <c r="AZ92" s="1">
        <v>43100</v>
      </c>
      <c r="BA92" s="2">
        <v>1050000</v>
      </c>
      <c r="BB92">
        <v>1</v>
      </c>
      <c r="BC92">
        <v>1</v>
      </c>
      <c r="BF92">
        <v>349</v>
      </c>
      <c r="BG92">
        <v>1</v>
      </c>
      <c r="BH92" s="10">
        <f t="shared" si="7"/>
        <v>0.75570776255707761</v>
      </c>
      <c r="BI92" s="16">
        <f t="shared" si="8"/>
        <v>0.88</v>
      </c>
      <c r="BJ92" s="10">
        <f t="shared" si="9"/>
        <v>0.29097428571428574</v>
      </c>
      <c r="BK92">
        <f t="shared" si="10"/>
        <v>2190</v>
      </c>
      <c r="BL92">
        <f t="shared" si="11"/>
        <v>0</v>
      </c>
      <c r="BM92">
        <f t="shared" si="12"/>
        <v>1655</v>
      </c>
      <c r="BN92" s="14">
        <f t="shared" si="13"/>
        <v>1050000</v>
      </c>
    </row>
    <row r="93" spans="1:66" x14ac:dyDescent="0.25">
      <c r="A93">
        <v>314</v>
      </c>
      <c r="B93" t="s">
        <v>1437</v>
      </c>
      <c r="C93" t="s">
        <v>107</v>
      </c>
      <c r="D93" t="s">
        <v>18</v>
      </c>
      <c r="E93" s="1">
        <v>40553</v>
      </c>
      <c r="F93" t="s">
        <v>1438</v>
      </c>
      <c r="G93" t="s">
        <v>1439</v>
      </c>
      <c r="H93" t="s">
        <v>24</v>
      </c>
      <c r="I93" t="s">
        <v>238</v>
      </c>
      <c r="J93" s="3" t="s">
        <v>238</v>
      </c>
      <c r="M93" s="3" t="s">
        <v>22</v>
      </c>
      <c r="N93" t="s">
        <v>3919</v>
      </c>
      <c r="O93" t="s">
        <v>24</v>
      </c>
      <c r="P93" t="s">
        <v>3920</v>
      </c>
      <c r="Q93" t="s">
        <v>1440</v>
      </c>
      <c r="R93" t="s">
        <v>1441</v>
      </c>
      <c r="S93" t="s">
        <v>1442</v>
      </c>
      <c r="T93" t="s">
        <v>436</v>
      </c>
      <c r="U93" t="s">
        <v>213</v>
      </c>
      <c r="V93" t="s">
        <v>437</v>
      </c>
      <c r="W93" t="s">
        <v>215</v>
      </c>
      <c r="X93" t="s">
        <v>115</v>
      </c>
      <c r="Y93" t="s">
        <v>3921</v>
      </c>
      <c r="Z93" t="s">
        <v>3922</v>
      </c>
      <c r="AA93" t="s">
        <v>3923</v>
      </c>
      <c r="AB93" t="s">
        <v>116</v>
      </c>
      <c r="AC93" t="s">
        <v>1443</v>
      </c>
      <c r="AD93" t="s">
        <v>1444</v>
      </c>
      <c r="AE93" t="s">
        <v>3924</v>
      </c>
      <c r="AF93" t="s">
        <v>412</v>
      </c>
      <c r="AG93" t="s">
        <v>622</v>
      </c>
      <c r="AH93" t="s">
        <v>120</v>
      </c>
      <c r="AI93" t="s">
        <v>3925</v>
      </c>
      <c r="AJ93" s="14">
        <v>2240250</v>
      </c>
      <c r="AK93" t="s">
        <v>3926</v>
      </c>
      <c r="AL93" t="s">
        <v>3927</v>
      </c>
      <c r="AM93">
        <v>472</v>
      </c>
      <c r="AN93" t="s">
        <v>3928</v>
      </c>
      <c r="AO93" t="s">
        <v>3929</v>
      </c>
      <c r="AP93" t="s">
        <v>3930</v>
      </c>
      <c r="AQ93">
        <v>0</v>
      </c>
      <c r="AR93">
        <v>113</v>
      </c>
      <c r="AS93" s="1">
        <v>40553</v>
      </c>
      <c r="AT93">
        <v>540</v>
      </c>
      <c r="AU93" s="2">
        <v>80525</v>
      </c>
      <c r="AV93" t="s">
        <v>1445</v>
      </c>
      <c r="AW93">
        <v>1</v>
      </c>
      <c r="AX93" t="s">
        <v>1446</v>
      </c>
      <c r="AY93" t="s">
        <v>250</v>
      </c>
      <c r="BB93">
        <v>1</v>
      </c>
      <c r="BC93">
        <v>1</v>
      </c>
      <c r="BF93">
        <v>425</v>
      </c>
      <c r="BG93">
        <v>1</v>
      </c>
      <c r="BH93" s="10">
        <f t="shared" si="7"/>
        <v>1</v>
      </c>
      <c r="BI93" s="16">
        <f t="shared" si="8"/>
        <v>0.87407407407407411</v>
      </c>
      <c r="BJ93" s="10">
        <f t="shared" si="9"/>
        <v>0.3316309537026757</v>
      </c>
      <c r="BK93">
        <f t="shared" si="10"/>
        <v>1460</v>
      </c>
      <c r="BL93">
        <f t="shared" si="11"/>
        <v>0</v>
      </c>
      <c r="BM93">
        <f t="shared" si="12"/>
        <v>1460</v>
      </c>
      <c r="BN93" s="14">
        <f t="shared" si="13"/>
        <v>6755250</v>
      </c>
    </row>
    <row r="94" spans="1:66" x14ac:dyDescent="0.25">
      <c r="A94">
        <v>263</v>
      </c>
      <c r="B94" t="s">
        <v>2973</v>
      </c>
      <c r="C94" t="s">
        <v>107</v>
      </c>
      <c r="D94" t="s">
        <v>24</v>
      </c>
      <c r="E94" s="1">
        <v>40395</v>
      </c>
      <c r="F94" t="s">
        <v>2974</v>
      </c>
      <c r="G94" t="s">
        <v>2975</v>
      </c>
      <c r="H94" t="s">
        <v>24</v>
      </c>
      <c r="I94" t="s">
        <v>2109</v>
      </c>
      <c r="J94" s="3" t="s">
        <v>2109</v>
      </c>
      <c r="M94" s="3" t="s">
        <v>62</v>
      </c>
      <c r="N94" t="s">
        <v>2976</v>
      </c>
      <c r="O94" t="s">
        <v>24</v>
      </c>
      <c r="P94" t="s">
        <v>2977</v>
      </c>
      <c r="Q94" t="s">
        <v>2112</v>
      </c>
      <c r="R94" t="s">
        <v>2979</v>
      </c>
      <c r="S94" t="s">
        <v>1055</v>
      </c>
      <c r="T94" t="s">
        <v>1056</v>
      </c>
      <c r="U94" t="s">
        <v>34</v>
      </c>
      <c r="V94" t="s">
        <v>30</v>
      </c>
      <c r="W94" t="s">
        <v>34</v>
      </c>
      <c r="X94" t="s">
        <v>115</v>
      </c>
      <c r="Y94" t="s">
        <v>4480</v>
      </c>
      <c r="Z94" t="s">
        <v>4481</v>
      </c>
      <c r="AA94" t="s">
        <v>4482</v>
      </c>
      <c r="AB94" t="s">
        <v>2642</v>
      </c>
      <c r="AC94" t="s">
        <v>2980</v>
      </c>
      <c r="AD94" t="s">
        <v>2981</v>
      </c>
      <c r="AE94" t="s">
        <v>4483</v>
      </c>
      <c r="AF94" t="s">
        <v>412</v>
      </c>
      <c r="AG94" t="s">
        <v>353</v>
      </c>
      <c r="AH94" t="s">
        <v>120</v>
      </c>
      <c r="AI94" t="s">
        <v>4484</v>
      </c>
      <c r="AJ94" s="14">
        <v>1355750</v>
      </c>
      <c r="AK94" t="s">
        <v>4485</v>
      </c>
      <c r="AL94" t="s">
        <v>4486</v>
      </c>
      <c r="AM94">
        <v>421</v>
      </c>
      <c r="AN94" t="s">
        <v>4487</v>
      </c>
      <c r="AO94" t="s">
        <v>4488</v>
      </c>
      <c r="AP94" t="s">
        <v>4489</v>
      </c>
      <c r="AQ94">
        <v>0</v>
      </c>
      <c r="AR94">
        <v>256</v>
      </c>
      <c r="AS94" s="1">
        <v>40395</v>
      </c>
      <c r="AT94">
        <v>485</v>
      </c>
      <c r="AU94" s="2">
        <v>35602</v>
      </c>
      <c r="AV94" t="s">
        <v>1059</v>
      </c>
      <c r="AW94">
        <v>1</v>
      </c>
      <c r="AX94" t="s">
        <v>2120</v>
      </c>
      <c r="AY94" t="s">
        <v>2121</v>
      </c>
      <c r="AZ94" s="1">
        <v>41856</v>
      </c>
      <c r="BB94">
        <v>1</v>
      </c>
      <c r="BC94">
        <v>1</v>
      </c>
      <c r="BF94">
        <v>96</v>
      </c>
      <c r="BG94">
        <v>1</v>
      </c>
      <c r="BH94" s="10">
        <f t="shared" si="7"/>
        <v>1</v>
      </c>
      <c r="BI94" s="16">
        <f t="shared" si="8"/>
        <v>0.86804123711340209</v>
      </c>
      <c r="BJ94" s="10">
        <f t="shared" si="9"/>
        <v>0.39160324085440706</v>
      </c>
      <c r="BK94">
        <f t="shared" si="10"/>
        <v>1460</v>
      </c>
      <c r="BL94">
        <f t="shared" si="11"/>
        <v>0</v>
      </c>
      <c r="BM94">
        <f t="shared" si="12"/>
        <v>1460</v>
      </c>
      <c r="BN94" s="14">
        <f t="shared" si="13"/>
        <v>3462050</v>
      </c>
    </row>
    <row r="95" spans="1:66" x14ac:dyDescent="0.25">
      <c r="A95">
        <v>345</v>
      </c>
      <c r="B95" t="s">
        <v>1710</v>
      </c>
      <c r="C95" t="s">
        <v>3456</v>
      </c>
      <c r="D95" t="s">
        <v>18</v>
      </c>
      <c r="E95" s="1">
        <v>40647</v>
      </c>
      <c r="F95" t="s">
        <v>1711</v>
      </c>
      <c r="G95" t="s">
        <v>1712</v>
      </c>
      <c r="H95" t="s">
        <v>20</v>
      </c>
      <c r="I95" t="s">
        <v>775</v>
      </c>
      <c r="J95" s="3" t="s">
        <v>775</v>
      </c>
      <c r="M95" s="3" t="s">
        <v>62</v>
      </c>
      <c r="N95" t="s">
        <v>1713</v>
      </c>
      <c r="O95" t="s">
        <v>18</v>
      </c>
      <c r="P95" t="s">
        <v>1714</v>
      </c>
      <c r="Q95" t="s">
        <v>1715</v>
      </c>
      <c r="R95" t="s">
        <v>4002</v>
      </c>
      <c r="S95" t="s">
        <v>20</v>
      </c>
      <c r="T95" t="s">
        <v>1716</v>
      </c>
      <c r="U95" t="s">
        <v>34</v>
      </c>
      <c r="V95" t="s">
        <v>30</v>
      </c>
      <c r="W95" t="s">
        <v>34</v>
      </c>
      <c r="X95" t="s">
        <v>3458</v>
      </c>
      <c r="Y95" t="s">
        <v>3631</v>
      </c>
      <c r="Z95" t="s">
        <v>34</v>
      </c>
      <c r="AA95" t="s">
        <v>34</v>
      </c>
      <c r="AB95" t="s">
        <v>1031</v>
      </c>
      <c r="AC95" t="s">
        <v>36</v>
      </c>
      <c r="AD95" t="s">
        <v>1717</v>
      </c>
      <c r="AE95" t="s">
        <v>4003</v>
      </c>
      <c r="AF95" t="s">
        <v>34</v>
      </c>
      <c r="AG95" t="s">
        <v>22</v>
      </c>
      <c r="AH95" t="s">
        <v>53</v>
      </c>
      <c r="AI95" t="s">
        <v>36</v>
      </c>
      <c r="AJ95" s="14">
        <v>82500</v>
      </c>
      <c r="AK95" t="s">
        <v>34</v>
      </c>
      <c r="AL95" t="s">
        <v>34</v>
      </c>
      <c r="AM95">
        <v>46</v>
      </c>
      <c r="AN95" t="s">
        <v>36</v>
      </c>
      <c r="AO95" t="s">
        <v>4004</v>
      </c>
      <c r="AP95" t="s">
        <v>4005</v>
      </c>
      <c r="AQ95">
        <v>0</v>
      </c>
      <c r="AR95">
        <v>139</v>
      </c>
      <c r="AS95" s="1">
        <v>40648</v>
      </c>
      <c r="AT95">
        <v>53</v>
      </c>
      <c r="AU95" s="2">
        <v>56377</v>
      </c>
      <c r="AV95" t="s">
        <v>1718</v>
      </c>
      <c r="AW95">
        <v>1</v>
      </c>
      <c r="AX95" t="s">
        <v>785</v>
      </c>
      <c r="AY95" t="s">
        <v>786</v>
      </c>
      <c r="AZ95" s="1">
        <v>41744</v>
      </c>
      <c r="BA95" s="2">
        <v>110000</v>
      </c>
      <c r="BB95">
        <v>1</v>
      </c>
      <c r="BF95">
        <v>511</v>
      </c>
      <c r="BG95">
        <v>1</v>
      </c>
      <c r="BH95" s="10">
        <f t="shared" si="7"/>
        <v>1</v>
      </c>
      <c r="BI95" s="16">
        <f t="shared" si="8"/>
        <v>0.86792452830188682</v>
      </c>
      <c r="BJ95" s="10">
        <f t="shared" si="9"/>
        <v>0.75</v>
      </c>
      <c r="BK95">
        <f t="shared" si="10"/>
        <v>1095</v>
      </c>
      <c r="BL95">
        <f t="shared" si="11"/>
        <v>1</v>
      </c>
      <c r="BM95">
        <f t="shared" si="12"/>
        <v>1095</v>
      </c>
      <c r="BN95" s="14">
        <f t="shared" si="13"/>
        <v>110000</v>
      </c>
    </row>
    <row r="96" spans="1:66" x14ac:dyDescent="0.25">
      <c r="A96">
        <v>470</v>
      </c>
      <c r="B96" t="s">
        <v>3250</v>
      </c>
      <c r="C96" t="s">
        <v>3456</v>
      </c>
      <c r="D96" t="s">
        <v>24</v>
      </c>
      <c r="E96" s="1">
        <v>41157</v>
      </c>
      <c r="F96" t="s">
        <v>3251</v>
      </c>
      <c r="G96" t="s">
        <v>3252</v>
      </c>
      <c r="H96" t="s">
        <v>18</v>
      </c>
      <c r="I96" t="s">
        <v>2434</v>
      </c>
      <c r="J96" s="3" t="s">
        <v>2434</v>
      </c>
      <c r="M96" s="3" t="s">
        <v>62</v>
      </c>
      <c r="N96" t="s">
        <v>3260</v>
      </c>
      <c r="O96" t="s">
        <v>18</v>
      </c>
      <c r="P96" t="s">
        <v>3253</v>
      </c>
      <c r="Q96" t="s">
        <v>3261</v>
      </c>
      <c r="R96" t="s">
        <v>3254</v>
      </c>
      <c r="S96" t="s">
        <v>3255</v>
      </c>
      <c r="T96" t="s">
        <v>1044</v>
      </c>
      <c r="U96" t="s">
        <v>34</v>
      </c>
      <c r="V96" t="s">
        <v>1045</v>
      </c>
      <c r="W96" t="s">
        <v>34</v>
      </c>
      <c r="X96" t="s">
        <v>3458</v>
      </c>
      <c r="Y96" t="s">
        <v>1922</v>
      </c>
      <c r="Z96" t="s">
        <v>34</v>
      </c>
      <c r="AA96" t="s">
        <v>34</v>
      </c>
      <c r="AB96" t="s">
        <v>3257</v>
      </c>
      <c r="AC96" t="s">
        <v>36</v>
      </c>
      <c r="AD96" t="s">
        <v>3262</v>
      </c>
      <c r="AE96" t="s">
        <v>4597</v>
      </c>
      <c r="AF96" t="s">
        <v>34</v>
      </c>
      <c r="AG96" t="s">
        <v>734</v>
      </c>
      <c r="AH96" t="s">
        <v>120</v>
      </c>
      <c r="AI96" t="s">
        <v>4601</v>
      </c>
      <c r="AJ96" s="14">
        <v>601000</v>
      </c>
      <c r="AK96" t="s">
        <v>34</v>
      </c>
      <c r="AL96" t="s">
        <v>34</v>
      </c>
      <c r="AM96">
        <v>219</v>
      </c>
      <c r="AN96" t="s">
        <v>36</v>
      </c>
      <c r="AO96" t="s">
        <v>4602</v>
      </c>
      <c r="AP96" t="s">
        <v>4600</v>
      </c>
      <c r="AQ96">
        <v>0</v>
      </c>
      <c r="AR96">
        <v>281</v>
      </c>
      <c r="AS96" s="1">
        <v>41157</v>
      </c>
      <c r="AT96">
        <v>254</v>
      </c>
      <c r="AU96" s="2">
        <v>29133</v>
      </c>
      <c r="AV96" t="s">
        <v>3259</v>
      </c>
      <c r="AW96">
        <v>1</v>
      </c>
      <c r="AX96" t="s">
        <v>2445</v>
      </c>
      <c r="AY96" t="s">
        <v>2446</v>
      </c>
      <c r="AZ96" s="1">
        <v>43465</v>
      </c>
      <c r="BA96" s="2">
        <v>800000</v>
      </c>
      <c r="BB96">
        <v>1</v>
      </c>
      <c r="BC96">
        <v>1</v>
      </c>
      <c r="BF96">
        <v>593</v>
      </c>
      <c r="BG96">
        <v>1</v>
      </c>
      <c r="BH96" s="10">
        <f t="shared" si="7"/>
        <v>0.72054794520547949</v>
      </c>
      <c r="BI96" s="16">
        <f t="shared" si="8"/>
        <v>0.86220472440944884</v>
      </c>
      <c r="BJ96" s="10">
        <f t="shared" si="9"/>
        <v>0.75124999999999997</v>
      </c>
      <c r="BK96">
        <f t="shared" si="10"/>
        <v>2190</v>
      </c>
      <c r="BL96">
        <f t="shared" si="11"/>
        <v>0</v>
      </c>
      <c r="BM96">
        <f t="shared" si="12"/>
        <v>1578</v>
      </c>
      <c r="BN96" s="14">
        <f t="shared" si="13"/>
        <v>800000</v>
      </c>
    </row>
    <row r="97" spans="1:66" x14ac:dyDescent="0.25">
      <c r="A97">
        <v>485</v>
      </c>
      <c r="B97" t="s">
        <v>2931</v>
      </c>
      <c r="C97" t="s">
        <v>3456</v>
      </c>
      <c r="D97" t="s">
        <v>18</v>
      </c>
      <c r="E97" s="1">
        <v>41213</v>
      </c>
      <c r="F97" t="s">
        <v>2932</v>
      </c>
      <c r="G97" t="s">
        <v>2933</v>
      </c>
      <c r="H97" t="s">
        <v>20</v>
      </c>
      <c r="I97" t="s">
        <v>332</v>
      </c>
      <c r="J97" s="3" t="s">
        <v>332</v>
      </c>
      <c r="M97" s="3" t="s">
        <v>78</v>
      </c>
      <c r="N97" t="s">
        <v>2934</v>
      </c>
      <c r="O97" t="s">
        <v>24</v>
      </c>
      <c r="P97" t="s">
        <v>2935</v>
      </c>
      <c r="Q97" t="s">
        <v>2936</v>
      </c>
      <c r="R97" t="s">
        <v>2937</v>
      </c>
      <c r="S97" t="s">
        <v>2938</v>
      </c>
      <c r="T97" t="s">
        <v>2939</v>
      </c>
      <c r="U97" t="s">
        <v>34</v>
      </c>
      <c r="V97" t="s">
        <v>164</v>
      </c>
      <c r="W97" t="s">
        <v>34</v>
      </c>
      <c r="X97" t="s">
        <v>4244</v>
      </c>
      <c r="Y97" t="s">
        <v>1936</v>
      </c>
      <c r="Z97" t="s">
        <v>34</v>
      </c>
      <c r="AA97" t="s">
        <v>34</v>
      </c>
      <c r="AB97" t="s">
        <v>181</v>
      </c>
      <c r="AC97" t="s">
        <v>670</v>
      </c>
      <c r="AD97" t="s">
        <v>2940</v>
      </c>
      <c r="AE97" t="s">
        <v>3477</v>
      </c>
      <c r="AF97" t="s">
        <v>34</v>
      </c>
      <c r="AG97" t="s">
        <v>412</v>
      </c>
      <c r="AH97" t="s">
        <v>53</v>
      </c>
      <c r="AI97" t="s">
        <v>36</v>
      </c>
      <c r="AJ97" s="14">
        <v>48500</v>
      </c>
      <c r="AK97" t="s">
        <v>34</v>
      </c>
      <c r="AL97" t="s">
        <v>34</v>
      </c>
      <c r="AM97">
        <v>25</v>
      </c>
      <c r="AN97" t="s">
        <v>670</v>
      </c>
      <c r="AO97" t="s">
        <v>3070</v>
      </c>
      <c r="AP97" t="s">
        <v>4444</v>
      </c>
      <c r="AQ97">
        <v>0</v>
      </c>
      <c r="AR97">
        <v>252</v>
      </c>
      <c r="AS97" s="1">
        <v>41215</v>
      </c>
      <c r="AT97">
        <v>29</v>
      </c>
      <c r="AU97" s="2">
        <v>43841</v>
      </c>
      <c r="AV97" t="s">
        <v>2941</v>
      </c>
      <c r="AW97">
        <v>1</v>
      </c>
      <c r="AX97" t="s">
        <v>341</v>
      </c>
      <c r="AY97" t="s">
        <v>342</v>
      </c>
      <c r="AZ97" s="1">
        <v>42310</v>
      </c>
      <c r="BA97" s="2">
        <v>50000</v>
      </c>
      <c r="BB97">
        <v>1</v>
      </c>
      <c r="BF97">
        <v>472</v>
      </c>
      <c r="BG97">
        <v>1</v>
      </c>
      <c r="BH97" s="10">
        <f t="shared" si="7"/>
        <v>1</v>
      </c>
      <c r="BI97" s="16">
        <f t="shared" si="8"/>
        <v>0.86206896551724133</v>
      </c>
      <c r="BJ97" s="10">
        <f t="shared" si="9"/>
        <v>0.97</v>
      </c>
      <c r="BK97">
        <f t="shared" si="10"/>
        <v>1460</v>
      </c>
      <c r="BL97">
        <f t="shared" si="11"/>
        <v>1</v>
      </c>
      <c r="BM97">
        <f t="shared" si="12"/>
        <v>1460</v>
      </c>
      <c r="BN97" s="14">
        <f t="shared" si="13"/>
        <v>50000</v>
      </c>
    </row>
    <row r="98" spans="1:66" x14ac:dyDescent="0.25">
      <c r="A98">
        <v>257</v>
      </c>
      <c r="B98" t="s">
        <v>969</v>
      </c>
      <c r="C98" t="s">
        <v>107</v>
      </c>
      <c r="D98" t="s">
        <v>24</v>
      </c>
      <c r="E98" s="1">
        <v>40379</v>
      </c>
      <c r="F98" t="s">
        <v>970</v>
      </c>
      <c r="G98" t="s">
        <v>971</v>
      </c>
      <c r="H98" t="s">
        <v>24</v>
      </c>
      <c r="I98" t="s">
        <v>972</v>
      </c>
      <c r="J98" s="3" t="s">
        <v>972</v>
      </c>
      <c r="M98" s="3" t="s">
        <v>62</v>
      </c>
      <c r="N98" t="s">
        <v>973</v>
      </c>
      <c r="O98" t="s">
        <v>24</v>
      </c>
      <c r="P98" t="s">
        <v>974</v>
      </c>
      <c r="Q98" t="s">
        <v>3749</v>
      </c>
      <c r="R98" t="s">
        <v>976</v>
      </c>
      <c r="S98" t="s">
        <v>977</v>
      </c>
      <c r="T98" t="s">
        <v>84</v>
      </c>
      <c r="U98" t="s">
        <v>34</v>
      </c>
      <c r="V98" t="s">
        <v>30</v>
      </c>
      <c r="W98" t="s">
        <v>34</v>
      </c>
      <c r="X98" t="s">
        <v>115</v>
      </c>
      <c r="Y98" t="s">
        <v>3750</v>
      </c>
      <c r="Z98" t="s">
        <v>3751</v>
      </c>
      <c r="AA98" t="s">
        <v>3752</v>
      </c>
      <c r="AB98" t="s">
        <v>978</v>
      </c>
      <c r="AC98" t="s">
        <v>979</v>
      </c>
      <c r="AD98" t="s">
        <v>980</v>
      </c>
      <c r="AE98" t="s">
        <v>3753</v>
      </c>
      <c r="AF98" t="s">
        <v>200</v>
      </c>
      <c r="AG98" t="s">
        <v>622</v>
      </c>
      <c r="AH98" t="s">
        <v>3498</v>
      </c>
      <c r="AI98" t="s">
        <v>36</v>
      </c>
      <c r="AJ98" s="14">
        <v>364643</v>
      </c>
      <c r="AK98" t="s">
        <v>36</v>
      </c>
      <c r="AL98" t="s">
        <v>3754</v>
      </c>
      <c r="AM98">
        <v>221</v>
      </c>
      <c r="AN98" t="s">
        <v>979</v>
      </c>
      <c r="AO98" t="s">
        <v>3755</v>
      </c>
      <c r="AP98" t="s">
        <v>3756</v>
      </c>
      <c r="AQ98">
        <v>0</v>
      </c>
      <c r="AR98">
        <v>73</v>
      </c>
      <c r="AS98" s="1">
        <v>40349</v>
      </c>
      <c r="AT98">
        <v>350</v>
      </c>
      <c r="AU98" s="2">
        <v>31425</v>
      </c>
      <c r="AV98" t="s">
        <v>981</v>
      </c>
      <c r="AW98">
        <v>1</v>
      </c>
      <c r="AX98" t="s">
        <v>982</v>
      </c>
      <c r="AY98" t="s">
        <v>983</v>
      </c>
      <c r="AZ98" s="1">
        <v>41810</v>
      </c>
      <c r="BA98" s="2">
        <v>60850</v>
      </c>
      <c r="BB98">
        <v>1</v>
      </c>
      <c r="BC98">
        <v>1</v>
      </c>
      <c r="BF98">
        <v>82</v>
      </c>
      <c r="BG98">
        <v>0</v>
      </c>
      <c r="BH98" s="10">
        <f t="shared" si="7"/>
        <v>1</v>
      </c>
      <c r="BI98" s="10">
        <f t="shared" si="8"/>
        <v>0.63142857142857145</v>
      </c>
      <c r="BJ98" s="10">
        <f t="shared" si="9"/>
        <v>0.11883428385204498</v>
      </c>
      <c r="BK98">
        <f t="shared" si="10"/>
        <v>1825</v>
      </c>
      <c r="BL98">
        <f t="shared" si="11"/>
        <v>1</v>
      </c>
      <c r="BM98">
        <f t="shared" si="12"/>
        <v>1825</v>
      </c>
      <c r="BN98" s="14">
        <f t="shared" si="13"/>
        <v>3068500</v>
      </c>
    </row>
    <row r="99" spans="1:66" x14ac:dyDescent="0.25">
      <c r="A99">
        <v>351</v>
      </c>
      <c r="B99" t="s">
        <v>1758</v>
      </c>
      <c r="C99" t="s">
        <v>3456</v>
      </c>
      <c r="D99" t="s">
        <v>18</v>
      </c>
      <c r="E99" s="1">
        <v>40665</v>
      </c>
      <c r="F99" t="s">
        <v>4016</v>
      </c>
      <c r="G99" t="s">
        <v>1759</v>
      </c>
      <c r="H99" t="s">
        <v>20</v>
      </c>
      <c r="I99" t="s">
        <v>1784</v>
      </c>
      <c r="J99" s="3" t="s">
        <v>1784</v>
      </c>
      <c r="M99" s="3" t="s">
        <v>62</v>
      </c>
      <c r="N99" t="s">
        <v>1761</v>
      </c>
      <c r="O99" t="s">
        <v>24</v>
      </c>
      <c r="P99" t="s">
        <v>1762</v>
      </c>
      <c r="Q99" t="s">
        <v>1763</v>
      </c>
      <c r="R99" t="s">
        <v>1764</v>
      </c>
      <c r="S99" t="s">
        <v>1765</v>
      </c>
      <c r="T99" t="s">
        <v>728</v>
      </c>
      <c r="U99" t="s">
        <v>34</v>
      </c>
      <c r="V99" t="s">
        <v>30</v>
      </c>
      <c r="W99" t="s">
        <v>34</v>
      </c>
      <c r="X99" t="s">
        <v>3461</v>
      </c>
      <c r="Y99" t="s">
        <v>4017</v>
      </c>
      <c r="Z99" t="s">
        <v>34</v>
      </c>
      <c r="AA99" t="s">
        <v>34</v>
      </c>
      <c r="AB99" t="s">
        <v>1647</v>
      </c>
      <c r="AC99" t="s">
        <v>271</v>
      </c>
      <c r="AD99" t="s">
        <v>1766</v>
      </c>
      <c r="AE99" t="s">
        <v>4018</v>
      </c>
      <c r="AF99" t="s">
        <v>34</v>
      </c>
      <c r="AG99" t="s">
        <v>22</v>
      </c>
      <c r="AH99" t="s">
        <v>53</v>
      </c>
      <c r="AI99" t="s">
        <v>36</v>
      </c>
      <c r="AJ99" s="14">
        <v>103500</v>
      </c>
      <c r="AK99" t="s">
        <v>34</v>
      </c>
      <c r="AL99" t="s">
        <v>34</v>
      </c>
      <c r="AM99">
        <v>29</v>
      </c>
      <c r="AN99" t="s">
        <v>271</v>
      </c>
      <c r="AO99" t="s">
        <v>4019</v>
      </c>
      <c r="AP99" t="s">
        <v>4020</v>
      </c>
      <c r="AQ99">
        <v>0</v>
      </c>
      <c r="AR99">
        <v>143</v>
      </c>
      <c r="AS99" s="1">
        <v>40666</v>
      </c>
      <c r="AT99">
        <v>34</v>
      </c>
      <c r="AU99" s="2">
        <v>43176</v>
      </c>
      <c r="AV99" t="s">
        <v>1767</v>
      </c>
      <c r="AW99">
        <v>1</v>
      </c>
      <c r="AX99" t="s">
        <v>1768</v>
      </c>
      <c r="AY99" t="s">
        <v>1769</v>
      </c>
      <c r="AZ99" s="1">
        <v>41762</v>
      </c>
      <c r="BA99" s="2">
        <v>138000</v>
      </c>
      <c r="BB99">
        <v>1</v>
      </c>
      <c r="BF99">
        <v>163</v>
      </c>
      <c r="BG99">
        <v>1</v>
      </c>
      <c r="BH99" s="10">
        <f t="shared" si="7"/>
        <v>1</v>
      </c>
      <c r="BI99" s="16">
        <f t="shared" si="8"/>
        <v>0.8529411764705882</v>
      </c>
      <c r="BJ99" s="10">
        <f t="shared" si="9"/>
        <v>0.75</v>
      </c>
      <c r="BK99">
        <f t="shared" si="10"/>
        <v>1095</v>
      </c>
      <c r="BL99">
        <f t="shared" si="11"/>
        <v>1</v>
      </c>
      <c r="BM99">
        <f t="shared" si="12"/>
        <v>1095</v>
      </c>
      <c r="BN99" s="14">
        <f t="shared" si="13"/>
        <v>138000</v>
      </c>
    </row>
    <row r="100" spans="1:66" x14ac:dyDescent="0.25">
      <c r="A100">
        <v>433</v>
      </c>
      <c r="B100" t="s">
        <v>2508</v>
      </c>
      <c r="C100" t="s">
        <v>3456</v>
      </c>
      <c r="D100" t="s">
        <v>18</v>
      </c>
      <c r="E100" s="1">
        <v>41003</v>
      </c>
      <c r="F100" t="s">
        <v>4260</v>
      </c>
      <c r="G100" t="s">
        <v>2509</v>
      </c>
      <c r="H100" t="s">
        <v>20</v>
      </c>
      <c r="I100" t="s">
        <v>346</v>
      </c>
      <c r="J100" s="3" t="s">
        <v>346</v>
      </c>
      <c r="M100" s="3" t="s">
        <v>22</v>
      </c>
      <c r="N100" t="s">
        <v>2510</v>
      </c>
      <c r="O100" t="s">
        <v>18</v>
      </c>
      <c r="P100" t="s">
        <v>2511</v>
      </c>
      <c r="Q100" t="s">
        <v>2512</v>
      </c>
      <c r="R100" t="s">
        <v>2513</v>
      </c>
      <c r="S100" t="s">
        <v>2514</v>
      </c>
      <c r="T100" t="s">
        <v>2386</v>
      </c>
      <c r="U100" t="s">
        <v>34</v>
      </c>
      <c r="V100" t="s">
        <v>30</v>
      </c>
      <c r="W100" t="s">
        <v>34</v>
      </c>
      <c r="X100" t="s">
        <v>4095</v>
      </c>
      <c r="Y100" t="s">
        <v>2428</v>
      </c>
      <c r="Z100" t="s">
        <v>34</v>
      </c>
      <c r="AA100" t="s">
        <v>34</v>
      </c>
      <c r="AB100" t="s">
        <v>1933</v>
      </c>
      <c r="AC100" t="s">
        <v>36</v>
      </c>
      <c r="AD100" t="s">
        <v>2515</v>
      </c>
      <c r="AE100" t="s">
        <v>4261</v>
      </c>
      <c r="AF100" t="s">
        <v>34</v>
      </c>
      <c r="AG100" t="s">
        <v>1863</v>
      </c>
      <c r="AH100" t="s">
        <v>53</v>
      </c>
      <c r="AI100" t="s">
        <v>36</v>
      </c>
      <c r="AJ100" s="14">
        <v>1000000</v>
      </c>
      <c r="AK100" t="s">
        <v>34</v>
      </c>
      <c r="AL100" t="s">
        <v>34</v>
      </c>
      <c r="AM100">
        <v>131</v>
      </c>
      <c r="AN100" t="s">
        <v>36</v>
      </c>
      <c r="AO100" t="s">
        <v>4262</v>
      </c>
      <c r="AP100" t="s">
        <v>4263</v>
      </c>
      <c r="AQ100">
        <v>0</v>
      </c>
      <c r="AR100">
        <v>215</v>
      </c>
      <c r="AS100" s="1">
        <v>41004</v>
      </c>
      <c r="AT100">
        <v>154</v>
      </c>
      <c r="AU100" s="2">
        <v>48222</v>
      </c>
      <c r="AV100" t="s">
        <v>2516</v>
      </c>
      <c r="AW100">
        <v>1</v>
      </c>
      <c r="AX100" t="s">
        <v>704</v>
      </c>
      <c r="AY100" t="s">
        <v>355</v>
      </c>
      <c r="AZ100" s="1">
        <v>43560</v>
      </c>
      <c r="BA100" s="2">
        <v>1000000</v>
      </c>
      <c r="BB100">
        <v>1</v>
      </c>
      <c r="BF100">
        <v>361</v>
      </c>
      <c r="BG100">
        <v>1</v>
      </c>
      <c r="BH100" s="10">
        <f t="shared" si="7"/>
        <v>1</v>
      </c>
      <c r="BI100" s="16">
        <f t="shared" si="8"/>
        <v>0.85064935064935066</v>
      </c>
      <c r="BJ100" s="10">
        <f t="shared" si="9"/>
        <v>1</v>
      </c>
      <c r="BK100">
        <f t="shared" si="10"/>
        <v>2920</v>
      </c>
      <c r="BL100">
        <f t="shared" si="11"/>
        <v>1</v>
      </c>
      <c r="BM100">
        <f t="shared" si="12"/>
        <v>2920</v>
      </c>
      <c r="BN100" s="14">
        <f t="shared" si="13"/>
        <v>1000000</v>
      </c>
    </row>
    <row r="101" spans="1:66" x14ac:dyDescent="0.25">
      <c r="A101">
        <v>260</v>
      </c>
      <c r="B101" t="s">
        <v>1049</v>
      </c>
      <c r="C101" t="s">
        <v>3456</v>
      </c>
      <c r="D101" t="s">
        <v>24</v>
      </c>
      <c r="E101" s="1">
        <v>40389</v>
      </c>
      <c r="F101" t="s">
        <v>3785</v>
      </c>
      <c r="G101" t="s">
        <v>1051</v>
      </c>
      <c r="H101" t="s">
        <v>24</v>
      </c>
      <c r="I101" t="s">
        <v>21</v>
      </c>
      <c r="J101" s="3" t="s">
        <v>21</v>
      </c>
      <c r="M101" s="3" t="s">
        <v>22</v>
      </c>
      <c r="N101" t="s">
        <v>1062</v>
      </c>
      <c r="O101" t="s">
        <v>18</v>
      </c>
      <c r="P101" t="s">
        <v>1063</v>
      </c>
      <c r="Q101" t="s">
        <v>1064</v>
      </c>
      <c r="R101" t="s">
        <v>1065</v>
      </c>
      <c r="S101" t="s">
        <v>1055</v>
      </c>
      <c r="T101" t="s">
        <v>1056</v>
      </c>
      <c r="U101" t="s">
        <v>34</v>
      </c>
      <c r="V101" t="s">
        <v>30</v>
      </c>
      <c r="W101" t="s">
        <v>34</v>
      </c>
      <c r="X101" t="s">
        <v>3461</v>
      </c>
      <c r="Y101" t="s">
        <v>1971</v>
      </c>
      <c r="Z101" t="s">
        <v>34</v>
      </c>
      <c r="AA101" t="s">
        <v>34</v>
      </c>
      <c r="AB101" t="s">
        <v>1066</v>
      </c>
      <c r="AC101" t="s">
        <v>36</v>
      </c>
      <c r="AD101" t="s">
        <v>1067</v>
      </c>
      <c r="AE101" t="s">
        <v>3781</v>
      </c>
      <c r="AF101" t="s">
        <v>34</v>
      </c>
      <c r="AG101" t="s">
        <v>22</v>
      </c>
      <c r="AH101" t="s">
        <v>53</v>
      </c>
      <c r="AI101" t="s">
        <v>36</v>
      </c>
      <c r="AJ101" s="14">
        <v>600000</v>
      </c>
      <c r="AK101" t="s">
        <v>34</v>
      </c>
      <c r="AL101" t="s">
        <v>34</v>
      </c>
      <c r="AM101">
        <v>305</v>
      </c>
      <c r="AN101" t="s">
        <v>36</v>
      </c>
      <c r="AO101" t="s">
        <v>1020</v>
      </c>
      <c r="AP101" t="s">
        <v>3784</v>
      </c>
      <c r="AQ101">
        <v>200600</v>
      </c>
      <c r="AR101">
        <v>79</v>
      </c>
      <c r="AS101" s="1">
        <v>40389</v>
      </c>
      <c r="AT101">
        <v>392</v>
      </c>
      <c r="AU101" s="2">
        <v>40482</v>
      </c>
      <c r="AV101" t="s">
        <v>1059</v>
      </c>
      <c r="AW101">
        <v>1</v>
      </c>
      <c r="AX101" t="s">
        <v>1060</v>
      </c>
      <c r="AY101" t="s">
        <v>39</v>
      </c>
      <c r="AZ101" s="1">
        <v>42215</v>
      </c>
      <c r="BB101">
        <v>1</v>
      </c>
      <c r="BC101">
        <v>1</v>
      </c>
      <c r="BD101">
        <v>1</v>
      </c>
      <c r="BE101" t="s">
        <v>1061</v>
      </c>
      <c r="BF101">
        <v>96</v>
      </c>
      <c r="BG101">
        <v>0</v>
      </c>
      <c r="BH101" s="10">
        <f t="shared" si="7"/>
        <v>1</v>
      </c>
      <c r="BI101" s="10">
        <f t="shared" si="8"/>
        <v>0.77806122448979587</v>
      </c>
      <c r="BJ101" s="10">
        <f t="shared" si="9"/>
        <v>1</v>
      </c>
      <c r="BK101">
        <f t="shared" si="10"/>
        <v>1095</v>
      </c>
      <c r="BL101">
        <f t="shared" si="11"/>
        <v>1</v>
      </c>
      <c r="BM101">
        <f t="shared" si="12"/>
        <v>1095</v>
      </c>
      <c r="BN101" s="14">
        <f t="shared" si="13"/>
        <v>600000</v>
      </c>
    </row>
    <row r="102" spans="1:66" x14ac:dyDescent="0.25">
      <c r="A102">
        <v>203</v>
      </c>
      <c r="B102" t="s">
        <v>2996</v>
      </c>
      <c r="C102" t="s">
        <v>107</v>
      </c>
      <c r="D102" t="s">
        <v>24</v>
      </c>
      <c r="E102" s="1">
        <v>40163</v>
      </c>
      <c r="F102" t="s">
        <v>2997</v>
      </c>
      <c r="G102" t="s">
        <v>2998</v>
      </c>
      <c r="H102" t="s">
        <v>24</v>
      </c>
      <c r="I102" t="s">
        <v>109</v>
      </c>
      <c r="J102" s="3" t="s">
        <v>109</v>
      </c>
      <c r="M102" s="3" t="s">
        <v>22</v>
      </c>
      <c r="N102" t="s">
        <v>1722</v>
      </c>
      <c r="O102" t="s">
        <v>18</v>
      </c>
      <c r="P102" t="s">
        <v>2999</v>
      </c>
      <c r="Q102" t="s">
        <v>4505</v>
      </c>
      <c r="R102" t="s">
        <v>3000</v>
      </c>
      <c r="S102" t="s">
        <v>1725</v>
      </c>
      <c r="T102" t="s">
        <v>213</v>
      </c>
      <c r="U102" t="s">
        <v>34</v>
      </c>
      <c r="V102" t="s">
        <v>215</v>
      </c>
      <c r="W102" t="s">
        <v>34</v>
      </c>
      <c r="X102" t="s">
        <v>115</v>
      </c>
      <c r="Y102" t="s">
        <v>4506</v>
      </c>
      <c r="Z102" t="s">
        <v>4507</v>
      </c>
      <c r="AA102" t="s">
        <v>4508</v>
      </c>
      <c r="AB102" t="s">
        <v>2140</v>
      </c>
      <c r="AC102" t="s">
        <v>641</v>
      </c>
      <c r="AD102" t="s">
        <v>3001</v>
      </c>
      <c r="AE102" t="s">
        <v>4509</v>
      </c>
      <c r="AF102" t="s">
        <v>412</v>
      </c>
      <c r="AG102" t="s">
        <v>622</v>
      </c>
      <c r="AH102" t="s">
        <v>120</v>
      </c>
      <c r="AI102" t="s">
        <v>4510</v>
      </c>
      <c r="AJ102" s="14">
        <v>9719174</v>
      </c>
      <c r="AK102" t="s">
        <v>4511</v>
      </c>
      <c r="AL102" t="s">
        <v>4512</v>
      </c>
      <c r="AM102">
        <v>625</v>
      </c>
      <c r="AN102" t="s">
        <v>641</v>
      </c>
      <c r="AO102" t="s">
        <v>4513</v>
      </c>
      <c r="AP102" t="s">
        <v>4514</v>
      </c>
      <c r="AQ102">
        <v>0</v>
      </c>
      <c r="AR102">
        <v>258</v>
      </c>
      <c r="AS102" s="1">
        <v>40163</v>
      </c>
      <c r="AT102">
        <v>738</v>
      </c>
      <c r="AV102" t="s">
        <v>1729</v>
      </c>
      <c r="AW102">
        <v>1</v>
      </c>
      <c r="AX102" t="s">
        <v>122</v>
      </c>
      <c r="AY102" t="s">
        <v>123</v>
      </c>
      <c r="AZ102" s="1">
        <v>41989</v>
      </c>
      <c r="BA102" s="2">
        <v>1200000</v>
      </c>
      <c r="BB102">
        <v>1</v>
      </c>
      <c r="BC102">
        <v>1</v>
      </c>
      <c r="BF102">
        <v>173</v>
      </c>
      <c r="BG102">
        <v>1</v>
      </c>
      <c r="BH102" s="10">
        <f t="shared" si="7"/>
        <v>1</v>
      </c>
      <c r="BI102" s="16">
        <f t="shared" si="8"/>
        <v>0.84688346883468835</v>
      </c>
      <c r="BJ102" s="10">
        <f t="shared" si="9"/>
        <v>0.39142473394347621</v>
      </c>
      <c r="BK102">
        <f t="shared" si="10"/>
        <v>1460</v>
      </c>
      <c r="BL102">
        <f t="shared" si="11"/>
        <v>0</v>
      </c>
      <c r="BM102">
        <f t="shared" si="12"/>
        <v>1460</v>
      </c>
      <c r="BN102" s="14">
        <f t="shared" si="13"/>
        <v>24830250</v>
      </c>
    </row>
    <row r="103" spans="1:66" x14ac:dyDescent="0.25">
      <c r="A103">
        <v>448</v>
      </c>
      <c r="B103" t="s">
        <v>2633</v>
      </c>
      <c r="C103" t="s">
        <v>3456</v>
      </c>
      <c r="D103" t="s">
        <v>24</v>
      </c>
      <c r="E103" s="1">
        <v>41073</v>
      </c>
      <c r="F103" t="s">
        <v>2634</v>
      </c>
      <c r="G103" t="s">
        <v>2635</v>
      </c>
      <c r="H103" t="s">
        <v>24</v>
      </c>
      <c r="I103" t="s">
        <v>109</v>
      </c>
      <c r="J103" s="3" t="s">
        <v>109</v>
      </c>
      <c r="M103" s="3" t="s">
        <v>22</v>
      </c>
      <c r="N103" t="s">
        <v>2646</v>
      </c>
      <c r="O103" t="s">
        <v>18</v>
      </c>
      <c r="P103" t="s">
        <v>2647</v>
      </c>
      <c r="Q103" t="s">
        <v>2638</v>
      </c>
      <c r="R103" t="s">
        <v>2639</v>
      </c>
      <c r="S103" t="s">
        <v>2640</v>
      </c>
      <c r="T103" t="s">
        <v>213</v>
      </c>
      <c r="U103" t="s">
        <v>34</v>
      </c>
      <c r="V103" t="s">
        <v>215</v>
      </c>
      <c r="W103" t="s">
        <v>34</v>
      </c>
      <c r="X103" t="s">
        <v>3600</v>
      </c>
      <c r="Y103" t="s">
        <v>2644</v>
      </c>
      <c r="Z103" t="s">
        <v>34</v>
      </c>
      <c r="AA103" t="s">
        <v>34</v>
      </c>
      <c r="AB103" t="s">
        <v>2642</v>
      </c>
      <c r="AC103" t="s">
        <v>36</v>
      </c>
      <c r="AD103" t="s">
        <v>2648</v>
      </c>
      <c r="AE103" t="s">
        <v>36</v>
      </c>
      <c r="AF103" t="s">
        <v>34</v>
      </c>
      <c r="AG103" t="s">
        <v>200</v>
      </c>
      <c r="AH103" t="s">
        <v>120</v>
      </c>
      <c r="AI103" t="s">
        <v>4320</v>
      </c>
      <c r="AJ103" s="14">
        <v>2401736</v>
      </c>
      <c r="AK103" t="s">
        <v>34</v>
      </c>
      <c r="AL103" t="s">
        <v>34</v>
      </c>
      <c r="AM103">
        <v>274</v>
      </c>
      <c r="AN103" t="s">
        <v>36</v>
      </c>
      <c r="AO103" t="s">
        <v>4321</v>
      </c>
      <c r="AP103" t="s">
        <v>4322</v>
      </c>
      <c r="AQ103">
        <v>0</v>
      </c>
      <c r="AR103">
        <v>225</v>
      </c>
      <c r="AS103" s="1">
        <v>41073</v>
      </c>
      <c r="AT103">
        <v>325</v>
      </c>
      <c r="AU103" s="2">
        <v>100000</v>
      </c>
      <c r="AV103" t="s">
        <v>2645</v>
      </c>
      <c r="AW103">
        <v>1</v>
      </c>
      <c r="AX103" t="s">
        <v>122</v>
      </c>
      <c r="AY103" t="s">
        <v>123</v>
      </c>
      <c r="AZ103" s="1">
        <v>42899</v>
      </c>
      <c r="BA103" s="2">
        <v>2500000</v>
      </c>
      <c r="BB103">
        <v>1</v>
      </c>
      <c r="BC103">
        <v>1</v>
      </c>
      <c r="BF103">
        <v>522</v>
      </c>
      <c r="BG103">
        <v>1</v>
      </c>
      <c r="BH103" s="10">
        <f t="shared" si="7"/>
        <v>0.91068493150684926</v>
      </c>
      <c r="BI103" s="16">
        <f t="shared" si="8"/>
        <v>0.84307692307692306</v>
      </c>
      <c r="BJ103" s="10">
        <f t="shared" si="9"/>
        <v>0.96780037749169501</v>
      </c>
      <c r="BK103">
        <f t="shared" si="10"/>
        <v>1825</v>
      </c>
      <c r="BL103">
        <f t="shared" si="11"/>
        <v>0</v>
      </c>
      <c r="BM103">
        <f t="shared" si="12"/>
        <v>1662</v>
      </c>
      <c r="BN103" s="14">
        <f t="shared" si="13"/>
        <v>2481644</v>
      </c>
    </row>
    <row r="104" spans="1:66" x14ac:dyDescent="0.25">
      <c r="A104">
        <v>264</v>
      </c>
      <c r="B104" t="s">
        <v>1092</v>
      </c>
      <c r="C104" t="s">
        <v>3456</v>
      </c>
      <c r="D104" t="s">
        <v>18</v>
      </c>
      <c r="E104" s="1">
        <v>40395</v>
      </c>
      <c r="F104" t="s">
        <v>1093</v>
      </c>
      <c r="G104" t="s">
        <v>1094</v>
      </c>
      <c r="H104" t="s">
        <v>20</v>
      </c>
      <c r="I104" t="s">
        <v>2109</v>
      </c>
      <c r="J104" s="3" t="s">
        <v>2109</v>
      </c>
      <c r="M104" s="3" t="s">
        <v>62</v>
      </c>
      <c r="N104" t="s">
        <v>1095</v>
      </c>
      <c r="O104" t="s">
        <v>24</v>
      </c>
      <c r="P104" t="s">
        <v>1096</v>
      </c>
      <c r="Q104" t="s">
        <v>1097</v>
      </c>
      <c r="R104" t="s">
        <v>1098</v>
      </c>
      <c r="S104" t="s">
        <v>1099</v>
      </c>
      <c r="T104" t="s">
        <v>1100</v>
      </c>
      <c r="U104" t="s">
        <v>34</v>
      </c>
      <c r="V104" t="s">
        <v>30</v>
      </c>
      <c r="W104" t="s">
        <v>34</v>
      </c>
      <c r="X104" t="s">
        <v>3532</v>
      </c>
      <c r="Y104" t="s">
        <v>3790</v>
      </c>
      <c r="Z104" t="s">
        <v>34</v>
      </c>
      <c r="AA104" t="s">
        <v>34</v>
      </c>
      <c r="AB104" t="s">
        <v>287</v>
      </c>
      <c r="AC104" t="s">
        <v>69</v>
      </c>
      <c r="AD104" t="s">
        <v>1101</v>
      </c>
      <c r="AE104" t="s">
        <v>3625</v>
      </c>
      <c r="AF104" t="s">
        <v>34</v>
      </c>
      <c r="AG104" t="s">
        <v>22</v>
      </c>
      <c r="AH104" t="s">
        <v>53</v>
      </c>
      <c r="AI104" t="s">
        <v>36</v>
      </c>
      <c r="AJ104" s="14">
        <v>81000</v>
      </c>
      <c r="AK104" t="s">
        <v>34</v>
      </c>
      <c r="AL104" t="s">
        <v>34</v>
      </c>
      <c r="AM104">
        <v>21</v>
      </c>
      <c r="AN104" t="s">
        <v>69</v>
      </c>
      <c r="AO104" t="s">
        <v>3792</v>
      </c>
      <c r="AP104" t="s">
        <v>3793</v>
      </c>
      <c r="AQ104">
        <v>0</v>
      </c>
      <c r="AR104">
        <v>82</v>
      </c>
      <c r="AS104" s="1">
        <v>40396</v>
      </c>
      <c r="AT104">
        <v>25</v>
      </c>
      <c r="AU104" s="2">
        <v>43097</v>
      </c>
      <c r="AV104" t="s">
        <v>1103</v>
      </c>
      <c r="AW104">
        <v>1</v>
      </c>
      <c r="AX104" t="s">
        <v>276</v>
      </c>
      <c r="AY104" t="s">
        <v>234</v>
      </c>
      <c r="BA104" s="2">
        <v>108000</v>
      </c>
      <c r="BB104">
        <v>1</v>
      </c>
      <c r="BD104">
        <v>1</v>
      </c>
      <c r="BE104" t="s">
        <v>1104</v>
      </c>
      <c r="BF104">
        <v>365</v>
      </c>
      <c r="BG104">
        <v>1</v>
      </c>
      <c r="BH104" s="10">
        <f t="shared" si="7"/>
        <v>1</v>
      </c>
      <c r="BI104" s="16">
        <f t="shared" si="8"/>
        <v>0.84</v>
      </c>
      <c r="BJ104" s="10">
        <f t="shared" si="9"/>
        <v>0.75</v>
      </c>
      <c r="BK104">
        <f t="shared" si="10"/>
        <v>1095</v>
      </c>
      <c r="BL104">
        <f t="shared" si="11"/>
        <v>1</v>
      </c>
      <c r="BM104">
        <f t="shared" si="12"/>
        <v>1095</v>
      </c>
      <c r="BN104" s="14">
        <f t="shared" si="13"/>
        <v>108000</v>
      </c>
    </row>
    <row r="105" spans="1:66" x14ac:dyDescent="0.25">
      <c r="A105">
        <v>265</v>
      </c>
      <c r="B105" t="s">
        <v>2973</v>
      </c>
      <c r="C105" t="s">
        <v>3456</v>
      </c>
      <c r="D105" t="s">
        <v>24</v>
      </c>
      <c r="E105" s="1">
        <v>40395</v>
      </c>
      <c r="F105" t="s">
        <v>2974</v>
      </c>
      <c r="G105" t="s">
        <v>2975</v>
      </c>
      <c r="H105" t="s">
        <v>24</v>
      </c>
      <c r="I105" t="s">
        <v>223</v>
      </c>
      <c r="J105" s="3" t="s">
        <v>223</v>
      </c>
      <c r="M105" s="3" t="s">
        <v>62</v>
      </c>
      <c r="N105" t="s">
        <v>2982</v>
      </c>
      <c r="O105" t="s">
        <v>24</v>
      </c>
      <c r="P105" t="s">
        <v>2983</v>
      </c>
      <c r="Q105" t="s">
        <v>2978</v>
      </c>
      <c r="R105" t="s">
        <v>2984</v>
      </c>
      <c r="S105" t="s">
        <v>1055</v>
      </c>
      <c r="T105" t="s">
        <v>1056</v>
      </c>
      <c r="U105" t="s">
        <v>34</v>
      </c>
      <c r="V105" t="s">
        <v>30</v>
      </c>
      <c r="W105" t="s">
        <v>34</v>
      </c>
      <c r="X105" t="s">
        <v>3461</v>
      </c>
      <c r="Y105" t="s">
        <v>1971</v>
      </c>
      <c r="Z105" t="s">
        <v>34</v>
      </c>
      <c r="AA105" t="s">
        <v>34</v>
      </c>
      <c r="AB105" t="s">
        <v>2985</v>
      </c>
      <c r="AC105" t="s">
        <v>2980</v>
      </c>
      <c r="AD105" t="s">
        <v>2986</v>
      </c>
      <c r="AE105" t="s">
        <v>4483</v>
      </c>
      <c r="AF105" t="s">
        <v>34</v>
      </c>
      <c r="AG105" t="s">
        <v>22</v>
      </c>
      <c r="AH105" t="s">
        <v>53</v>
      </c>
      <c r="AI105" t="s">
        <v>36</v>
      </c>
      <c r="AJ105" s="14">
        <v>600000</v>
      </c>
      <c r="AK105" t="s">
        <v>34</v>
      </c>
      <c r="AL105" t="s">
        <v>34</v>
      </c>
      <c r="AM105">
        <v>340</v>
      </c>
      <c r="AN105" t="s">
        <v>2980</v>
      </c>
      <c r="AO105" t="s">
        <v>4490</v>
      </c>
      <c r="AP105" t="s">
        <v>4491</v>
      </c>
      <c r="AQ105">
        <v>0</v>
      </c>
      <c r="AR105">
        <v>256</v>
      </c>
      <c r="AS105" s="1">
        <v>40395</v>
      </c>
      <c r="AT105">
        <v>485</v>
      </c>
      <c r="AU105" s="2">
        <v>35602</v>
      </c>
      <c r="AV105" t="s">
        <v>1059</v>
      </c>
      <c r="AW105">
        <v>1</v>
      </c>
      <c r="AX105" t="s">
        <v>2120</v>
      </c>
      <c r="AY105" t="s">
        <v>2121</v>
      </c>
      <c r="AZ105" s="1">
        <v>41856</v>
      </c>
      <c r="BB105">
        <v>1</v>
      </c>
      <c r="BC105">
        <v>1</v>
      </c>
      <c r="BF105">
        <v>96</v>
      </c>
      <c r="BG105">
        <v>0</v>
      </c>
      <c r="BH105" s="10">
        <f t="shared" si="7"/>
        <v>1</v>
      </c>
      <c r="BI105" s="10">
        <f t="shared" si="8"/>
        <v>0.7010309278350515</v>
      </c>
      <c r="BJ105" s="10">
        <f t="shared" si="9"/>
        <v>1</v>
      </c>
      <c r="BK105">
        <f t="shared" si="10"/>
        <v>1095</v>
      </c>
      <c r="BL105">
        <f t="shared" si="11"/>
        <v>1</v>
      </c>
      <c r="BM105">
        <f t="shared" si="12"/>
        <v>1095</v>
      </c>
      <c r="BN105" s="14">
        <f t="shared" si="13"/>
        <v>600000</v>
      </c>
    </row>
    <row r="106" spans="1:66" x14ac:dyDescent="0.25">
      <c r="A106">
        <v>411</v>
      </c>
      <c r="B106" t="s">
        <v>2307</v>
      </c>
      <c r="C106" t="s">
        <v>3456</v>
      </c>
      <c r="D106" t="s">
        <v>18</v>
      </c>
      <c r="E106" s="1">
        <v>40896</v>
      </c>
      <c r="F106" t="s">
        <v>2308</v>
      </c>
      <c r="G106" t="s">
        <v>2309</v>
      </c>
      <c r="H106" t="s">
        <v>20</v>
      </c>
      <c r="I106" t="s">
        <v>223</v>
      </c>
      <c r="J106" s="3" t="s">
        <v>223</v>
      </c>
      <c r="M106" s="3" t="s">
        <v>22</v>
      </c>
      <c r="N106" t="s">
        <v>2310</v>
      </c>
      <c r="O106" t="s">
        <v>18</v>
      </c>
      <c r="P106" t="s">
        <v>2311</v>
      </c>
      <c r="Q106" t="s">
        <v>2312</v>
      </c>
      <c r="R106" t="s">
        <v>2313</v>
      </c>
      <c r="S106" t="s">
        <v>2314</v>
      </c>
      <c r="T106" t="s">
        <v>2315</v>
      </c>
      <c r="U106" t="s">
        <v>34</v>
      </c>
      <c r="V106" t="s">
        <v>197</v>
      </c>
      <c r="W106" t="s">
        <v>34</v>
      </c>
      <c r="X106" t="s">
        <v>3461</v>
      </c>
      <c r="Y106" t="s">
        <v>2443</v>
      </c>
      <c r="Z106" t="s">
        <v>34</v>
      </c>
      <c r="AA106" t="s">
        <v>34</v>
      </c>
      <c r="AB106" t="s">
        <v>395</v>
      </c>
      <c r="AC106" t="s">
        <v>2316</v>
      </c>
      <c r="AD106" t="s">
        <v>2317</v>
      </c>
      <c r="AE106" t="s">
        <v>4201</v>
      </c>
      <c r="AF106" t="s">
        <v>34</v>
      </c>
      <c r="AG106" t="s">
        <v>412</v>
      </c>
      <c r="AH106" t="s">
        <v>53</v>
      </c>
      <c r="AI106" t="s">
        <v>36</v>
      </c>
      <c r="AJ106" s="14">
        <v>112500</v>
      </c>
      <c r="AK106" t="s">
        <v>34</v>
      </c>
      <c r="AL106" t="s">
        <v>34</v>
      </c>
      <c r="AM106">
        <v>41</v>
      </c>
      <c r="AN106" t="s">
        <v>2316</v>
      </c>
      <c r="AO106" t="s">
        <v>4202</v>
      </c>
      <c r="AP106" t="s">
        <v>4203</v>
      </c>
      <c r="AQ106">
        <v>0</v>
      </c>
      <c r="AR106">
        <v>194</v>
      </c>
      <c r="AS106" s="1">
        <v>40897</v>
      </c>
      <c r="AT106">
        <v>49</v>
      </c>
      <c r="AU106" s="2">
        <v>47531</v>
      </c>
      <c r="AV106" t="s">
        <v>2318</v>
      </c>
      <c r="AW106">
        <v>1</v>
      </c>
      <c r="AX106" t="s">
        <v>717</v>
      </c>
      <c r="AY106" t="s">
        <v>718</v>
      </c>
      <c r="AZ106" s="1">
        <v>41993</v>
      </c>
      <c r="BA106" s="2">
        <v>150000</v>
      </c>
      <c r="BB106">
        <v>1</v>
      </c>
      <c r="BF106">
        <v>392</v>
      </c>
      <c r="BG106">
        <v>1</v>
      </c>
      <c r="BH106" s="10">
        <f t="shared" si="7"/>
        <v>1</v>
      </c>
      <c r="BI106" s="16">
        <f t="shared" si="8"/>
        <v>0.83673469387755106</v>
      </c>
      <c r="BJ106" s="10">
        <f t="shared" si="9"/>
        <v>0.75</v>
      </c>
      <c r="BK106">
        <f t="shared" si="10"/>
        <v>1460</v>
      </c>
      <c r="BL106">
        <f t="shared" si="11"/>
        <v>1</v>
      </c>
      <c r="BM106">
        <f t="shared" si="12"/>
        <v>1460</v>
      </c>
      <c r="BN106" s="14">
        <f t="shared" si="13"/>
        <v>150000</v>
      </c>
    </row>
    <row r="107" spans="1:66" x14ac:dyDescent="0.25">
      <c r="A107">
        <v>321</v>
      </c>
      <c r="B107" t="s">
        <v>1496</v>
      </c>
      <c r="C107" t="s">
        <v>3456</v>
      </c>
      <c r="D107" t="s">
        <v>18</v>
      </c>
      <c r="E107" s="1">
        <v>40569</v>
      </c>
      <c r="F107" t="s">
        <v>1497</v>
      </c>
      <c r="G107" t="s">
        <v>1498</v>
      </c>
      <c r="H107" t="s">
        <v>20</v>
      </c>
      <c r="I107" t="s">
        <v>21</v>
      </c>
      <c r="J107" s="3" t="s">
        <v>21</v>
      </c>
      <c r="M107" s="3" t="s">
        <v>22</v>
      </c>
      <c r="N107" t="s">
        <v>1499</v>
      </c>
      <c r="O107" t="s">
        <v>18</v>
      </c>
      <c r="P107" t="s">
        <v>1500</v>
      </c>
      <c r="Q107" t="s">
        <v>1501</v>
      </c>
      <c r="R107" t="s">
        <v>1502</v>
      </c>
      <c r="S107" t="s">
        <v>20</v>
      </c>
      <c r="T107" t="s">
        <v>1503</v>
      </c>
      <c r="U107" t="s">
        <v>34</v>
      </c>
      <c r="V107" t="s">
        <v>1045</v>
      </c>
      <c r="W107" t="s">
        <v>34</v>
      </c>
      <c r="X107" t="s">
        <v>3458</v>
      </c>
      <c r="Y107" t="s">
        <v>3469</v>
      </c>
      <c r="Z107" t="s">
        <v>34</v>
      </c>
      <c r="AA107" t="s">
        <v>34</v>
      </c>
      <c r="AB107" t="s">
        <v>988</v>
      </c>
      <c r="AC107" t="s">
        <v>36</v>
      </c>
      <c r="AD107" t="s">
        <v>1504</v>
      </c>
      <c r="AE107" t="s">
        <v>3946</v>
      </c>
      <c r="AF107" t="s">
        <v>34</v>
      </c>
      <c r="AG107" t="s">
        <v>412</v>
      </c>
      <c r="AH107" t="s">
        <v>53</v>
      </c>
      <c r="AI107" t="s">
        <v>36</v>
      </c>
      <c r="AJ107" s="14">
        <v>300000</v>
      </c>
      <c r="AK107" t="s">
        <v>34</v>
      </c>
      <c r="AL107" t="s">
        <v>34</v>
      </c>
      <c r="AM107">
        <v>247</v>
      </c>
      <c r="AN107" t="s">
        <v>36</v>
      </c>
      <c r="AO107" t="s">
        <v>2515</v>
      </c>
      <c r="AP107" t="s">
        <v>3947</v>
      </c>
      <c r="AQ107">
        <v>0</v>
      </c>
      <c r="AR107">
        <v>118</v>
      </c>
      <c r="AS107" s="1">
        <v>40570</v>
      </c>
      <c r="AT107">
        <v>308</v>
      </c>
      <c r="AU107" s="2">
        <v>42072</v>
      </c>
      <c r="AV107" t="s">
        <v>1505</v>
      </c>
      <c r="AW107">
        <v>1</v>
      </c>
      <c r="AX107" t="s">
        <v>1060</v>
      </c>
      <c r="AY107" t="s">
        <v>39</v>
      </c>
      <c r="AZ107" s="1">
        <v>42031</v>
      </c>
      <c r="BA107" s="2">
        <v>300000</v>
      </c>
      <c r="BB107">
        <v>1</v>
      </c>
      <c r="BF107">
        <v>373</v>
      </c>
      <c r="BG107">
        <v>1</v>
      </c>
      <c r="BH107" s="10">
        <f t="shared" si="7"/>
        <v>1</v>
      </c>
      <c r="BI107" s="16">
        <f t="shared" si="8"/>
        <v>0.80194805194805197</v>
      </c>
      <c r="BJ107" s="10">
        <f t="shared" si="9"/>
        <v>1</v>
      </c>
      <c r="BK107">
        <f t="shared" si="10"/>
        <v>1460</v>
      </c>
      <c r="BL107">
        <f t="shared" si="11"/>
        <v>1</v>
      </c>
      <c r="BM107">
        <f t="shared" si="12"/>
        <v>1460</v>
      </c>
      <c r="BN107" s="14">
        <f t="shared" si="13"/>
        <v>300000</v>
      </c>
    </row>
    <row r="108" spans="1:66" x14ac:dyDescent="0.25">
      <c r="A108">
        <v>503</v>
      </c>
      <c r="B108" t="s">
        <v>3366</v>
      </c>
      <c r="C108" t="s">
        <v>3456</v>
      </c>
      <c r="D108" t="s">
        <v>18</v>
      </c>
      <c r="E108" s="1">
        <v>41274</v>
      </c>
      <c r="F108" t="s">
        <v>3367</v>
      </c>
      <c r="G108" t="s">
        <v>3368</v>
      </c>
      <c r="H108" t="s">
        <v>20</v>
      </c>
      <c r="I108" t="s">
        <v>2050</v>
      </c>
      <c r="J108" s="3" t="s">
        <v>2050</v>
      </c>
      <c r="M108" s="3" t="s">
        <v>62</v>
      </c>
      <c r="N108" t="s">
        <v>3369</v>
      </c>
      <c r="O108" t="s">
        <v>24</v>
      </c>
      <c r="P108" t="s">
        <v>3370</v>
      </c>
      <c r="Q108" t="s">
        <v>3371</v>
      </c>
      <c r="R108" t="s">
        <v>3372</v>
      </c>
      <c r="S108" t="s">
        <v>3373</v>
      </c>
      <c r="T108" t="s">
        <v>3035</v>
      </c>
      <c r="U108" t="s">
        <v>34</v>
      </c>
      <c r="V108" t="s">
        <v>30</v>
      </c>
      <c r="W108" t="s">
        <v>34</v>
      </c>
      <c r="X108" t="s">
        <v>4661</v>
      </c>
      <c r="Y108" t="s">
        <v>3398</v>
      </c>
      <c r="Z108" t="s">
        <v>34</v>
      </c>
      <c r="AA108" t="s">
        <v>34</v>
      </c>
      <c r="AB108" t="s">
        <v>181</v>
      </c>
      <c r="AC108" t="s">
        <v>2024</v>
      </c>
      <c r="AD108" t="s">
        <v>1218</v>
      </c>
      <c r="AE108" t="s">
        <v>4662</v>
      </c>
      <c r="AF108" t="s">
        <v>34</v>
      </c>
      <c r="AG108" t="s">
        <v>22</v>
      </c>
      <c r="AH108" t="s">
        <v>53</v>
      </c>
      <c r="AI108" t="s">
        <v>36</v>
      </c>
      <c r="AJ108" s="14">
        <v>30000</v>
      </c>
      <c r="AK108" t="s">
        <v>34</v>
      </c>
      <c r="AL108" t="s">
        <v>34</v>
      </c>
      <c r="AM108">
        <v>22</v>
      </c>
      <c r="AN108" t="s">
        <v>2024</v>
      </c>
      <c r="AO108" t="s">
        <v>4663</v>
      </c>
      <c r="AP108" t="s">
        <v>4664</v>
      </c>
      <c r="AQ108">
        <v>0</v>
      </c>
      <c r="AR108">
        <v>293</v>
      </c>
      <c r="AS108" s="1">
        <v>41278</v>
      </c>
      <c r="AT108">
        <v>29</v>
      </c>
      <c r="AU108" s="2">
        <v>43000</v>
      </c>
      <c r="AV108" t="s">
        <v>3375</v>
      </c>
      <c r="AW108">
        <v>1</v>
      </c>
      <c r="AX108" t="s">
        <v>2062</v>
      </c>
      <c r="AY108" t="s">
        <v>2063</v>
      </c>
      <c r="AZ108" s="1">
        <v>42373</v>
      </c>
      <c r="BA108" s="2">
        <v>60000</v>
      </c>
      <c r="BB108">
        <v>1</v>
      </c>
      <c r="BF108">
        <v>603</v>
      </c>
      <c r="BG108">
        <v>1</v>
      </c>
      <c r="BH108" s="10">
        <f t="shared" si="7"/>
        <v>1</v>
      </c>
      <c r="BI108" s="16">
        <f t="shared" si="8"/>
        <v>0.75862068965517238</v>
      </c>
      <c r="BJ108" s="10">
        <f t="shared" si="9"/>
        <v>0.5</v>
      </c>
      <c r="BK108">
        <f t="shared" si="10"/>
        <v>1095</v>
      </c>
      <c r="BL108">
        <f t="shared" si="11"/>
        <v>1</v>
      </c>
      <c r="BM108">
        <f t="shared" si="12"/>
        <v>1095</v>
      </c>
      <c r="BN108" s="14">
        <f t="shared" si="13"/>
        <v>60000</v>
      </c>
    </row>
    <row r="109" spans="1:66" x14ac:dyDescent="0.25">
      <c r="A109">
        <v>273</v>
      </c>
      <c r="B109" t="s">
        <v>1130</v>
      </c>
      <c r="C109" t="s">
        <v>107</v>
      </c>
      <c r="D109" t="s">
        <v>24</v>
      </c>
      <c r="E109" s="1">
        <v>40430</v>
      </c>
      <c r="F109" t="s">
        <v>1131</v>
      </c>
      <c r="G109" t="s">
        <v>1132</v>
      </c>
      <c r="H109" t="s">
        <v>24</v>
      </c>
      <c r="I109" t="s">
        <v>4678</v>
      </c>
      <c r="J109" s="3" t="s">
        <v>238</v>
      </c>
      <c r="K109" t="s">
        <v>109</v>
      </c>
      <c r="M109" s="3" t="s">
        <v>22</v>
      </c>
      <c r="N109" t="s">
        <v>3801</v>
      </c>
      <c r="O109" t="s">
        <v>24</v>
      </c>
      <c r="P109" t="s">
        <v>1133</v>
      </c>
      <c r="Q109" t="s">
        <v>3802</v>
      </c>
      <c r="R109" t="s">
        <v>1134</v>
      </c>
      <c r="S109" t="s">
        <v>1135</v>
      </c>
      <c r="T109" t="s">
        <v>1136</v>
      </c>
      <c r="U109" t="s">
        <v>256</v>
      </c>
      <c r="V109" t="s">
        <v>30</v>
      </c>
      <c r="W109" t="s">
        <v>164</v>
      </c>
      <c r="X109" t="s">
        <v>115</v>
      </c>
      <c r="Y109" t="s">
        <v>3803</v>
      </c>
      <c r="Z109" t="s">
        <v>3804</v>
      </c>
      <c r="AA109" t="s">
        <v>3805</v>
      </c>
      <c r="AB109" t="s">
        <v>1137</v>
      </c>
      <c r="AC109" t="s">
        <v>873</v>
      </c>
      <c r="AD109" t="s">
        <v>1138</v>
      </c>
      <c r="AE109" t="s">
        <v>3806</v>
      </c>
      <c r="AF109" t="s">
        <v>62</v>
      </c>
      <c r="AG109" t="s">
        <v>119</v>
      </c>
      <c r="AH109" t="s">
        <v>3498</v>
      </c>
      <c r="AI109" t="s">
        <v>36</v>
      </c>
      <c r="AJ109" s="14">
        <v>705000</v>
      </c>
      <c r="AK109" t="s">
        <v>36</v>
      </c>
      <c r="AL109" t="s">
        <v>3807</v>
      </c>
      <c r="AM109">
        <v>156</v>
      </c>
      <c r="AN109" t="s">
        <v>3808</v>
      </c>
      <c r="AO109" t="s">
        <v>3809</v>
      </c>
      <c r="AP109" t="s">
        <v>3810</v>
      </c>
      <c r="AQ109">
        <v>0</v>
      </c>
      <c r="AR109">
        <v>85</v>
      </c>
      <c r="AS109" s="1">
        <v>40430</v>
      </c>
      <c r="AT109">
        <v>130</v>
      </c>
      <c r="AU109" s="2">
        <v>64008</v>
      </c>
      <c r="AV109" t="s">
        <v>1139</v>
      </c>
      <c r="AW109">
        <v>1</v>
      </c>
      <c r="AX109" t="s">
        <v>317</v>
      </c>
      <c r="AY109" t="s">
        <v>317</v>
      </c>
      <c r="AZ109" s="1">
        <v>42256</v>
      </c>
      <c r="BB109">
        <v>1</v>
      </c>
      <c r="BC109">
        <v>1</v>
      </c>
      <c r="BF109">
        <v>3</v>
      </c>
      <c r="BG109">
        <v>0</v>
      </c>
      <c r="BH109" s="10">
        <f t="shared" si="7"/>
        <v>1</v>
      </c>
      <c r="BI109" s="10">
        <f t="shared" si="8"/>
        <v>1.2</v>
      </c>
      <c r="BJ109" s="10">
        <f t="shared" si="9"/>
        <v>0.32798325191905092</v>
      </c>
      <c r="BK109">
        <f t="shared" si="10"/>
        <v>730</v>
      </c>
      <c r="BL109">
        <f t="shared" si="11"/>
        <v>1</v>
      </c>
      <c r="BM109">
        <f t="shared" si="12"/>
        <v>730</v>
      </c>
      <c r="BN109" s="14">
        <f t="shared" si="13"/>
        <v>2149500</v>
      </c>
    </row>
    <row r="110" spans="1:66" x14ac:dyDescent="0.25">
      <c r="A110">
        <v>219</v>
      </c>
      <c r="B110" t="s">
        <v>759</v>
      </c>
      <c r="C110" t="s">
        <v>3456</v>
      </c>
      <c r="D110" t="s">
        <v>18</v>
      </c>
      <c r="E110" s="1">
        <v>40228</v>
      </c>
      <c r="F110" t="s">
        <v>760</v>
      </c>
      <c r="G110" t="s">
        <v>761</v>
      </c>
      <c r="H110" t="s">
        <v>20</v>
      </c>
      <c r="I110" t="s">
        <v>612</v>
      </c>
      <c r="J110" s="3" t="s">
        <v>612</v>
      </c>
      <c r="M110" s="3" t="s">
        <v>22</v>
      </c>
      <c r="N110" t="s">
        <v>762</v>
      </c>
      <c r="O110" t="s">
        <v>18</v>
      </c>
      <c r="P110" t="s">
        <v>763</v>
      </c>
      <c r="Q110" t="s">
        <v>764</v>
      </c>
      <c r="R110" t="s">
        <v>765</v>
      </c>
      <c r="S110" t="s">
        <v>766</v>
      </c>
      <c r="T110" t="s">
        <v>767</v>
      </c>
      <c r="U110" t="s">
        <v>34</v>
      </c>
      <c r="V110" t="s">
        <v>30</v>
      </c>
      <c r="W110" t="s">
        <v>34</v>
      </c>
      <c r="X110" t="s">
        <v>3600</v>
      </c>
      <c r="Y110" t="s">
        <v>3689</v>
      </c>
      <c r="Z110" t="s">
        <v>34</v>
      </c>
      <c r="AA110" t="s">
        <v>34</v>
      </c>
      <c r="AB110" t="s">
        <v>768</v>
      </c>
      <c r="AC110" t="s">
        <v>36</v>
      </c>
      <c r="AD110" t="s">
        <v>769</v>
      </c>
      <c r="AE110" t="s">
        <v>3690</v>
      </c>
      <c r="AF110" t="s">
        <v>34</v>
      </c>
      <c r="AG110" t="s">
        <v>412</v>
      </c>
      <c r="AH110" t="s">
        <v>53</v>
      </c>
      <c r="AI110" t="s">
        <v>36</v>
      </c>
      <c r="AJ110" s="14">
        <v>262500</v>
      </c>
      <c r="AK110" t="s">
        <v>34</v>
      </c>
      <c r="AL110" t="s">
        <v>34</v>
      </c>
      <c r="AM110">
        <v>63</v>
      </c>
      <c r="AN110" t="s">
        <v>36</v>
      </c>
      <c r="AO110" t="s">
        <v>3002</v>
      </c>
      <c r="AP110" t="s">
        <v>3691</v>
      </c>
      <c r="AQ110">
        <v>0</v>
      </c>
      <c r="AR110">
        <v>56</v>
      </c>
      <c r="AS110" s="1">
        <v>40231</v>
      </c>
      <c r="AT110">
        <v>84</v>
      </c>
      <c r="AU110" s="2">
        <v>41815</v>
      </c>
      <c r="AV110" t="s">
        <v>771</v>
      </c>
      <c r="AW110">
        <v>1</v>
      </c>
      <c r="AX110" t="s">
        <v>625</v>
      </c>
      <c r="AY110" t="s">
        <v>626</v>
      </c>
      <c r="AZ110" s="1">
        <v>40961</v>
      </c>
      <c r="BA110" s="2">
        <v>350000</v>
      </c>
      <c r="BB110">
        <v>1</v>
      </c>
      <c r="BF110">
        <v>369</v>
      </c>
      <c r="BG110">
        <v>1</v>
      </c>
      <c r="BH110" s="10">
        <f t="shared" si="7"/>
        <v>1</v>
      </c>
      <c r="BI110" s="16">
        <f t="shared" si="8"/>
        <v>0.75</v>
      </c>
      <c r="BJ110" s="10">
        <f t="shared" si="9"/>
        <v>0.75</v>
      </c>
      <c r="BK110">
        <f t="shared" si="10"/>
        <v>1460</v>
      </c>
      <c r="BL110">
        <f t="shared" si="11"/>
        <v>1</v>
      </c>
      <c r="BM110">
        <f t="shared" si="12"/>
        <v>1460</v>
      </c>
      <c r="BN110" s="14">
        <f t="shared" si="13"/>
        <v>350000</v>
      </c>
    </row>
    <row r="111" spans="1:66" x14ac:dyDescent="0.25">
      <c r="A111">
        <v>396</v>
      </c>
      <c r="B111" t="s">
        <v>2178</v>
      </c>
      <c r="C111" t="s">
        <v>3456</v>
      </c>
      <c r="D111" t="s">
        <v>18</v>
      </c>
      <c r="E111" s="1">
        <v>40856</v>
      </c>
      <c r="F111" t="s">
        <v>4159</v>
      </c>
      <c r="G111" t="s">
        <v>2180</v>
      </c>
      <c r="H111" t="s">
        <v>20</v>
      </c>
      <c r="I111" t="s">
        <v>43</v>
      </c>
      <c r="J111" s="3" t="s">
        <v>43</v>
      </c>
      <c r="M111" s="3" t="s">
        <v>22</v>
      </c>
      <c r="N111" t="s">
        <v>2181</v>
      </c>
      <c r="O111" t="s">
        <v>24</v>
      </c>
      <c r="P111" t="s">
        <v>2182</v>
      </c>
      <c r="Q111" t="s">
        <v>2183</v>
      </c>
      <c r="R111" t="s">
        <v>2184</v>
      </c>
      <c r="S111" t="s">
        <v>2185</v>
      </c>
      <c r="T111" t="s">
        <v>2186</v>
      </c>
      <c r="U111" t="s">
        <v>34</v>
      </c>
      <c r="V111" t="s">
        <v>197</v>
      </c>
      <c r="W111" t="s">
        <v>34</v>
      </c>
      <c r="X111" t="s">
        <v>4095</v>
      </c>
      <c r="Y111" t="s">
        <v>1936</v>
      </c>
      <c r="Z111" t="s">
        <v>34</v>
      </c>
      <c r="AA111" t="s">
        <v>34</v>
      </c>
      <c r="AB111" t="s">
        <v>1102</v>
      </c>
      <c r="AC111" t="s">
        <v>494</v>
      </c>
      <c r="AD111" t="s">
        <v>2187</v>
      </c>
      <c r="AE111" t="s">
        <v>4160</v>
      </c>
      <c r="AF111" t="s">
        <v>34</v>
      </c>
      <c r="AG111" t="s">
        <v>22</v>
      </c>
      <c r="AH111" t="s">
        <v>53</v>
      </c>
      <c r="AI111" t="s">
        <v>36</v>
      </c>
      <c r="AJ111" s="14">
        <v>40500</v>
      </c>
      <c r="AK111" t="s">
        <v>34</v>
      </c>
      <c r="AL111" t="s">
        <v>34</v>
      </c>
      <c r="AM111">
        <v>17</v>
      </c>
      <c r="AN111" t="s">
        <v>494</v>
      </c>
      <c r="AO111" t="s">
        <v>4161</v>
      </c>
      <c r="AP111" t="s">
        <v>4162</v>
      </c>
      <c r="AQ111">
        <v>0</v>
      </c>
      <c r="AR111">
        <v>181</v>
      </c>
      <c r="AS111" s="1">
        <v>40861</v>
      </c>
      <c r="AT111">
        <v>23</v>
      </c>
      <c r="AU111" s="2">
        <v>42947</v>
      </c>
      <c r="AV111" t="s">
        <v>2189</v>
      </c>
      <c r="AW111">
        <v>1</v>
      </c>
      <c r="AX111" t="s">
        <v>56</v>
      </c>
      <c r="AY111" t="s">
        <v>57</v>
      </c>
      <c r="AZ111" s="1">
        <v>41957</v>
      </c>
      <c r="BA111" s="2">
        <v>50000</v>
      </c>
      <c r="BB111">
        <v>1</v>
      </c>
      <c r="BF111">
        <v>121</v>
      </c>
      <c r="BG111">
        <v>1</v>
      </c>
      <c r="BH111" s="10">
        <f t="shared" si="7"/>
        <v>1</v>
      </c>
      <c r="BI111" s="16">
        <f t="shared" si="8"/>
        <v>0.73913043478260865</v>
      </c>
      <c r="BJ111" s="10">
        <f t="shared" si="9"/>
        <v>0.81</v>
      </c>
      <c r="BK111">
        <f t="shared" si="10"/>
        <v>1095</v>
      </c>
      <c r="BL111">
        <f t="shared" si="11"/>
        <v>1</v>
      </c>
      <c r="BM111">
        <f t="shared" si="12"/>
        <v>1095</v>
      </c>
      <c r="BN111" s="14">
        <f t="shared" si="13"/>
        <v>50000</v>
      </c>
    </row>
    <row r="112" spans="1:66" x14ac:dyDescent="0.25">
      <c r="A112">
        <v>490</v>
      </c>
      <c r="B112" t="s">
        <v>2950</v>
      </c>
      <c r="C112" t="s">
        <v>3456</v>
      </c>
      <c r="D112" t="s">
        <v>24</v>
      </c>
      <c r="E112" s="1">
        <v>41232</v>
      </c>
      <c r="F112" t="s">
        <v>2951</v>
      </c>
      <c r="G112" t="s">
        <v>2952</v>
      </c>
      <c r="H112" t="s">
        <v>24</v>
      </c>
      <c r="I112" t="s">
        <v>1157</v>
      </c>
      <c r="J112" s="3" t="s">
        <v>1157</v>
      </c>
      <c r="M112" s="3" t="s">
        <v>22</v>
      </c>
      <c r="N112" t="s">
        <v>2959</v>
      </c>
      <c r="O112" t="s">
        <v>24</v>
      </c>
      <c r="P112" t="s">
        <v>2960</v>
      </c>
      <c r="Q112" t="s">
        <v>2961</v>
      </c>
      <c r="R112" t="s">
        <v>2962</v>
      </c>
      <c r="S112" t="s">
        <v>2955</v>
      </c>
      <c r="T112" t="s">
        <v>2956</v>
      </c>
      <c r="U112" t="s">
        <v>34</v>
      </c>
      <c r="V112" t="s">
        <v>30</v>
      </c>
      <c r="W112" t="s">
        <v>34</v>
      </c>
      <c r="X112" t="s">
        <v>4095</v>
      </c>
      <c r="Y112" t="s">
        <v>3469</v>
      </c>
      <c r="Z112" t="s">
        <v>34</v>
      </c>
      <c r="AA112" t="s">
        <v>34</v>
      </c>
      <c r="AB112" t="s">
        <v>116</v>
      </c>
      <c r="AC112" t="s">
        <v>1348</v>
      </c>
      <c r="AD112" t="s">
        <v>2963</v>
      </c>
      <c r="AE112" t="s">
        <v>4452</v>
      </c>
      <c r="AF112" t="s">
        <v>34</v>
      </c>
      <c r="AG112" t="s">
        <v>200</v>
      </c>
      <c r="AH112" t="s">
        <v>120</v>
      </c>
      <c r="AI112" t="s">
        <v>4457</v>
      </c>
      <c r="AJ112" s="14">
        <v>168000</v>
      </c>
      <c r="AK112" t="s">
        <v>34</v>
      </c>
      <c r="AL112" t="s">
        <v>34</v>
      </c>
      <c r="AM112">
        <v>147</v>
      </c>
      <c r="AN112" t="s">
        <v>1348</v>
      </c>
      <c r="AO112" t="s">
        <v>4458</v>
      </c>
      <c r="AP112" t="s">
        <v>4459</v>
      </c>
      <c r="AQ112">
        <v>0</v>
      </c>
      <c r="AR112">
        <v>254</v>
      </c>
      <c r="AS112" s="1">
        <v>41232</v>
      </c>
      <c r="AT112">
        <v>200</v>
      </c>
      <c r="AU112" s="2">
        <v>36311</v>
      </c>
      <c r="AV112" t="s">
        <v>2958</v>
      </c>
      <c r="AW112">
        <v>1</v>
      </c>
      <c r="AX112" t="s">
        <v>1168</v>
      </c>
      <c r="AY112" t="s">
        <v>1169</v>
      </c>
      <c r="AZ112" s="1">
        <v>43058</v>
      </c>
      <c r="BA112" s="2">
        <v>300000</v>
      </c>
      <c r="BB112">
        <v>1</v>
      </c>
      <c r="BC112">
        <v>1</v>
      </c>
      <c r="BF112">
        <v>436</v>
      </c>
      <c r="BG112">
        <v>1</v>
      </c>
      <c r="BH112" s="10">
        <f t="shared" si="7"/>
        <v>0.82356164383561647</v>
      </c>
      <c r="BI112" s="16">
        <f t="shared" si="8"/>
        <v>0.73499999999999999</v>
      </c>
      <c r="BJ112" s="10">
        <f t="shared" si="9"/>
        <v>0.56000000000000005</v>
      </c>
      <c r="BK112">
        <f t="shared" si="10"/>
        <v>1825</v>
      </c>
      <c r="BL112">
        <f t="shared" si="11"/>
        <v>0</v>
      </c>
      <c r="BM112">
        <f t="shared" si="12"/>
        <v>1503</v>
      </c>
      <c r="BN112" s="14">
        <f t="shared" si="13"/>
        <v>300000</v>
      </c>
    </row>
    <row r="113" spans="1:66" x14ac:dyDescent="0.25">
      <c r="A113">
        <v>177</v>
      </c>
      <c r="B113" t="s">
        <v>456</v>
      </c>
      <c r="C113" t="s">
        <v>3456</v>
      </c>
      <c r="D113" t="s">
        <v>18</v>
      </c>
      <c r="E113" s="1">
        <v>40060</v>
      </c>
      <c r="F113" t="s">
        <v>457</v>
      </c>
      <c r="G113" t="s">
        <v>458</v>
      </c>
      <c r="H113" t="s">
        <v>20</v>
      </c>
      <c r="I113" t="s">
        <v>21</v>
      </c>
      <c r="J113" s="3" t="s">
        <v>21</v>
      </c>
      <c r="M113" s="3" t="s">
        <v>22</v>
      </c>
      <c r="N113" t="s">
        <v>459</v>
      </c>
      <c r="O113" t="s">
        <v>24</v>
      </c>
      <c r="P113" t="s">
        <v>460</v>
      </c>
      <c r="Q113" t="s">
        <v>461</v>
      </c>
      <c r="R113" t="s">
        <v>462</v>
      </c>
      <c r="S113" t="s">
        <v>463</v>
      </c>
      <c r="T113" t="s">
        <v>257</v>
      </c>
      <c r="U113" t="s">
        <v>34</v>
      </c>
      <c r="V113" t="s">
        <v>30</v>
      </c>
      <c r="W113" t="s">
        <v>34</v>
      </c>
      <c r="X113" t="s">
        <v>3461</v>
      </c>
      <c r="Y113" t="s">
        <v>3603</v>
      </c>
      <c r="Z113" t="s">
        <v>34</v>
      </c>
      <c r="AA113" t="s">
        <v>34</v>
      </c>
      <c r="AB113" t="s">
        <v>464</v>
      </c>
      <c r="AC113" t="s">
        <v>465</v>
      </c>
      <c r="AD113" t="s">
        <v>466</v>
      </c>
      <c r="AE113" t="s">
        <v>3604</v>
      </c>
      <c r="AF113" t="s">
        <v>34</v>
      </c>
      <c r="AG113" t="s">
        <v>22</v>
      </c>
      <c r="AH113" t="s">
        <v>53</v>
      </c>
      <c r="AI113" t="s">
        <v>36</v>
      </c>
      <c r="AJ113" s="14">
        <v>178200</v>
      </c>
      <c r="AK113" t="s">
        <v>34</v>
      </c>
      <c r="AL113" t="s">
        <v>34</v>
      </c>
      <c r="AM113">
        <v>80</v>
      </c>
      <c r="AN113" t="s">
        <v>465</v>
      </c>
      <c r="AO113" t="s">
        <v>3605</v>
      </c>
      <c r="AP113" t="s">
        <v>3606</v>
      </c>
      <c r="AQ113">
        <v>0</v>
      </c>
      <c r="AR113">
        <v>34</v>
      </c>
      <c r="AS113" s="1">
        <v>40064</v>
      </c>
      <c r="AT113">
        <v>110</v>
      </c>
      <c r="AU113" s="2">
        <v>45855</v>
      </c>
      <c r="AV113" t="s">
        <v>468</v>
      </c>
      <c r="AW113">
        <v>1</v>
      </c>
      <c r="AX113" t="s">
        <v>469</v>
      </c>
      <c r="AY113" t="s">
        <v>39</v>
      </c>
      <c r="AZ113" s="1">
        <v>42255</v>
      </c>
      <c r="BA113" s="2">
        <v>220000</v>
      </c>
      <c r="BB113">
        <v>1</v>
      </c>
      <c r="BF113">
        <v>510</v>
      </c>
      <c r="BG113">
        <v>1</v>
      </c>
      <c r="BH113" s="10">
        <f t="shared" si="7"/>
        <v>1</v>
      </c>
      <c r="BI113" s="16">
        <f t="shared" si="8"/>
        <v>0.72727272727272729</v>
      </c>
      <c r="BJ113" s="10">
        <f t="shared" si="9"/>
        <v>0.81</v>
      </c>
      <c r="BK113">
        <f t="shared" si="10"/>
        <v>1095</v>
      </c>
      <c r="BL113">
        <f t="shared" si="11"/>
        <v>1</v>
      </c>
      <c r="BM113">
        <f t="shared" si="12"/>
        <v>1095</v>
      </c>
      <c r="BN113" s="14">
        <f t="shared" si="13"/>
        <v>220000</v>
      </c>
    </row>
    <row r="114" spans="1:66" x14ac:dyDescent="0.25">
      <c r="A114">
        <v>281</v>
      </c>
      <c r="B114" t="s">
        <v>1190</v>
      </c>
      <c r="C114" t="s">
        <v>107</v>
      </c>
      <c r="D114" t="s">
        <v>24</v>
      </c>
      <c r="E114" s="1">
        <v>40449</v>
      </c>
      <c r="F114" t="s">
        <v>1191</v>
      </c>
      <c r="G114" t="s">
        <v>1192</v>
      </c>
      <c r="H114" t="s">
        <v>24</v>
      </c>
      <c r="I114" t="s">
        <v>851</v>
      </c>
      <c r="J114" s="3" t="s">
        <v>851</v>
      </c>
      <c r="M114" s="3" t="s">
        <v>62</v>
      </c>
      <c r="N114" t="s">
        <v>3825</v>
      </c>
      <c r="O114" t="s">
        <v>18</v>
      </c>
      <c r="P114" t="s">
        <v>1193</v>
      </c>
      <c r="Q114" t="s">
        <v>2825</v>
      </c>
      <c r="R114" t="s">
        <v>1194</v>
      </c>
      <c r="S114" t="s">
        <v>1195</v>
      </c>
      <c r="T114" t="s">
        <v>906</v>
      </c>
      <c r="U114" t="s">
        <v>34</v>
      </c>
      <c r="V114" t="s">
        <v>30</v>
      </c>
      <c r="W114" t="s">
        <v>34</v>
      </c>
      <c r="X114" t="s">
        <v>115</v>
      </c>
      <c r="Y114" t="s">
        <v>3826</v>
      </c>
      <c r="Z114" t="s">
        <v>3827</v>
      </c>
      <c r="AA114" t="s">
        <v>3828</v>
      </c>
      <c r="AB114" t="s">
        <v>604</v>
      </c>
      <c r="AC114" t="s">
        <v>36</v>
      </c>
      <c r="AD114" t="s">
        <v>1196</v>
      </c>
      <c r="AE114" t="s">
        <v>36</v>
      </c>
      <c r="AF114" t="s">
        <v>200</v>
      </c>
      <c r="AG114" t="s">
        <v>119</v>
      </c>
      <c r="AH114" t="s">
        <v>120</v>
      </c>
      <c r="AI114" t="s">
        <v>3829</v>
      </c>
      <c r="AJ114" s="14">
        <v>794491</v>
      </c>
      <c r="AK114" t="s">
        <v>3830</v>
      </c>
      <c r="AL114" t="s">
        <v>3831</v>
      </c>
      <c r="AM114">
        <v>200</v>
      </c>
      <c r="AN114" t="s">
        <v>22</v>
      </c>
      <c r="AO114" t="s">
        <v>3832</v>
      </c>
      <c r="AP114" t="s">
        <v>36</v>
      </c>
      <c r="AQ114">
        <v>0</v>
      </c>
      <c r="AR114">
        <v>90</v>
      </c>
      <c r="AS114" s="1">
        <v>40449</v>
      </c>
      <c r="AT114">
        <v>275</v>
      </c>
      <c r="AU114" s="2">
        <v>34728</v>
      </c>
      <c r="AV114" t="s">
        <v>1197</v>
      </c>
      <c r="AW114">
        <v>1</v>
      </c>
      <c r="AX114" t="s">
        <v>1198</v>
      </c>
      <c r="AY114" t="s">
        <v>862</v>
      </c>
      <c r="AZ114" s="1">
        <v>42275</v>
      </c>
      <c r="BB114">
        <v>1</v>
      </c>
      <c r="BC114">
        <v>1</v>
      </c>
      <c r="BF114">
        <v>503</v>
      </c>
      <c r="BG114">
        <v>1</v>
      </c>
      <c r="BH114" s="10">
        <f t="shared" si="7"/>
        <v>1</v>
      </c>
      <c r="BI114" s="16">
        <f t="shared" si="8"/>
        <v>0.72727272727272729</v>
      </c>
      <c r="BJ114" s="10">
        <f t="shared" si="9"/>
        <v>0.44172745468697877</v>
      </c>
      <c r="BK114">
        <f t="shared" si="10"/>
        <v>1825</v>
      </c>
      <c r="BL114">
        <f t="shared" si="11"/>
        <v>0</v>
      </c>
      <c r="BM114">
        <f t="shared" si="12"/>
        <v>1825</v>
      </c>
      <c r="BN114" s="14">
        <f t="shared" si="13"/>
        <v>1798600</v>
      </c>
    </row>
    <row r="115" spans="1:66" x14ac:dyDescent="0.25">
      <c r="A115">
        <v>342</v>
      </c>
      <c r="B115" t="s">
        <v>1684</v>
      </c>
      <c r="C115" t="s">
        <v>107</v>
      </c>
      <c r="D115" t="s">
        <v>24</v>
      </c>
      <c r="E115" s="1">
        <v>40645</v>
      </c>
      <c r="F115" t="s">
        <v>1685</v>
      </c>
      <c r="G115" t="s">
        <v>1686</v>
      </c>
      <c r="H115" t="s">
        <v>24</v>
      </c>
      <c r="I115" t="s">
        <v>487</v>
      </c>
      <c r="J115" s="3" t="s">
        <v>487</v>
      </c>
      <c r="M115" s="3" t="s">
        <v>78</v>
      </c>
      <c r="N115" t="s">
        <v>1687</v>
      </c>
      <c r="O115" t="s">
        <v>18</v>
      </c>
      <c r="P115" t="s">
        <v>1688</v>
      </c>
      <c r="Q115" t="s">
        <v>3991</v>
      </c>
      <c r="R115" t="s">
        <v>1689</v>
      </c>
      <c r="S115" t="s">
        <v>1690</v>
      </c>
      <c r="T115" t="s">
        <v>1691</v>
      </c>
      <c r="U115" t="s">
        <v>34</v>
      </c>
      <c r="V115" t="s">
        <v>30</v>
      </c>
      <c r="W115" t="s">
        <v>34</v>
      </c>
      <c r="X115" t="s">
        <v>115</v>
      </c>
      <c r="Y115" t="s">
        <v>3992</v>
      </c>
      <c r="Z115" t="s">
        <v>3992</v>
      </c>
      <c r="AA115" t="s">
        <v>36</v>
      </c>
      <c r="AB115" t="s">
        <v>1692</v>
      </c>
      <c r="AC115" t="s">
        <v>1188</v>
      </c>
      <c r="AD115" t="s">
        <v>1693</v>
      </c>
      <c r="AE115" t="s">
        <v>3993</v>
      </c>
      <c r="AF115" t="s">
        <v>412</v>
      </c>
      <c r="AG115" t="s">
        <v>425</v>
      </c>
      <c r="AH115" t="s">
        <v>120</v>
      </c>
      <c r="AI115" t="s">
        <v>3994</v>
      </c>
      <c r="AJ115" s="14">
        <v>0</v>
      </c>
      <c r="AK115" t="s">
        <v>36</v>
      </c>
      <c r="AL115" t="s">
        <v>36</v>
      </c>
      <c r="AM115">
        <v>185</v>
      </c>
      <c r="AN115" t="s">
        <v>641</v>
      </c>
      <c r="AO115" t="s">
        <v>3995</v>
      </c>
      <c r="AP115" t="s">
        <v>3996</v>
      </c>
      <c r="AQ115">
        <v>0</v>
      </c>
      <c r="AR115">
        <v>137</v>
      </c>
      <c r="AS115" s="1">
        <v>40645</v>
      </c>
      <c r="AT115">
        <v>260</v>
      </c>
      <c r="AU115" s="2">
        <v>30608</v>
      </c>
      <c r="AV115" t="s">
        <v>1694</v>
      </c>
      <c r="AW115">
        <v>1</v>
      </c>
      <c r="AX115" t="s">
        <v>1695</v>
      </c>
      <c r="AY115" t="s">
        <v>499</v>
      </c>
      <c r="AZ115" s="1">
        <v>42106</v>
      </c>
      <c r="BB115">
        <v>1</v>
      </c>
      <c r="BC115">
        <v>1</v>
      </c>
      <c r="BF115">
        <v>402</v>
      </c>
      <c r="BG115">
        <v>1</v>
      </c>
      <c r="BH115" s="10">
        <f t="shared" si="7"/>
        <v>1</v>
      </c>
      <c r="BI115" s="16">
        <f t="shared" si="8"/>
        <v>0.71153846153846156</v>
      </c>
      <c r="BJ115" s="10">
        <f t="shared" si="9"/>
        <v>0</v>
      </c>
      <c r="BK115">
        <f t="shared" si="10"/>
        <v>1460</v>
      </c>
      <c r="BL115">
        <f t="shared" si="11"/>
        <v>0</v>
      </c>
      <c r="BM115">
        <f t="shared" si="12"/>
        <v>1460</v>
      </c>
      <c r="BN115" s="14">
        <f t="shared" si="13"/>
        <v>2103000</v>
      </c>
    </row>
    <row r="116" spans="1:66" x14ac:dyDescent="0.25">
      <c r="A116">
        <v>329</v>
      </c>
      <c r="B116" t="s">
        <v>1589</v>
      </c>
      <c r="C116" t="s">
        <v>3456</v>
      </c>
      <c r="D116" t="s">
        <v>18</v>
      </c>
      <c r="E116" s="1">
        <v>40610</v>
      </c>
      <c r="F116" t="s">
        <v>1590</v>
      </c>
      <c r="G116" t="s">
        <v>1591</v>
      </c>
      <c r="H116" t="s">
        <v>20</v>
      </c>
      <c r="I116" t="s">
        <v>722</v>
      </c>
      <c r="J116" s="3" t="s">
        <v>722</v>
      </c>
      <c r="M116" s="3" t="s">
        <v>62</v>
      </c>
      <c r="N116" t="s">
        <v>1592</v>
      </c>
      <c r="O116" t="s">
        <v>18</v>
      </c>
      <c r="P116" t="s">
        <v>1593</v>
      </c>
      <c r="Q116" t="s">
        <v>46</v>
      </c>
      <c r="R116" t="s">
        <v>1594</v>
      </c>
      <c r="S116" t="s">
        <v>1595</v>
      </c>
      <c r="T116" t="s">
        <v>1360</v>
      </c>
      <c r="U116" t="s">
        <v>34</v>
      </c>
      <c r="V116" t="s">
        <v>30</v>
      </c>
      <c r="W116" t="s">
        <v>34</v>
      </c>
      <c r="X116" t="s">
        <v>3461</v>
      </c>
      <c r="Y116" t="s">
        <v>2151</v>
      </c>
      <c r="Z116" t="s">
        <v>34</v>
      </c>
      <c r="AA116" t="s">
        <v>34</v>
      </c>
      <c r="AB116" t="s">
        <v>934</v>
      </c>
      <c r="AC116" t="s">
        <v>36</v>
      </c>
      <c r="AD116" t="s">
        <v>1596</v>
      </c>
      <c r="AE116" t="s">
        <v>3965</v>
      </c>
      <c r="AF116" t="s">
        <v>34</v>
      </c>
      <c r="AG116" t="s">
        <v>22</v>
      </c>
      <c r="AH116" t="s">
        <v>53</v>
      </c>
      <c r="AI116" t="s">
        <v>36</v>
      </c>
      <c r="AJ116" s="14">
        <v>195000</v>
      </c>
      <c r="AK116" t="s">
        <v>34</v>
      </c>
      <c r="AL116" t="s">
        <v>34</v>
      </c>
      <c r="AM116">
        <v>39</v>
      </c>
      <c r="AN116" t="s">
        <v>36</v>
      </c>
      <c r="AO116" t="s">
        <v>3967</v>
      </c>
      <c r="AP116" t="s">
        <v>3968</v>
      </c>
      <c r="AQ116">
        <v>0</v>
      </c>
      <c r="AR116">
        <v>128</v>
      </c>
      <c r="AS116" s="1">
        <v>40611</v>
      </c>
      <c r="AT116">
        <v>55</v>
      </c>
      <c r="AU116" s="2">
        <v>41047</v>
      </c>
      <c r="AV116" t="s">
        <v>1597</v>
      </c>
      <c r="AW116">
        <v>1</v>
      </c>
      <c r="AX116" t="s">
        <v>1598</v>
      </c>
      <c r="AY116" t="s">
        <v>733</v>
      </c>
      <c r="AZ116" s="1">
        <v>41707</v>
      </c>
      <c r="BA116" s="2">
        <v>250000</v>
      </c>
      <c r="BB116">
        <v>1</v>
      </c>
      <c r="BF116">
        <v>307</v>
      </c>
      <c r="BG116">
        <v>1</v>
      </c>
      <c r="BH116" s="10">
        <f t="shared" si="7"/>
        <v>1</v>
      </c>
      <c r="BI116" s="16">
        <f t="shared" si="8"/>
        <v>0.70909090909090911</v>
      </c>
      <c r="BJ116" s="10">
        <f t="shared" si="9"/>
        <v>0.78</v>
      </c>
      <c r="BK116">
        <f t="shared" si="10"/>
        <v>1095</v>
      </c>
      <c r="BL116">
        <f t="shared" si="11"/>
        <v>1</v>
      </c>
      <c r="BM116">
        <f t="shared" si="12"/>
        <v>1095</v>
      </c>
      <c r="BN116" s="14">
        <f t="shared" si="13"/>
        <v>250000</v>
      </c>
    </row>
    <row r="117" spans="1:66" x14ac:dyDescent="0.25">
      <c r="A117">
        <v>172</v>
      </c>
      <c r="B117" t="s">
        <v>385</v>
      </c>
      <c r="C117" t="s">
        <v>3456</v>
      </c>
      <c r="D117" t="s">
        <v>18</v>
      </c>
      <c r="E117" s="1">
        <v>40008</v>
      </c>
      <c r="F117" t="s">
        <v>386</v>
      </c>
      <c r="G117" t="s">
        <v>387</v>
      </c>
      <c r="H117" t="s">
        <v>20</v>
      </c>
      <c r="I117" t="s">
        <v>388</v>
      </c>
      <c r="J117" s="3" t="s">
        <v>388</v>
      </c>
      <c r="M117" s="3" t="s">
        <v>78</v>
      </c>
      <c r="N117" t="s">
        <v>389</v>
      </c>
      <c r="O117" t="s">
        <v>24</v>
      </c>
      <c r="P117" t="s">
        <v>390</v>
      </c>
      <c r="Q117" t="s">
        <v>391</v>
      </c>
      <c r="R117" t="s">
        <v>392</v>
      </c>
      <c r="S117" t="s">
        <v>393</v>
      </c>
      <c r="T117" t="s">
        <v>394</v>
      </c>
      <c r="U117" t="s">
        <v>34</v>
      </c>
      <c r="V117" t="s">
        <v>30</v>
      </c>
      <c r="W117" t="s">
        <v>34</v>
      </c>
      <c r="X117" t="s">
        <v>3458</v>
      </c>
      <c r="Y117" t="s">
        <v>3572</v>
      </c>
      <c r="Z117" t="s">
        <v>34</v>
      </c>
      <c r="AA117" t="s">
        <v>34</v>
      </c>
      <c r="AB117" t="s">
        <v>395</v>
      </c>
      <c r="AC117" t="s">
        <v>396</v>
      </c>
      <c r="AD117" t="s">
        <v>397</v>
      </c>
      <c r="AE117" t="s">
        <v>3573</v>
      </c>
      <c r="AF117" t="s">
        <v>34</v>
      </c>
      <c r="AG117" t="s">
        <v>22</v>
      </c>
      <c r="AH117" t="s">
        <v>53</v>
      </c>
      <c r="AI117" t="s">
        <v>36</v>
      </c>
      <c r="AJ117" s="14">
        <v>116300</v>
      </c>
      <c r="AK117" t="s">
        <v>34</v>
      </c>
      <c r="AL117" t="s">
        <v>34</v>
      </c>
      <c r="AM117">
        <v>46</v>
      </c>
      <c r="AN117" t="s">
        <v>396</v>
      </c>
      <c r="AO117" t="s">
        <v>3574</v>
      </c>
      <c r="AP117" t="s">
        <v>3575</v>
      </c>
      <c r="AQ117">
        <v>0</v>
      </c>
      <c r="AR117">
        <v>28</v>
      </c>
      <c r="AS117" s="1">
        <v>40011</v>
      </c>
      <c r="AT117">
        <v>65</v>
      </c>
      <c r="AU117" s="2">
        <v>37031</v>
      </c>
      <c r="AV117" t="s">
        <v>399</v>
      </c>
      <c r="AW117">
        <v>1</v>
      </c>
      <c r="AX117" t="s">
        <v>400</v>
      </c>
      <c r="AY117" t="s">
        <v>401</v>
      </c>
      <c r="AZ117" s="1">
        <v>41107</v>
      </c>
      <c r="BA117" s="2">
        <v>116300</v>
      </c>
      <c r="BB117">
        <v>1</v>
      </c>
      <c r="BF117">
        <v>557</v>
      </c>
      <c r="BG117">
        <v>1</v>
      </c>
      <c r="BH117" s="10">
        <f t="shared" si="7"/>
        <v>1</v>
      </c>
      <c r="BI117" s="16">
        <f t="shared" si="8"/>
        <v>0.70769230769230773</v>
      </c>
      <c r="BJ117" s="10">
        <f t="shared" si="9"/>
        <v>1</v>
      </c>
      <c r="BK117">
        <f t="shared" si="10"/>
        <v>1095</v>
      </c>
      <c r="BL117">
        <f t="shared" si="11"/>
        <v>1</v>
      </c>
      <c r="BM117">
        <f t="shared" si="12"/>
        <v>1095</v>
      </c>
      <c r="BN117" s="14">
        <f t="shared" si="13"/>
        <v>116300</v>
      </c>
    </row>
    <row r="118" spans="1:66" x14ac:dyDescent="0.25">
      <c r="A118">
        <v>282</v>
      </c>
      <c r="B118" t="s">
        <v>1190</v>
      </c>
      <c r="C118" t="s">
        <v>3456</v>
      </c>
      <c r="D118" t="s">
        <v>24</v>
      </c>
      <c r="E118" s="1">
        <v>40449</v>
      </c>
      <c r="F118" t="s">
        <v>1191</v>
      </c>
      <c r="G118" t="s">
        <v>1192</v>
      </c>
      <c r="H118" t="s">
        <v>24</v>
      </c>
      <c r="I118" t="s">
        <v>851</v>
      </c>
      <c r="J118" s="3" t="s">
        <v>851</v>
      </c>
      <c r="M118" s="3" t="s">
        <v>62</v>
      </c>
      <c r="N118" t="s">
        <v>1199</v>
      </c>
      <c r="O118" t="s">
        <v>18</v>
      </c>
      <c r="P118" t="s">
        <v>1193</v>
      </c>
      <c r="Q118" t="s">
        <v>1200</v>
      </c>
      <c r="R118" t="s">
        <v>1194</v>
      </c>
      <c r="S118" t="s">
        <v>1201</v>
      </c>
      <c r="T118" t="s">
        <v>906</v>
      </c>
      <c r="U118" t="s">
        <v>34</v>
      </c>
      <c r="V118" t="s">
        <v>30</v>
      </c>
      <c r="W118" t="s">
        <v>34</v>
      </c>
      <c r="X118" t="s">
        <v>3458</v>
      </c>
      <c r="Y118" t="s">
        <v>3362</v>
      </c>
      <c r="Z118" t="s">
        <v>34</v>
      </c>
      <c r="AA118" t="s">
        <v>34</v>
      </c>
      <c r="AB118" t="s">
        <v>1202</v>
      </c>
      <c r="AC118" t="s">
        <v>36</v>
      </c>
      <c r="AD118" t="s">
        <v>1203</v>
      </c>
      <c r="AE118" t="s">
        <v>36</v>
      </c>
      <c r="AF118" t="s">
        <v>34</v>
      </c>
      <c r="AG118" t="s">
        <v>22</v>
      </c>
      <c r="AH118" t="s">
        <v>53</v>
      </c>
      <c r="AI118" t="s">
        <v>36</v>
      </c>
      <c r="AJ118" s="14">
        <v>200000</v>
      </c>
      <c r="AK118" t="s">
        <v>34</v>
      </c>
      <c r="AL118" t="s">
        <v>34</v>
      </c>
      <c r="AM118">
        <v>175</v>
      </c>
      <c r="AN118" t="s">
        <v>36</v>
      </c>
      <c r="AO118" t="s">
        <v>3833</v>
      </c>
      <c r="AP118" t="s">
        <v>3834</v>
      </c>
      <c r="AQ118">
        <v>38688</v>
      </c>
      <c r="AR118">
        <v>90</v>
      </c>
      <c r="AS118" s="1">
        <v>40449</v>
      </c>
      <c r="AT118">
        <v>275</v>
      </c>
      <c r="AU118" s="2">
        <v>34728</v>
      </c>
      <c r="AV118" t="s">
        <v>1197</v>
      </c>
      <c r="AW118">
        <v>1</v>
      </c>
      <c r="AX118" t="s">
        <v>1198</v>
      </c>
      <c r="AY118" t="s">
        <v>862</v>
      </c>
      <c r="AZ118" s="1">
        <v>42275</v>
      </c>
      <c r="BB118">
        <v>1</v>
      </c>
      <c r="BC118">
        <v>1</v>
      </c>
      <c r="BF118">
        <v>503</v>
      </c>
      <c r="BG118">
        <v>0</v>
      </c>
      <c r="BH118" s="10">
        <f t="shared" si="7"/>
        <v>1</v>
      </c>
      <c r="BI118" s="10">
        <f t="shared" si="8"/>
        <v>0.63636363636363635</v>
      </c>
      <c r="BJ118" s="10">
        <f t="shared" si="9"/>
        <v>1</v>
      </c>
      <c r="BK118">
        <f t="shared" si="10"/>
        <v>1095</v>
      </c>
      <c r="BL118">
        <f t="shared" si="11"/>
        <v>1</v>
      </c>
      <c r="BM118">
        <f t="shared" si="12"/>
        <v>1095</v>
      </c>
      <c r="BN118" s="14">
        <f t="shared" si="13"/>
        <v>200000</v>
      </c>
    </row>
    <row r="119" spans="1:66" x14ac:dyDescent="0.25">
      <c r="A119">
        <v>355</v>
      </c>
      <c r="B119" t="s">
        <v>1793</v>
      </c>
      <c r="C119" t="s">
        <v>107</v>
      </c>
      <c r="D119" t="s">
        <v>18</v>
      </c>
      <c r="E119" s="1">
        <v>40679</v>
      </c>
      <c r="F119" t="s">
        <v>1794</v>
      </c>
      <c r="G119" t="s">
        <v>1795</v>
      </c>
      <c r="H119" t="s">
        <v>18</v>
      </c>
      <c r="I119" t="s">
        <v>1402</v>
      </c>
      <c r="J119" s="3" t="s">
        <v>1402</v>
      </c>
      <c r="M119" s="3" t="s">
        <v>62</v>
      </c>
      <c r="N119" t="s">
        <v>1796</v>
      </c>
      <c r="O119" t="s">
        <v>18</v>
      </c>
      <c r="P119" t="s">
        <v>1797</v>
      </c>
      <c r="Q119" t="s">
        <v>4026</v>
      </c>
      <c r="R119" t="s">
        <v>1798</v>
      </c>
      <c r="S119" t="s">
        <v>1799</v>
      </c>
      <c r="T119" t="s">
        <v>728</v>
      </c>
      <c r="U119" t="s">
        <v>34</v>
      </c>
      <c r="V119" t="s">
        <v>30</v>
      </c>
      <c r="W119" t="s">
        <v>34</v>
      </c>
      <c r="X119" t="s">
        <v>115</v>
      </c>
      <c r="Y119" t="s">
        <v>4027</v>
      </c>
      <c r="Z119" t="s">
        <v>4028</v>
      </c>
      <c r="AA119" t="s">
        <v>4029</v>
      </c>
      <c r="AB119" t="s">
        <v>857</v>
      </c>
      <c r="AC119" t="s">
        <v>36</v>
      </c>
      <c r="AD119" t="s">
        <v>1800</v>
      </c>
      <c r="AE119" t="s">
        <v>4030</v>
      </c>
      <c r="AF119" t="s">
        <v>200</v>
      </c>
      <c r="AG119" t="s">
        <v>119</v>
      </c>
      <c r="AH119" t="s">
        <v>120</v>
      </c>
      <c r="AI119" t="s">
        <v>4031</v>
      </c>
      <c r="AJ119" s="14">
        <v>323714</v>
      </c>
      <c r="AK119" t="s">
        <v>4032</v>
      </c>
      <c r="AL119" t="s">
        <v>4033</v>
      </c>
      <c r="AM119">
        <v>106</v>
      </c>
      <c r="AN119" t="s">
        <v>78</v>
      </c>
      <c r="AO119" t="s">
        <v>4034</v>
      </c>
      <c r="AP119" t="s">
        <v>4035</v>
      </c>
      <c r="AQ119">
        <v>0</v>
      </c>
      <c r="AR119">
        <v>146</v>
      </c>
      <c r="AS119" s="1">
        <v>40679</v>
      </c>
      <c r="AT119">
        <v>150</v>
      </c>
      <c r="AU119" s="2">
        <v>36311</v>
      </c>
      <c r="AV119" t="s">
        <v>1801</v>
      </c>
      <c r="AW119">
        <v>1</v>
      </c>
      <c r="AX119" t="s">
        <v>1802</v>
      </c>
      <c r="AY119" t="s">
        <v>1410</v>
      </c>
      <c r="AZ119" s="1">
        <v>42506</v>
      </c>
      <c r="BC119">
        <v>1</v>
      </c>
      <c r="BF119">
        <v>38</v>
      </c>
      <c r="BG119">
        <v>1</v>
      </c>
      <c r="BH119" s="10">
        <f t="shared" si="7"/>
        <v>0.92602739726027394</v>
      </c>
      <c r="BI119" s="16">
        <f t="shared" si="8"/>
        <v>0.70666666666666667</v>
      </c>
      <c r="BJ119" s="10">
        <f t="shared" si="9"/>
        <v>0.32165540540540538</v>
      </c>
      <c r="BK119">
        <f t="shared" si="10"/>
        <v>1825</v>
      </c>
      <c r="BL119">
        <f t="shared" si="11"/>
        <v>0</v>
      </c>
      <c r="BM119">
        <f t="shared" si="12"/>
        <v>1690</v>
      </c>
      <c r="BN119" s="14">
        <f t="shared" si="13"/>
        <v>1006400</v>
      </c>
    </row>
    <row r="120" spans="1:66" x14ac:dyDescent="0.25">
      <c r="A120">
        <v>284</v>
      </c>
      <c r="B120" t="s">
        <v>1204</v>
      </c>
      <c r="C120" t="s">
        <v>3456</v>
      </c>
      <c r="D120" t="s">
        <v>24</v>
      </c>
      <c r="E120" s="1">
        <v>40455</v>
      </c>
      <c r="F120" t="s">
        <v>1214</v>
      </c>
      <c r="G120" t="s">
        <v>3835</v>
      </c>
      <c r="H120" t="s">
        <v>24</v>
      </c>
      <c r="I120" t="s">
        <v>346</v>
      </c>
      <c r="J120" s="3" t="s">
        <v>346</v>
      </c>
      <c r="M120" s="3" t="s">
        <v>22</v>
      </c>
      <c r="N120" t="s">
        <v>1215</v>
      </c>
      <c r="O120" t="s">
        <v>24</v>
      </c>
      <c r="P120" t="s">
        <v>1207</v>
      </c>
      <c r="Q120" t="s">
        <v>1216</v>
      </c>
      <c r="R120" t="s">
        <v>1217</v>
      </c>
      <c r="S120" t="s">
        <v>1209</v>
      </c>
      <c r="T120" t="s">
        <v>1210</v>
      </c>
      <c r="U120" t="s">
        <v>34</v>
      </c>
      <c r="V120" t="s">
        <v>30</v>
      </c>
      <c r="W120" t="s">
        <v>34</v>
      </c>
      <c r="X120" t="s">
        <v>3461</v>
      </c>
      <c r="Y120" t="s">
        <v>3813</v>
      </c>
      <c r="Z120" t="s">
        <v>34</v>
      </c>
      <c r="AA120" t="s">
        <v>34</v>
      </c>
      <c r="AB120" t="s">
        <v>289</v>
      </c>
      <c r="AC120" t="s">
        <v>1211</v>
      </c>
      <c r="AD120" t="s">
        <v>1218</v>
      </c>
      <c r="AE120" t="s">
        <v>3846</v>
      </c>
      <c r="AF120" t="s">
        <v>34</v>
      </c>
      <c r="AG120" t="s">
        <v>22</v>
      </c>
      <c r="AH120" t="s">
        <v>53</v>
      </c>
      <c r="AI120" t="s">
        <v>36</v>
      </c>
      <c r="AJ120" s="14">
        <v>353000</v>
      </c>
      <c r="AK120" t="s">
        <v>34</v>
      </c>
      <c r="AL120" t="s">
        <v>34</v>
      </c>
      <c r="AM120">
        <v>115</v>
      </c>
      <c r="AN120" t="s">
        <v>1211</v>
      </c>
      <c r="AO120" t="s">
        <v>3847</v>
      </c>
      <c r="AP120" t="s">
        <v>3848</v>
      </c>
      <c r="AQ120">
        <v>0</v>
      </c>
      <c r="AR120">
        <v>92</v>
      </c>
      <c r="AS120" s="1">
        <v>40455</v>
      </c>
      <c r="AT120">
        <v>85</v>
      </c>
      <c r="AU120" s="2">
        <v>42976</v>
      </c>
      <c r="AV120" t="s">
        <v>1213</v>
      </c>
      <c r="AW120">
        <v>1</v>
      </c>
      <c r="AX120" t="s">
        <v>317</v>
      </c>
      <c r="AY120" t="s">
        <v>626</v>
      </c>
      <c r="AZ120" s="1">
        <v>41916</v>
      </c>
      <c r="BB120">
        <v>1</v>
      </c>
      <c r="BC120">
        <v>1</v>
      </c>
      <c r="BF120">
        <v>372</v>
      </c>
      <c r="BG120">
        <v>0</v>
      </c>
      <c r="BH120" s="10">
        <f t="shared" si="7"/>
        <v>1</v>
      </c>
      <c r="BI120" s="10">
        <f t="shared" si="8"/>
        <v>1.3529411764705883</v>
      </c>
      <c r="BJ120" s="10">
        <f t="shared" si="9"/>
        <v>0.88249999999999995</v>
      </c>
      <c r="BK120">
        <f t="shared" si="10"/>
        <v>1095</v>
      </c>
      <c r="BL120">
        <f t="shared" si="11"/>
        <v>1</v>
      </c>
      <c r="BM120">
        <f t="shared" si="12"/>
        <v>1095</v>
      </c>
      <c r="BN120" s="14">
        <f t="shared" si="13"/>
        <v>400000</v>
      </c>
    </row>
    <row r="121" spans="1:66" x14ac:dyDescent="0.25">
      <c r="A121">
        <v>407</v>
      </c>
      <c r="B121" t="s">
        <v>2261</v>
      </c>
      <c r="C121" t="s">
        <v>3456</v>
      </c>
      <c r="D121" t="s">
        <v>24</v>
      </c>
      <c r="E121" s="1">
        <v>40876</v>
      </c>
      <c r="F121" t="s">
        <v>2262</v>
      </c>
      <c r="G121" t="s">
        <v>2263</v>
      </c>
      <c r="H121" t="s">
        <v>18</v>
      </c>
      <c r="I121" t="s">
        <v>109</v>
      </c>
      <c r="J121" s="3" t="s">
        <v>109</v>
      </c>
      <c r="M121" s="3" t="s">
        <v>22</v>
      </c>
      <c r="N121" t="s">
        <v>2273</v>
      </c>
      <c r="O121" t="s">
        <v>18</v>
      </c>
      <c r="P121" t="s">
        <v>2274</v>
      </c>
      <c r="Q121" t="s">
        <v>46</v>
      </c>
      <c r="R121" t="s">
        <v>2265</v>
      </c>
      <c r="S121" t="s">
        <v>2275</v>
      </c>
      <c r="T121" t="s">
        <v>213</v>
      </c>
      <c r="U121" t="s">
        <v>2267</v>
      </c>
      <c r="V121" t="s">
        <v>215</v>
      </c>
      <c r="W121" t="s">
        <v>164</v>
      </c>
      <c r="X121" t="s">
        <v>3461</v>
      </c>
      <c r="Y121" t="s">
        <v>2277</v>
      </c>
      <c r="Z121" t="s">
        <v>34</v>
      </c>
      <c r="AA121" t="s">
        <v>34</v>
      </c>
      <c r="AB121" t="s">
        <v>2269</v>
      </c>
      <c r="AC121" t="s">
        <v>412</v>
      </c>
      <c r="AD121" t="s">
        <v>2276</v>
      </c>
      <c r="AE121" t="s">
        <v>4188</v>
      </c>
      <c r="AF121" t="s">
        <v>34</v>
      </c>
      <c r="AG121" t="s">
        <v>22</v>
      </c>
      <c r="AH121" t="s">
        <v>53</v>
      </c>
      <c r="AI121" t="s">
        <v>36</v>
      </c>
      <c r="AJ121" s="14">
        <v>1021275</v>
      </c>
      <c r="AK121" t="s">
        <v>34</v>
      </c>
      <c r="AL121" t="s">
        <v>34</v>
      </c>
      <c r="AM121">
        <v>281</v>
      </c>
      <c r="AN121" t="s">
        <v>412</v>
      </c>
      <c r="AO121" t="s">
        <v>4191</v>
      </c>
      <c r="AP121" t="s">
        <v>4192</v>
      </c>
      <c r="AQ121">
        <v>1021275</v>
      </c>
      <c r="AR121">
        <v>189</v>
      </c>
      <c r="AS121" s="1">
        <v>40876</v>
      </c>
      <c r="AT121">
        <v>400</v>
      </c>
      <c r="AU121" s="2">
        <v>106000</v>
      </c>
      <c r="AV121" t="s">
        <v>2272</v>
      </c>
      <c r="AW121">
        <v>1</v>
      </c>
      <c r="AX121" t="s">
        <v>122</v>
      </c>
      <c r="AY121" t="s">
        <v>123</v>
      </c>
      <c r="AZ121" s="1">
        <v>41972</v>
      </c>
      <c r="BB121">
        <v>1</v>
      </c>
      <c r="BC121">
        <v>1</v>
      </c>
      <c r="BF121">
        <v>109</v>
      </c>
      <c r="BG121">
        <v>1</v>
      </c>
      <c r="BH121" s="10">
        <f t="shared" si="7"/>
        <v>1</v>
      </c>
      <c r="BI121" s="16">
        <f t="shared" si="8"/>
        <v>0.70250000000000001</v>
      </c>
      <c r="BJ121" s="10">
        <f t="shared" si="9"/>
        <v>0.40800179296668071</v>
      </c>
      <c r="BK121">
        <f t="shared" si="10"/>
        <v>1095</v>
      </c>
      <c r="BL121">
        <f t="shared" si="11"/>
        <v>1</v>
      </c>
      <c r="BM121">
        <f t="shared" si="12"/>
        <v>1095</v>
      </c>
      <c r="BN121" s="14">
        <f t="shared" si="13"/>
        <v>2503114</v>
      </c>
    </row>
    <row r="122" spans="1:66" x14ac:dyDescent="0.25">
      <c r="A122">
        <v>276</v>
      </c>
      <c r="B122" t="s">
        <v>3183</v>
      </c>
      <c r="C122" t="s">
        <v>3456</v>
      </c>
      <c r="D122" t="s">
        <v>18</v>
      </c>
      <c r="E122" s="1">
        <v>40437</v>
      </c>
      <c r="F122" t="s">
        <v>3184</v>
      </c>
      <c r="G122" t="s">
        <v>3185</v>
      </c>
      <c r="H122" t="s">
        <v>20</v>
      </c>
      <c r="I122" t="s">
        <v>43</v>
      </c>
      <c r="J122" s="3" t="s">
        <v>43</v>
      </c>
      <c r="M122" s="3" t="s">
        <v>22</v>
      </c>
      <c r="N122" t="s">
        <v>3186</v>
      </c>
      <c r="O122" t="s">
        <v>18</v>
      </c>
      <c r="P122" t="s">
        <v>3187</v>
      </c>
      <c r="Q122" t="s">
        <v>2423</v>
      </c>
      <c r="R122" t="s">
        <v>3188</v>
      </c>
      <c r="S122" t="s">
        <v>3189</v>
      </c>
      <c r="T122" t="s">
        <v>3190</v>
      </c>
      <c r="U122" t="s">
        <v>34</v>
      </c>
      <c r="V122" t="s">
        <v>30</v>
      </c>
      <c r="W122" t="s">
        <v>34</v>
      </c>
      <c r="X122" t="s">
        <v>3461</v>
      </c>
      <c r="Y122" t="s">
        <v>4568</v>
      </c>
      <c r="Z122" t="s">
        <v>34</v>
      </c>
      <c r="AA122" t="s">
        <v>34</v>
      </c>
      <c r="AB122" t="s">
        <v>1374</v>
      </c>
      <c r="AC122" t="s">
        <v>36</v>
      </c>
      <c r="AD122" t="s">
        <v>1396</v>
      </c>
      <c r="AE122" t="s">
        <v>3470</v>
      </c>
      <c r="AF122" t="s">
        <v>34</v>
      </c>
      <c r="AG122" t="s">
        <v>22</v>
      </c>
      <c r="AH122" t="s">
        <v>53</v>
      </c>
      <c r="AI122" t="s">
        <v>36</v>
      </c>
      <c r="AJ122" s="14">
        <v>102000</v>
      </c>
      <c r="AK122" t="s">
        <v>34</v>
      </c>
      <c r="AL122" t="s">
        <v>34</v>
      </c>
      <c r="AM122">
        <v>47</v>
      </c>
      <c r="AN122" t="s">
        <v>36</v>
      </c>
      <c r="AO122" t="s">
        <v>4569</v>
      </c>
      <c r="AP122" t="s">
        <v>4570</v>
      </c>
      <c r="AQ122">
        <v>0</v>
      </c>
      <c r="AR122">
        <v>274</v>
      </c>
      <c r="AS122" s="1">
        <v>40438</v>
      </c>
      <c r="AT122">
        <v>68</v>
      </c>
      <c r="AU122" s="2">
        <v>37817</v>
      </c>
      <c r="AV122" t="s">
        <v>3191</v>
      </c>
      <c r="AW122">
        <v>1</v>
      </c>
      <c r="AX122" t="s">
        <v>2430</v>
      </c>
      <c r="AY122" t="s">
        <v>57</v>
      </c>
      <c r="AZ122" s="1">
        <v>41534</v>
      </c>
      <c r="BA122" s="2">
        <v>204000</v>
      </c>
      <c r="BB122">
        <v>1</v>
      </c>
      <c r="BF122">
        <v>587</v>
      </c>
      <c r="BG122">
        <v>1</v>
      </c>
      <c r="BH122" s="10">
        <f t="shared" si="7"/>
        <v>1</v>
      </c>
      <c r="BI122" s="16">
        <f t="shared" si="8"/>
        <v>0.69117647058823528</v>
      </c>
      <c r="BJ122" s="10">
        <f t="shared" si="9"/>
        <v>0.5</v>
      </c>
      <c r="BK122">
        <f t="shared" si="10"/>
        <v>1095</v>
      </c>
      <c r="BL122">
        <f t="shared" si="11"/>
        <v>1</v>
      </c>
      <c r="BM122">
        <f t="shared" si="12"/>
        <v>1095</v>
      </c>
      <c r="BN122" s="14">
        <f t="shared" si="13"/>
        <v>204000</v>
      </c>
    </row>
    <row r="123" spans="1:66" x14ac:dyDescent="0.25">
      <c r="A123">
        <v>255</v>
      </c>
      <c r="B123" t="s">
        <v>1036</v>
      </c>
      <c r="C123" t="s">
        <v>3456</v>
      </c>
      <c r="D123" t="s">
        <v>18</v>
      </c>
      <c r="E123" s="1">
        <v>40375</v>
      </c>
      <c r="F123" t="s">
        <v>1037</v>
      </c>
      <c r="G123" t="s">
        <v>1038</v>
      </c>
      <c r="H123" t="s">
        <v>24</v>
      </c>
      <c r="I123" t="s">
        <v>612</v>
      </c>
      <c r="J123" s="3" t="s">
        <v>612</v>
      </c>
      <c r="M123" s="3" t="s">
        <v>22</v>
      </c>
      <c r="N123" t="s">
        <v>1039</v>
      </c>
      <c r="O123" t="s">
        <v>18</v>
      </c>
      <c r="P123" t="s">
        <v>1040</v>
      </c>
      <c r="Q123" t="s">
        <v>1041</v>
      </c>
      <c r="R123" t="s">
        <v>1042</v>
      </c>
      <c r="S123" t="s">
        <v>1043</v>
      </c>
      <c r="T123" t="s">
        <v>1044</v>
      </c>
      <c r="U123" t="s">
        <v>34</v>
      </c>
      <c r="V123" t="s">
        <v>1045</v>
      </c>
      <c r="W123" t="s">
        <v>34</v>
      </c>
      <c r="X123" t="s">
        <v>3461</v>
      </c>
      <c r="Y123" t="s">
        <v>1971</v>
      </c>
      <c r="Z123" t="s">
        <v>34</v>
      </c>
      <c r="AA123" t="s">
        <v>34</v>
      </c>
      <c r="AB123" t="s">
        <v>922</v>
      </c>
      <c r="AC123" t="s">
        <v>36</v>
      </c>
      <c r="AD123" t="s">
        <v>1046</v>
      </c>
      <c r="AE123" t="s">
        <v>3774</v>
      </c>
      <c r="AF123" t="s">
        <v>34</v>
      </c>
      <c r="AG123" t="s">
        <v>412</v>
      </c>
      <c r="AH123" t="s">
        <v>53</v>
      </c>
      <c r="AI123" t="s">
        <v>36</v>
      </c>
      <c r="AJ123" s="14">
        <v>462000</v>
      </c>
      <c r="AK123" t="s">
        <v>34</v>
      </c>
      <c r="AL123" t="s">
        <v>34</v>
      </c>
      <c r="AM123">
        <v>129</v>
      </c>
      <c r="AN123" t="s">
        <v>36</v>
      </c>
      <c r="AO123" t="s">
        <v>3775</v>
      </c>
      <c r="AP123" t="s">
        <v>3776</v>
      </c>
      <c r="AQ123">
        <v>0</v>
      </c>
      <c r="AR123">
        <v>78</v>
      </c>
      <c r="AS123" s="1">
        <v>40378</v>
      </c>
      <c r="AT123">
        <v>187</v>
      </c>
      <c r="AU123" s="2">
        <v>28771</v>
      </c>
      <c r="AV123" t="s">
        <v>1047</v>
      </c>
      <c r="AW123">
        <v>1</v>
      </c>
      <c r="AX123" t="s">
        <v>1048</v>
      </c>
      <c r="AY123" t="s">
        <v>626</v>
      </c>
      <c r="AZ123" s="1">
        <v>42369</v>
      </c>
      <c r="BA123" s="2">
        <v>600000</v>
      </c>
      <c r="BB123">
        <v>1</v>
      </c>
      <c r="BF123">
        <v>66</v>
      </c>
      <c r="BG123">
        <v>1</v>
      </c>
      <c r="BH123" s="10">
        <f t="shared" si="7"/>
        <v>1</v>
      </c>
      <c r="BI123" s="16">
        <f t="shared" si="8"/>
        <v>0.68983957219251335</v>
      </c>
      <c r="BJ123" s="10">
        <f t="shared" si="9"/>
        <v>0.77</v>
      </c>
      <c r="BK123">
        <f t="shared" si="10"/>
        <v>1460</v>
      </c>
      <c r="BL123">
        <f t="shared" si="11"/>
        <v>1</v>
      </c>
      <c r="BM123">
        <f t="shared" si="12"/>
        <v>1460</v>
      </c>
      <c r="BN123" s="14">
        <f t="shared" si="13"/>
        <v>600000</v>
      </c>
    </row>
    <row r="124" spans="1:66" x14ac:dyDescent="0.25">
      <c r="A124">
        <v>223</v>
      </c>
      <c r="B124" t="s">
        <v>3015</v>
      </c>
      <c r="C124" t="s">
        <v>107</v>
      </c>
      <c r="D124" t="s">
        <v>24</v>
      </c>
      <c r="E124" s="1">
        <v>40248</v>
      </c>
      <c r="F124" t="s">
        <v>3016</v>
      </c>
      <c r="G124" t="s">
        <v>4520</v>
      </c>
      <c r="H124" t="s">
        <v>24</v>
      </c>
      <c r="I124" t="s">
        <v>3519</v>
      </c>
      <c r="J124" s="3" t="s">
        <v>109</v>
      </c>
      <c r="K124" t="s">
        <v>21</v>
      </c>
      <c r="M124" s="3" t="s">
        <v>22</v>
      </c>
      <c r="N124" t="s">
        <v>3520</v>
      </c>
      <c r="O124" t="s">
        <v>24</v>
      </c>
      <c r="P124" t="s">
        <v>253</v>
      </c>
      <c r="Q124" t="s">
        <v>3023</v>
      </c>
      <c r="R124" t="s">
        <v>254</v>
      </c>
      <c r="S124" t="s">
        <v>255</v>
      </c>
      <c r="T124" t="s">
        <v>257</v>
      </c>
      <c r="U124" t="s">
        <v>34</v>
      </c>
      <c r="V124" t="s">
        <v>30</v>
      </c>
      <c r="W124" t="s">
        <v>34</v>
      </c>
      <c r="X124" t="s">
        <v>115</v>
      </c>
      <c r="Y124" t="s">
        <v>4521</v>
      </c>
      <c r="Z124" t="s">
        <v>4522</v>
      </c>
      <c r="AA124" t="s">
        <v>4523</v>
      </c>
      <c r="AB124" t="s">
        <v>3017</v>
      </c>
      <c r="AC124" t="s">
        <v>4524</v>
      </c>
      <c r="AD124" t="s">
        <v>3019</v>
      </c>
      <c r="AE124" t="s">
        <v>3878</v>
      </c>
      <c r="AF124" t="s">
        <v>200</v>
      </c>
      <c r="AG124" t="s">
        <v>622</v>
      </c>
      <c r="AH124" t="s">
        <v>120</v>
      </c>
      <c r="AI124" t="s">
        <v>4525</v>
      </c>
      <c r="AJ124" s="14">
        <v>5097392</v>
      </c>
      <c r="AK124" t="s">
        <v>4526</v>
      </c>
      <c r="AL124" t="s">
        <v>4527</v>
      </c>
      <c r="AM124">
        <v>569</v>
      </c>
      <c r="AN124" t="s">
        <v>3020</v>
      </c>
      <c r="AO124" t="s">
        <v>4528</v>
      </c>
      <c r="AP124" t="s">
        <v>4529</v>
      </c>
      <c r="AQ124">
        <v>0</v>
      </c>
      <c r="AR124">
        <v>260</v>
      </c>
      <c r="AS124" s="1">
        <v>40248</v>
      </c>
      <c r="AT124">
        <v>825</v>
      </c>
      <c r="AU124" s="2">
        <v>64000</v>
      </c>
      <c r="AV124" t="s">
        <v>261</v>
      </c>
      <c r="AW124">
        <v>1</v>
      </c>
      <c r="AY124" t="s">
        <v>123</v>
      </c>
      <c r="AZ124" s="1">
        <v>41344</v>
      </c>
      <c r="BB124">
        <v>1</v>
      </c>
      <c r="BC124">
        <v>1</v>
      </c>
      <c r="BF124">
        <v>454</v>
      </c>
      <c r="BG124">
        <v>1</v>
      </c>
      <c r="BH124" s="10">
        <f t="shared" si="7"/>
        <v>1</v>
      </c>
      <c r="BI124" s="16">
        <f t="shared" si="8"/>
        <v>0.6896969696969697</v>
      </c>
      <c r="BJ124" s="10">
        <f t="shared" si="9"/>
        <v>0.23429013984165833</v>
      </c>
      <c r="BK124">
        <f t="shared" si="10"/>
        <v>1825</v>
      </c>
      <c r="BL124">
        <f t="shared" si="11"/>
        <v>0</v>
      </c>
      <c r="BM124">
        <f t="shared" si="12"/>
        <v>1825</v>
      </c>
      <c r="BN124" s="14">
        <f t="shared" si="13"/>
        <v>21756750</v>
      </c>
    </row>
    <row r="125" spans="1:66" x14ac:dyDescent="0.25">
      <c r="A125">
        <v>213</v>
      </c>
      <c r="B125" t="s">
        <v>2987</v>
      </c>
      <c r="C125" t="s">
        <v>107</v>
      </c>
      <c r="D125" t="s">
        <v>24</v>
      </c>
      <c r="E125" s="1">
        <v>40198</v>
      </c>
      <c r="F125" t="s">
        <v>2988</v>
      </c>
      <c r="G125" t="s">
        <v>2989</v>
      </c>
      <c r="H125" t="s">
        <v>24</v>
      </c>
      <c r="I125" t="s">
        <v>2990</v>
      </c>
      <c r="J125" s="3" t="s">
        <v>109</v>
      </c>
      <c r="K125" t="s">
        <v>1157</v>
      </c>
      <c r="M125" s="3" t="s">
        <v>22</v>
      </c>
      <c r="N125" t="s">
        <v>4492</v>
      </c>
      <c r="O125" t="s">
        <v>24</v>
      </c>
      <c r="P125" t="s">
        <v>2003</v>
      </c>
      <c r="Q125" t="s">
        <v>3023</v>
      </c>
      <c r="R125" t="s">
        <v>2991</v>
      </c>
      <c r="S125" t="s">
        <v>2005</v>
      </c>
      <c r="T125" t="s">
        <v>2006</v>
      </c>
      <c r="U125" t="s">
        <v>1657</v>
      </c>
      <c r="V125" t="s">
        <v>30</v>
      </c>
      <c r="W125" t="s">
        <v>30</v>
      </c>
      <c r="X125" t="s">
        <v>115</v>
      </c>
      <c r="Y125" t="s">
        <v>4493</v>
      </c>
      <c r="Z125" t="s">
        <v>4494</v>
      </c>
      <c r="AA125" t="s">
        <v>4495</v>
      </c>
      <c r="AB125" t="s">
        <v>1247</v>
      </c>
      <c r="AC125" t="s">
        <v>1032</v>
      </c>
      <c r="AD125" t="s">
        <v>2992</v>
      </c>
      <c r="AE125" t="s">
        <v>4496</v>
      </c>
      <c r="AF125" t="s">
        <v>200</v>
      </c>
      <c r="AG125" t="s">
        <v>353</v>
      </c>
      <c r="AH125" t="s">
        <v>3498</v>
      </c>
      <c r="AI125" t="s">
        <v>36</v>
      </c>
      <c r="AJ125" s="14">
        <v>1758000</v>
      </c>
      <c r="AK125" t="s">
        <v>36</v>
      </c>
      <c r="AL125" t="s">
        <v>4497</v>
      </c>
      <c r="AM125">
        <v>199</v>
      </c>
      <c r="AN125" t="s">
        <v>1032</v>
      </c>
      <c r="AO125" t="s">
        <v>4498</v>
      </c>
      <c r="AP125" t="s">
        <v>4499</v>
      </c>
      <c r="AQ125">
        <v>0</v>
      </c>
      <c r="AR125">
        <v>257</v>
      </c>
      <c r="AS125" s="1">
        <v>40198</v>
      </c>
      <c r="AT125">
        <v>289</v>
      </c>
      <c r="AU125" s="2">
        <v>56960</v>
      </c>
      <c r="AV125" t="s">
        <v>2009</v>
      </c>
      <c r="AW125">
        <v>1</v>
      </c>
      <c r="AX125" t="s">
        <v>317</v>
      </c>
      <c r="AY125" t="s">
        <v>317</v>
      </c>
      <c r="AZ125" s="1">
        <v>42024</v>
      </c>
      <c r="BA125" s="2">
        <v>955000</v>
      </c>
      <c r="BB125">
        <v>1</v>
      </c>
      <c r="BC125">
        <v>1</v>
      </c>
      <c r="BF125">
        <v>101</v>
      </c>
      <c r="BG125">
        <v>1</v>
      </c>
      <c r="BH125" s="10">
        <f t="shared" si="7"/>
        <v>1</v>
      </c>
      <c r="BI125" s="16">
        <f t="shared" si="8"/>
        <v>0.68858131487889274</v>
      </c>
      <c r="BJ125" s="10">
        <f t="shared" si="9"/>
        <v>0.38269387755102041</v>
      </c>
      <c r="BK125">
        <f t="shared" si="10"/>
        <v>1825</v>
      </c>
      <c r="BL125">
        <f t="shared" si="11"/>
        <v>1</v>
      </c>
      <c r="BM125">
        <f t="shared" si="12"/>
        <v>1825</v>
      </c>
      <c r="BN125" s="14">
        <f t="shared" si="13"/>
        <v>4593750</v>
      </c>
    </row>
    <row r="126" spans="1:66" x14ac:dyDescent="0.25">
      <c r="A126">
        <v>259</v>
      </c>
      <c r="B126" t="s">
        <v>1049</v>
      </c>
      <c r="C126" t="s">
        <v>107</v>
      </c>
      <c r="D126" t="s">
        <v>24</v>
      </c>
      <c r="E126" s="1">
        <v>40389</v>
      </c>
      <c r="F126" t="s">
        <v>1050</v>
      </c>
      <c r="G126" t="s">
        <v>1051</v>
      </c>
      <c r="H126" t="s">
        <v>24</v>
      </c>
      <c r="I126" t="s">
        <v>21</v>
      </c>
      <c r="J126" s="3" t="s">
        <v>21</v>
      </c>
      <c r="M126" s="3" t="s">
        <v>22</v>
      </c>
      <c r="N126" t="s">
        <v>1052</v>
      </c>
      <c r="O126" t="s">
        <v>18</v>
      </c>
      <c r="P126" t="s">
        <v>1053</v>
      </c>
      <c r="Q126" t="s">
        <v>3777</v>
      </c>
      <c r="R126" t="s">
        <v>1054</v>
      </c>
      <c r="S126" t="s">
        <v>1055</v>
      </c>
      <c r="T126" t="s">
        <v>1056</v>
      </c>
      <c r="U126" t="s">
        <v>34</v>
      </c>
      <c r="V126" t="s">
        <v>30</v>
      </c>
      <c r="W126" t="s">
        <v>34</v>
      </c>
      <c r="X126" t="s">
        <v>115</v>
      </c>
      <c r="Y126" t="s">
        <v>3778</v>
      </c>
      <c r="Z126" t="s">
        <v>3779</v>
      </c>
      <c r="AA126" t="s">
        <v>3780</v>
      </c>
      <c r="AB126" t="s">
        <v>1057</v>
      </c>
      <c r="AC126" t="s">
        <v>36</v>
      </c>
      <c r="AD126" t="s">
        <v>1058</v>
      </c>
      <c r="AE126" t="s">
        <v>3781</v>
      </c>
      <c r="AF126" t="s">
        <v>200</v>
      </c>
      <c r="AG126" t="s">
        <v>353</v>
      </c>
      <c r="AH126" t="s">
        <v>3498</v>
      </c>
      <c r="AI126" t="s">
        <v>36</v>
      </c>
      <c r="AJ126" s="14">
        <v>1590138</v>
      </c>
      <c r="AK126" t="s">
        <v>36</v>
      </c>
      <c r="AL126" t="s">
        <v>3782</v>
      </c>
      <c r="AM126">
        <v>269</v>
      </c>
      <c r="AN126" t="s">
        <v>36</v>
      </c>
      <c r="AO126" t="s">
        <v>3783</v>
      </c>
      <c r="AP126" t="s">
        <v>3784</v>
      </c>
      <c r="AQ126">
        <v>0</v>
      </c>
      <c r="AR126">
        <v>79</v>
      </c>
      <c r="AS126" s="1">
        <v>40389</v>
      </c>
      <c r="AT126">
        <v>392</v>
      </c>
      <c r="AU126" s="2">
        <v>40482</v>
      </c>
      <c r="AV126" t="s">
        <v>1059</v>
      </c>
      <c r="AW126">
        <v>1</v>
      </c>
      <c r="AX126" t="s">
        <v>1060</v>
      </c>
      <c r="AY126" t="s">
        <v>39</v>
      </c>
      <c r="AZ126" s="1">
        <v>42215</v>
      </c>
      <c r="BB126">
        <v>1</v>
      </c>
      <c r="BC126">
        <v>1</v>
      </c>
      <c r="BD126">
        <v>1</v>
      </c>
      <c r="BE126" t="s">
        <v>1061</v>
      </c>
      <c r="BF126">
        <v>96</v>
      </c>
      <c r="BG126">
        <v>1</v>
      </c>
      <c r="BH126" s="10">
        <f t="shared" si="7"/>
        <v>1</v>
      </c>
      <c r="BI126" s="16">
        <f t="shared" si="8"/>
        <v>0.68622448979591832</v>
      </c>
      <c r="BJ126" s="10">
        <f t="shared" si="9"/>
        <v>0.33993650793650793</v>
      </c>
      <c r="BK126">
        <f t="shared" si="10"/>
        <v>1825</v>
      </c>
      <c r="BL126">
        <f t="shared" si="11"/>
        <v>1</v>
      </c>
      <c r="BM126">
        <f t="shared" si="12"/>
        <v>1825</v>
      </c>
      <c r="BN126" s="14">
        <f t="shared" si="13"/>
        <v>4677750</v>
      </c>
    </row>
    <row r="127" spans="1:66" x14ac:dyDescent="0.25">
      <c r="A127">
        <v>308</v>
      </c>
      <c r="B127" t="s">
        <v>1400</v>
      </c>
      <c r="C127" t="s">
        <v>3456</v>
      </c>
      <c r="D127" t="s">
        <v>18</v>
      </c>
      <c r="E127" s="1">
        <v>40532</v>
      </c>
      <c r="F127" t="s">
        <v>3900</v>
      </c>
      <c r="G127" t="s">
        <v>1401</v>
      </c>
      <c r="H127" t="s">
        <v>20</v>
      </c>
      <c r="I127" t="s">
        <v>1402</v>
      </c>
      <c r="J127" s="3" t="s">
        <v>1402</v>
      </c>
      <c r="M127" s="3" t="s">
        <v>62</v>
      </c>
      <c r="N127" t="s">
        <v>1403</v>
      </c>
      <c r="O127" t="s">
        <v>18</v>
      </c>
      <c r="P127" t="s">
        <v>1404</v>
      </c>
      <c r="Q127" t="s">
        <v>1405</v>
      </c>
      <c r="R127" t="s">
        <v>1406</v>
      </c>
      <c r="S127" t="s">
        <v>1407</v>
      </c>
      <c r="T127" t="s">
        <v>781</v>
      </c>
      <c r="U127" t="s">
        <v>34</v>
      </c>
      <c r="V127" t="s">
        <v>30</v>
      </c>
      <c r="W127" t="s">
        <v>34</v>
      </c>
      <c r="X127" t="s">
        <v>3461</v>
      </c>
      <c r="Y127" t="s">
        <v>2046</v>
      </c>
      <c r="Z127" t="s">
        <v>34</v>
      </c>
      <c r="AA127" t="s">
        <v>34</v>
      </c>
      <c r="AB127" t="s">
        <v>685</v>
      </c>
      <c r="AC127" t="s">
        <v>365</v>
      </c>
      <c r="AD127" t="s">
        <v>566</v>
      </c>
      <c r="AE127" t="s">
        <v>3901</v>
      </c>
      <c r="AF127" t="s">
        <v>34</v>
      </c>
      <c r="AG127" t="s">
        <v>200</v>
      </c>
      <c r="AH127" t="s">
        <v>53</v>
      </c>
      <c r="AI127" t="s">
        <v>36</v>
      </c>
      <c r="AJ127" s="14">
        <v>57000</v>
      </c>
      <c r="AK127" t="s">
        <v>34</v>
      </c>
      <c r="AL127" t="s">
        <v>34</v>
      </c>
      <c r="AM127">
        <v>37</v>
      </c>
      <c r="AN127" t="s">
        <v>365</v>
      </c>
      <c r="AO127" t="s">
        <v>3902</v>
      </c>
      <c r="AP127" t="s">
        <v>3903</v>
      </c>
      <c r="AQ127">
        <v>0</v>
      </c>
      <c r="AR127">
        <v>110</v>
      </c>
      <c r="AS127" s="1">
        <v>40533</v>
      </c>
      <c r="AT127">
        <v>54</v>
      </c>
      <c r="AU127" s="2">
        <v>43220</v>
      </c>
      <c r="AV127" t="s">
        <v>1408</v>
      </c>
      <c r="AW127">
        <v>1</v>
      </c>
      <c r="AX127" t="s">
        <v>1409</v>
      </c>
      <c r="AY127" t="s">
        <v>1410</v>
      </c>
      <c r="AZ127" s="1">
        <v>41629</v>
      </c>
      <c r="BA127" s="2">
        <v>75000</v>
      </c>
      <c r="BB127">
        <v>1</v>
      </c>
      <c r="BF127">
        <v>267</v>
      </c>
      <c r="BG127">
        <v>1</v>
      </c>
      <c r="BH127" s="10">
        <f t="shared" si="7"/>
        <v>1</v>
      </c>
      <c r="BI127" s="16">
        <f t="shared" si="8"/>
        <v>0.68518518518518523</v>
      </c>
      <c r="BJ127" s="10">
        <f t="shared" si="9"/>
        <v>0.76</v>
      </c>
      <c r="BK127">
        <f t="shared" si="10"/>
        <v>1825</v>
      </c>
      <c r="BL127">
        <f t="shared" si="11"/>
        <v>1</v>
      </c>
      <c r="BM127">
        <f t="shared" si="12"/>
        <v>1825</v>
      </c>
      <c r="BN127" s="14">
        <f t="shared" si="13"/>
        <v>75000</v>
      </c>
    </row>
    <row r="128" spans="1:66" x14ac:dyDescent="0.25">
      <c r="A128">
        <v>435</v>
      </c>
      <c r="B128" t="s">
        <v>2517</v>
      </c>
      <c r="C128" t="s">
        <v>3456</v>
      </c>
      <c r="D128" t="s">
        <v>18</v>
      </c>
      <c r="E128" s="1">
        <v>41012</v>
      </c>
      <c r="F128" t="s">
        <v>2518</v>
      </c>
      <c r="G128" t="s">
        <v>2519</v>
      </c>
      <c r="H128" t="s">
        <v>20</v>
      </c>
      <c r="I128" t="s">
        <v>2050</v>
      </c>
      <c r="J128" s="3" t="s">
        <v>2050</v>
      </c>
      <c r="M128" s="3" t="s">
        <v>62</v>
      </c>
      <c r="N128" t="s">
        <v>2520</v>
      </c>
      <c r="O128" t="s">
        <v>24</v>
      </c>
      <c r="P128" t="s">
        <v>2521</v>
      </c>
      <c r="Q128" t="s">
        <v>2522</v>
      </c>
      <c r="R128" t="s">
        <v>2523</v>
      </c>
      <c r="S128" t="s">
        <v>2524</v>
      </c>
      <c r="T128" t="s">
        <v>2186</v>
      </c>
      <c r="U128" t="s">
        <v>34</v>
      </c>
      <c r="V128" t="s">
        <v>197</v>
      </c>
      <c r="W128" t="s">
        <v>34</v>
      </c>
      <c r="X128" t="s">
        <v>3458</v>
      </c>
      <c r="Y128" t="s">
        <v>2527</v>
      </c>
      <c r="Z128" t="s">
        <v>34</v>
      </c>
      <c r="AA128" t="s">
        <v>34</v>
      </c>
      <c r="AB128" t="s">
        <v>2525</v>
      </c>
      <c r="AC128" t="s">
        <v>2526</v>
      </c>
      <c r="AD128" t="s">
        <v>1836</v>
      </c>
      <c r="AE128" t="s">
        <v>3573</v>
      </c>
      <c r="AF128" t="s">
        <v>34</v>
      </c>
      <c r="AG128" t="s">
        <v>22</v>
      </c>
      <c r="AH128" t="s">
        <v>53</v>
      </c>
      <c r="AI128" t="s">
        <v>36</v>
      </c>
      <c r="AJ128" s="14">
        <v>43000</v>
      </c>
      <c r="AK128" t="s">
        <v>34</v>
      </c>
      <c r="AL128" t="s">
        <v>34</v>
      </c>
      <c r="AM128">
        <v>30</v>
      </c>
      <c r="AN128" t="s">
        <v>2526</v>
      </c>
      <c r="AO128" t="s">
        <v>4264</v>
      </c>
      <c r="AP128" t="s">
        <v>4265</v>
      </c>
      <c r="AQ128">
        <v>0</v>
      </c>
      <c r="AR128">
        <v>216</v>
      </c>
      <c r="AS128" s="1">
        <v>41015</v>
      </c>
      <c r="AT128">
        <v>44</v>
      </c>
      <c r="AU128" s="2">
        <v>33540</v>
      </c>
      <c r="AV128" t="s">
        <v>2528</v>
      </c>
      <c r="AW128">
        <v>1</v>
      </c>
      <c r="AX128" t="s">
        <v>2529</v>
      </c>
      <c r="AY128" t="s">
        <v>2063</v>
      </c>
      <c r="AZ128" s="1">
        <v>42110</v>
      </c>
      <c r="BA128" s="2">
        <v>100000</v>
      </c>
      <c r="BB128">
        <v>1</v>
      </c>
      <c r="BF128">
        <v>287</v>
      </c>
      <c r="BG128">
        <v>1</v>
      </c>
      <c r="BH128" s="10">
        <f t="shared" si="7"/>
        <v>1</v>
      </c>
      <c r="BI128" s="16">
        <f t="shared" si="8"/>
        <v>0.68181818181818177</v>
      </c>
      <c r="BJ128" s="10">
        <f t="shared" si="9"/>
        <v>0.43</v>
      </c>
      <c r="BK128">
        <f t="shared" si="10"/>
        <v>1095</v>
      </c>
      <c r="BL128">
        <f t="shared" si="11"/>
        <v>1</v>
      </c>
      <c r="BM128">
        <f t="shared" si="12"/>
        <v>1095</v>
      </c>
      <c r="BN128" s="14">
        <f t="shared" si="13"/>
        <v>100000</v>
      </c>
    </row>
    <row r="129" spans="1:66" x14ac:dyDescent="0.25">
      <c r="A129">
        <v>163</v>
      </c>
      <c r="B129" t="s">
        <v>3006</v>
      </c>
      <c r="C129" t="s">
        <v>3456</v>
      </c>
      <c r="D129" t="s">
        <v>18</v>
      </c>
      <c r="E129" s="1">
        <v>39966</v>
      </c>
      <c r="F129" t="s">
        <v>3007</v>
      </c>
      <c r="G129" t="s">
        <v>3008</v>
      </c>
      <c r="H129" t="s">
        <v>20</v>
      </c>
      <c r="I129" t="s">
        <v>775</v>
      </c>
      <c r="J129" s="3" t="s">
        <v>775</v>
      </c>
      <c r="M129" s="3" t="s">
        <v>62</v>
      </c>
      <c r="N129" t="s">
        <v>3009</v>
      </c>
      <c r="O129" t="s">
        <v>24</v>
      </c>
      <c r="P129" t="s">
        <v>3010</v>
      </c>
      <c r="Q129" t="s">
        <v>3011</v>
      </c>
      <c r="R129" t="s">
        <v>3012</v>
      </c>
      <c r="S129" t="s">
        <v>1087</v>
      </c>
      <c r="T129" t="s">
        <v>477</v>
      </c>
      <c r="U129" t="s">
        <v>34</v>
      </c>
      <c r="V129" t="s">
        <v>30</v>
      </c>
      <c r="W129" t="s">
        <v>34</v>
      </c>
      <c r="X129" t="s">
        <v>3600</v>
      </c>
      <c r="Y129" t="s">
        <v>4518</v>
      </c>
      <c r="Z129" t="s">
        <v>34</v>
      </c>
      <c r="AA129" t="s">
        <v>34</v>
      </c>
      <c r="AB129" t="s">
        <v>3013</v>
      </c>
      <c r="AC129" t="s">
        <v>1873</v>
      </c>
      <c r="AD129" t="s">
        <v>1900</v>
      </c>
      <c r="AE129" t="s">
        <v>3610</v>
      </c>
      <c r="AF129" t="s">
        <v>34</v>
      </c>
      <c r="AG129" t="s">
        <v>22</v>
      </c>
      <c r="AH129" t="s">
        <v>53</v>
      </c>
      <c r="AI129" t="s">
        <v>36</v>
      </c>
      <c r="AJ129" s="14">
        <v>7680</v>
      </c>
      <c r="AK129" t="s">
        <v>34</v>
      </c>
      <c r="AL129" t="s">
        <v>34</v>
      </c>
      <c r="AM129">
        <v>204</v>
      </c>
      <c r="AN129" t="s">
        <v>1873</v>
      </c>
      <c r="AO129" t="s">
        <v>3695</v>
      </c>
      <c r="AP129" t="s">
        <v>4519</v>
      </c>
      <c r="AQ129">
        <v>0</v>
      </c>
      <c r="AR129">
        <v>259</v>
      </c>
      <c r="AS129" s="1">
        <v>39968</v>
      </c>
      <c r="AT129">
        <v>302</v>
      </c>
      <c r="AU129" s="2">
        <v>39946</v>
      </c>
      <c r="AV129" t="s">
        <v>1090</v>
      </c>
      <c r="AW129">
        <v>1</v>
      </c>
      <c r="AX129" t="s">
        <v>3014</v>
      </c>
      <c r="AY129" t="s">
        <v>786</v>
      </c>
      <c r="AZ129" s="1">
        <v>41064</v>
      </c>
      <c r="BA129" s="2">
        <v>109000</v>
      </c>
      <c r="BB129">
        <v>1</v>
      </c>
      <c r="BF129">
        <v>186</v>
      </c>
      <c r="BG129">
        <v>1</v>
      </c>
      <c r="BH129" s="10">
        <f t="shared" si="7"/>
        <v>1</v>
      </c>
      <c r="BI129" s="16">
        <f t="shared" si="8"/>
        <v>0.67549668874172186</v>
      </c>
      <c r="BJ129" s="10">
        <f t="shared" si="9"/>
        <v>7.0458715596330282E-2</v>
      </c>
      <c r="BK129">
        <f t="shared" si="10"/>
        <v>1095</v>
      </c>
      <c r="BL129">
        <f t="shared" si="11"/>
        <v>1</v>
      </c>
      <c r="BM129">
        <f t="shared" si="12"/>
        <v>1095</v>
      </c>
      <c r="BN129" s="14">
        <f t="shared" si="13"/>
        <v>109000</v>
      </c>
    </row>
    <row r="130" spans="1:66" x14ac:dyDescent="0.25">
      <c r="A130">
        <v>297</v>
      </c>
      <c r="B130" t="s">
        <v>1285</v>
      </c>
      <c r="C130" t="s">
        <v>3456</v>
      </c>
      <c r="D130" t="s">
        <v>24</v>
      </c>
      <c r="E130" s="1">
        <v>40497</v>
      </c>
      <c r="F130" t="s">
        <v>3874</v>
      </c>
      <c r="G130" t="s">
        <v>1287</v>
      </c>
      <c r="H130" t="s">
        <v>24</v>
      </c>
      <c r="I130" t="s">
        <v>109</v>
      </c>
      <c r="J130" s="3" t="s">
        <v>109</v>
      </c>
      <c r="M130" s="3" t="s">
        <v>22</v>
      </c>
      <c r="N130" t="s">
        <v>1297</v>
      </c>
      <c r="O130" t="s">
        <v>24</v>
      </c>
      <c r="P130" t="s">
        <v>1298</v>
      </c>
      <c r="Q130" t="s">
        <v>1299</v>
      </c>
      <c r="R130" t="s">
        <v>1300</v>
      </c>
      <c r="S130" t="s">
        <v>1291</v>
      </c>
      <c r="T130" t="s">
        <v>213</v>
      </c>
      <c r="U130" t="s">
        <v>34</v>
      </c>
      <c r="V130" t="s">
        <v>215</v>
      </c>
      <c r="W130" t="s">
        <v>34</v>
      </c>
      <c r="X130" t="s">
        <v>3461</v>
      </c>
      <c r="Y130" t="s">
        <v>3689</v>
      </c>
      <c r="Z130" t="s">
        <v>34</v>
      </c>
      <c r="AA130" t="s">
        <v>34</v>
      </c>
      <c r="AB130" t="s">
        <v>1301</v>
      </c>
      <c r="AC130" t="s">
        <v>1293</v>
      </c>
      <c r="AD130" t="s">
        <v>1302</v>
      </c>
      <c r="AE130" t="s">
        <v>3870</v>
      </c>
      <c r="AF130" t="s">
        <v>34</v>
      </c>
      <c r="AG130" t="s">
        <v>22</v>
      </c>
      <c r="AH130" t="s">
        <v>53</v>
      </c>
      <c r="AI130" t="s">
        <v>36</v>
      </c>
      <c r="AJ130" s="14">
        <v>155000</v>
      </c>
      <c r="AK130" t="s">
        <v>34</v>
      </c>
      <c r="AL130" t="s">
        <v>34</v>
      </c>
      <c r="AM130">
        <v>84</v>
      </c>
      <c r="AN130" t="s">
        <v>1293</v>
      </c>
      <c r="AO130" t="s">
        <v>3875</v>
      </c>
      <c r="AP130" t="s">
        <v>3873</v>
      </c>
      <c r="AQ130">
        <v>0</v>
      </c>
      <c r="AR130">
        <v>100</v>
      </c>
      <c r="AS130" s="1">
        <v>40497</v>
      </c>
      <c r="AT130">
        <v>180</v>
      </c>
      <c r="AU130" s="2">
        <v>82917</v>
      </c>
      <c r="AV130" t="s">
        <v>1295</v>
      </c>
      <c r="AW130">
        <v>1</v>
      </c>
      <c r="AX130" t="s">
        <v>122</v>
      </c>
      <c r="AY130" t="s">
        <v>123</v>
      </c>
      <c r="AZ130" s="1">
        <v>42323</v>
      </c>
      <c r="BB130">
        <v>1</v>
      </c>
      <c r="BC130">
        <v>1</v>
      </c>
      <c r="BD130">
        <v>1</v>
      </c>
      <c r="BE130" t="s">
        <v>1296</v>
      </c>
      <c r="BF130">
        <v>468</v>
      </c>
      <c r="BG130">
        <v>0</v>
      </c>
      <c r="BH130" s="10">
        <f t="shared" ref="BH130:BH193" si="14">BM130/BK130</f>
        <v>1</v>
      </c>
      <c r="BI130" s="10">
        <f t="shared" ref="BI130:BI193" si="15">AM130/AT130</f>
        <v>0.46666666666666667</v>
      </c>
      <c r="BJ130" s="10">
        <f t="shared" ref="BJ130:BJ193" si="16">AJ130/BN130</f>
        <v>0.44285714285714284</v>
      </c>
      <c r="BK130">
        <f t="shared" ref="BK130:BK193" si="17">IF(AF130="Not Applicable",AG130,AF130)*365</f>
        <v>1095</v>
      </c>
      <c r="BL130">
        <f t="shared" ref="BL130:BL193" si="18">IF(AH130&lt;&gt;"Active",1,0)</f>
        <v>1</v>
      </c>
      <c r="BM130">
        <f t="shared" ref="BM130:BM193" si="19">IF(BL130=1,BK130,IF(C130="OneNC",IF(DATE(2016,12,31)-E130&gt;BK130,BK130,DATE(2016,12,31)-E130),IF(DATE(2015,12,31)-E130&gt;BK130,BK130,DATE(2015,12,31)-E130)))</f>
        <v>1095</v>
      </c>
      <c r="BN130" s="14">
        <f t="shared" ref="BN130:BN193" si="20">IF(Z130="Not Applicable",Y130*1,Z130*1)</f>
        <v>350000</v>
      </c>
    </row>
    <row r="131" spans="1:66" x14ac:dyDescent="0.25">
      <c r="A131">
        <v>501</v>
      </c>
      <c r="B131" t="s">
        <v>3346</v>
      </c>
      <c r="C131" t="s">
        <v>3456</v>
      </c>
      <c r="D131" t="s">
        <v>18</v>
      </c>
      <c r="E131" s="1">
        <v>41271</v>
      </c>
      <c r="F131" t="s">
        <v>3347</v>
      </c>
      <c r="G131" t="s">
        <v>3348</v>
      </c>
      <c r="H131" t="s">
        <v>20</v>
      </c>
      <c r="I131" t="s">
        <v>1402</v>
      </c>
      <c r="J131" s="3" t="s">
        <v>1402</v>
      </c>
      <c r="M131" s="3" t="s">
        <v>22</v>
      </c>
      <c r="N131" t="s">
        <v>3349</v>
      </c>
      <c r="O131" t="s">
        <v>24</v>
      </c>
      <c r="P131" t="s">
        <v>3350</v>
      </c>
      <c r="Q131" t="s">
        <v>3351</v>
      </c>
      <c r="R131" t="s">
        <v>4656</v>
      </c>
      <c r="S131" t="s">
        <v>3352</v>
      </c>
      <c r="T131" t="s">
        <v>565</v>
      </c>
      <c r="U131" t="s">
        <v>34</v>
      </c>
      <c r="V131" t="s">
        <v>30</v>
      </c>
      <c r="W131" t="s">
        <v>34</v>
      </c>
      <c r="X131" t="s">
        <v>3458</v>
      </c>
      <c r="Y131" t="s">
        <v>1936</v>
      </c>
      <c r="Z131" t="s">
        <v>34</v>
      </c>
      <c r="AA131" t="s">
        <v>34</v>
      </c>
      <c r="AB131" t="s">
        <v>287</v>
      </c>
      <c r="AC131" t="s">
        <v>1494</v>
      </c>
      <c r="AD131" t="s">
        <v>1325</v>
      </c>
      <c r="AE131" t="s">
        <v>3569</v>
      </c>
      <c r="AF131" t="s">
        <v>34</v>
      </c>
      <c r="AG131" t="s">
        <v>22</v>
      </c>
      <c r="AH131" t="s">
        <v>53</v>
      </c>
      <c r="AI131" t="s">
        <v>36</v>
      </c>
      <c r="AJ131" s="14">
        <v>37000</v>
      </c>
      <c r="AK131" t="s">
        <v>34</v>
      </c>
      <c r="AL131" t="s">
        <v>34</v>
      </c>
      <c r="AM131">
        <v>17</v>
      </c>
      <c r="AN131" t="s">
        <v>1494</v>
      </c>
      <c r="AO131" t="s">
        <v>4657</v>
      </c>
      <c r="AP131" t="s">
        <v>4658</v>
      </c>
      <c r="AQ131">
        <v>0</v>
      </c>
      <c r="AR131">
        <v>291</v>
      </c>
      <c r="AS131" s="1">
        <v>41277</v>
      </c>
      <c r="AT131">
        <v>26</v>
      </c>
      <c r="AU131" s="2">
        <v>32538</v>
      </c>
      <c r="AV131" t="s">
        <v>3353</v>
      </c>
      <c r="AW131">
        <v>1</v>
      </c>
      <c r="AX131" t="s">
        <v>1802</v>
      </c>
      <c r="AY131" t="s">
        <v>1410</v>
      </c>
      <c r="AZ131" s="1">
        <v>42372</v>
      </c>
      <c r="BA131" s="2">
        <v>50000</v>
      </c>
      <c r="BB131">
        <v>1</v>
      </c>
      <c r="BF131">
        <v>601</v>
      </c>
      <c r="BG131">
        <v>1</v>
      </c>
      <c r="BH131" s="10">
        <f t="shared" si="14"/>
        <v>1</v>
      </c>
      <c r="BI131" s="16">
        <f t="shared" si="15"/>
        <v>0.65384615384615385</v>
      </c>
      <c r="BJ131" s="10">
        <f t="shared" si="16"/>
        <v>0.74</v>
      </c>
      <c r="BK131">
        <f t="shared" si="17"/>
        <v>1095</v>
      </c>
      <c r="BL131">
        <f t="shared" si="18"/>
        <v>1</v>
      </c>
      <c r="BM131">
        <f t="shared" si="19"/>
        <v>1095</v>
      </c>
      <c r="BN131" s="14">
        <f t="shared" si="20"/>
        <v>50000</v>
      </c>
    </row>
    <row r="132" spans="1:66" x14ac:dyDescent="0.25">
      <c r="A132">
        <v>357</v>
      </c>
      <c r="B132" t="s">
        <v>1816</v>
      </c>
      <c r="C132" t="s">
        <v>107</v>
      </c>
      <c r="D132" t="s">
        <v>18</v>
      </c>
      <c r="E132" s="1">
        <v>40694</v>
      </c>
      <c r="F132" t="s">
        <v>1817</v>
      </c>
      <c r="G132" t="s">
        <v>1818</v>
      </c>
      <c r="H132" t="s">
        <v>18</v>
      </c>
      <c r="I132" t="s">
        <v>109</v>
      </c>
      <c r="J132" s="3" t="s">
        <v>109</v>
      </c>
      <c r="M132" s="3" t="s">
        <v>22</v>
      </c>
      <c r="N132" t="s">
        <v>1819</v>
      </c>
      <c r="O132" t="s">
        <v>18</v>
      </c>
      <c r="P132" t="s">
        <v>1820</v>
      </c>
      <c r="Q132" t="s">
        <v>4039</v>
      </c>
      <c r="R132" t="s">
        <v>1821</v>
      </c>
      <c r="S132" t="s">
        <v>1822</v>
      </c>
      <c r="T132" t="s">
        <v>256</v>
      </c>
      <c r="U132" t="s">
        <v>34</v>
      </c>
      <c r="V132" t="s">
        <v>164</v>
      </c>
      <c r="W132" t="s">
        <v>34</v>
      </c>
      <c r="X132" t="s">
        <v>115</v>
      </c>
      <c r="Y132" t="s">
        <v>4040</v>
      </c>
      <c r="Z132" t="s">
        <v>4041</v>
      </c>
      <c r="AA132" t="s">
        <v>4042</v>
      </c>
      <c r="AB132" t="s">
        <v>1823</v>
      </c>
      <c r="AC132" t="s">
        <v>36</v>
      </c>
      <c r="AD132" t="s">
        <v>1824</v>
      </c>
      <c r="AE132" t="s">
        <v>36</v>
      </c>
      <c r="AF132" t="s">
        <v>200</v>
      </c>
      <c r="AG132" t="s">
        <v>119</v>
      </c>
      <c r="AH132" t="s">
        <v>3489</v>
      </c>
      <c r="AI132" t="s">
        <v>36</v>
      </c>
      <c r="AJ132" s="14">
        <v>0</v>
      </c>
      <c r="AK132" t="s">
        <v>36</v>
      </c>
      <c r="AL132" t="s">
        <v>36</v>
      </c>
      <c r="AM132">
        <v>88</v>
      </c>
      <c r="AN132" t="s">
        <v>36</v>
      </c>
      <c r="AO132" t="s">
        <v>4043</v>
      </c>
      <c r="AP132" t="s">
        <v>36</v>
      </c>
      <c r="AQ132">
        <v>0</v>
      </c>
      <c r="AR132">
        <v>149</v>
      </c>
      <c r="AS132" s="1">
        <v>40694</v>
      </c>
      <c r="AT132">
        <v>135</v>
      </c>
      <c r="AU132" s="2">
        <v>102454</v>
      </c>
      <c r="AV132" t="s">
        <v>1825</v>
      </c>
      <c r="AW132">
        <v>1</v>
      </c>
      <c r="AX132" t="s">
        <v>122</v>
      </c>
      <c r="AY132" t="s">
        <v>123</v>
      </c>
      <c r="AZ132" s="1">
        <v>42521</v>
      </c>
      <c r="BC132">
        <v>1</v>
      </c>
      <c r="BD132">
        <v>1</v>
      </c>
      <c r="BE132" t="s">
        <v>102</v>
      </c>
      <c r="BF132">
        <v>340</v>
      </c>
      <c r="BG132">
        <v>1</v>
      </c>
      <c r="BH132" s="10">
        <f t="shared" si="14"/>
        <v>1</v>
      </c>
      <c r="BI132" s="16">
        <f t="shared" si="15"/>
        <v>0.6518518518518519</v>
      </c>
      <c r="BJ132" s="10">
        <f t="shared" si="16"/>
        <v>0</v>
      </c>
      <c r="BK132">
        <f t="shared" si="17"/>
        <v>1825</v>
      </c>
      <c r="BL132">
        <f t="shared" si="18"/>
        <v>1</v>
      </c>
      <c r="BM132">
        <f t="shared" si="19"/>
        <v>1825</v>
      </c>
      <c r="BN132" s="14">
        <f t="shared" si="20"/>
        <v>2883750</v>
      </c>
    </row>
    <row r="133" spans="1:66" x14ac:dyDescent="0.25">
      <c r="A133">
        <v>464</v>
      </c>
      <c r="B133" t="s">
        <v>2759</v>
      </c>
      <c r="C133" t="s">
        <v>3456</v>
      </c>
      <c r="D133" t="s">
        <v>18</v>
      </c>
      <c r="E133" s="1">
        <v>41128</v>
      </c>
      <c r="F133" t="s">
        <v>2760</v>
      </c>
      <c r="G133" t="s">
        <v>2761</v>
      </c>
      <c r="H133" t="s">
        <v>20</v>
      </c>
      <c r="I133" t="s">
        <v>43</v>
      </c>
      <c r="J133" s="3" t="s">
        <v>43</v>
      </c>
      <c r="M133" s="3" t="s">
        <v>22</v>
      </c>
      <c r="N133" t="s">
        <v>2762</v>
      </c>
      <c r="O133" t="s">
        <v>18</v>
      </c>
      <c r="P133" t="s">
        <v>2763</v>
      </c>
      <c r="Q133" t="s">
        <v>2764</v>
      </c>
      <c r="R133" t="s">
        <v>2765</v>
      </c>
      <c r="S133" t="s">
        <v>2766</v>
      </c>
      <c r="T133" t="s">
        <v>2044</v>
      </c>
      <c r="U133" t="s">
        <v>34</v>
      </c>
      <c r="V133" t="s">
        <v>30</v>
      </c>
      <c r="W133" t="s">
        <v>34</v>
      </c>
      <c r="X133" t="s">
        <v>3458</v>
      </c>
      <c r="Y133" t="s">
        <v>2769</v>
      </c>
      <c r="Z133" t="s">
        <v>34</v>
      </c>
      <c r="AA133" t="s">
        <v>34</v>
      </c>
      <c r="AB133" t="s">
        <v>2767</v>
      </c>
      <c r="AC133" t="s">
        <v>2768</v>
      </c>
      <c r="AD133" t="s">
        <v>1493</v>
      </c>
      <c r="AE133" t="s">
        <v>4388</v>
      </c>
      <c r="AF133" t="s">
        <v>34</v>
      </c>
      <c r="AG133" t="s">
        <v>412</v>
      </c>
      <c r="AH133" t="s">
        <v>120</v>
      </c>
      <c r="AI133" t="s">
        <v>4389</v>
      </c>
      <c r="AJ133" s="14">
        <v>41280</v>
      </c>
      <c r="AK133" t="s">
        <v>34</v>
      </c>
      <c r="AL133" t="s">
        <v>34</v>
      </c>
      <c r="AM133">
        <v>84</v>
      </c>
      <c r="AN133" t="s">
        <v>2768</v>
      </c>
      <c r="AO133" t="s">
        <v>4390</v>
      </c>
      <c r="AP133" t="s">
        <v>4391</v>
      </c>
      <c r="AQ133">
        <v>0</v>
      </c>
      <c r="AR133">
        <v>236</v>
      </c>
      <c r="AS133" s="1">
        <v>41130</v>
      </c>
      <c r="AT133">
        <v>129</v>
      </c>
      <c r="AU133" s="2">
        <v>24031</v>
      </c>
      <c r="AV133" t="s">
        <v>2770</v>
      </c>
      <c r="AW133">
        <v>1</v>
      </c>
      <c r="AX133" t="s">
        <v>2771</v>
      </c>
      <c r="AY133" t="s">
        <v>57</v>
      </c>
      <c r="AZ133" s="1">
        <v>42591</v>
      </c>
      <c r="BA133" s="2">
        <v>82560</v>
      </c>
      <c r="BB133">
        <v>1</v>
      </c>
      <c r="BF133">
        <v>140</v>
      </c>
      <c r="BG133">
        <v>1</v>
      </c>
      <c r="BH133" s="10">
        <f t="shared" si="14"/>
        <v>1</v>
      </c>
      <c r="BI133" s="16">
        <f t="shared" si="15"/>
        <v>0.65116279069767447</v>
      </c>
      <c r="BJ133" s="10">
        <f t="shared" si="16"/>
        <v>0.5</v>
      </c>
      <c r="BK133">
        <f t="shared" si="17"/>
        <v>1460</v>
      </c>
      <c r="BL133">
        <f t="shared" si="18"/>
        <v>0</v>
      </c>
      <c r="BM133">
        <f t="shared" si="19"/>
        <v>1460</v>
      </c>
      <c r="BN133" s="14">
        <f t="shared" si="20"/>
        <v>82560</v>
      </c>
    </row>
    <row r="134" spans="1:66" x14ac:dyDescent="0.25">
      <c r="A134">
        <v>261</v>
      </c>
      <c r="B134" t="s">
        <v>1069</v>
      </c>
      <c r="C134" t="s">
        <v>3456</v>
      </c>
      <c r="D134" t="s">
        <v>18</v>
      </c>
      <c r="E134" s="1">
        <v>40392</v>
      </c>
      <c r="F134" t="s">
        <v>1070</v>
      </c>
      <c r="G134" t="s">
        <v>1071</v>
      </c>
      <c r="H134" t="s">
        <v>20</v>
      </c>
      <c r="I134" t="s">
        <v>223</v>
      </c>
      <c r="J134" s="3" t="s">
        <v>223</v>
      </c>
      <c r="M134" s="3" t="s">
        <v>62</v>
      </c>
      <c r="N134" t="s">
        <v>1072</v>
      </c>
      <c r="O134" t="s">
        <v>18</v>
      </c>
      <c r="P134" t="s">
        <v>1073</v>
      </c>
      <c r="Q134" t="s">
        <v>1074</v>
      </c>
      <c r="R134" t="s">
        <v>1075</v>
      </c>
      <c r="S134" t="s">
        <v>20</v>
      </c>
      <c r="T134" t="s">
        <v>1076</v>
      </c>
      <c r="U134" t="s">
        <v>34</v>
      </c>
      <c r="V134" t="s">
        <v>30</v>
      </c>
      <c r="W134" t="s">
        <v>34</v>
      </c>
      <c r="X134" t="s">
        <v>3532</v>
      </c>
      <c r="Y134" t="s">
        <v>1936</v>
      </c>
      <c r="Z134" t="s">
        <v>34</v>
      </c>
      <c r="AA134" t="s">
        <v>34</v>
      </c>
      <c r="AB134" t="s">
        <v>287</v>
      </c>
      <c r="AC134" t="s">
        <v>36</v>
      </c>
      <c r="AD134" t="s">
        <v>1077</v>
      </c>
      <c r="AE134" t="s">
        <v>3786</v>
      </c>
      <c r="AF134" t="s">
        <v>34</v>
      </c>
      <c r="AG134" t="s">
        <v>22</v>
      </c>
      <c r="AH134" t="s">
        <v>53</v>
      </c>
      <c r="AI134" t="s">
        <v>36</v>
      </c>
      <c r="AJ134" s="14">
        <v>35000</v>
      </c>
      <c r="AK134" t="s">
        <v>34</v>
      </c>
      <c r="AL134" t="s">
        <v>34</v>
      </c>
      <c r="AM134">
        <v>16</v>
      </c>
      <c r="AN134" t="s">
        <v>36</v>
      </c>
      <c r="AO134" t="s">
        <v>3787</v>
      </c>
      <c r="AP134" t="s">
        <v>3788</v>
      </c>
      <c r="AQ134">
        <v>0</v>
      </c>
      <c r="AR134">
        <v>80</v>
      </c>
      <c r="AS134" s="1">
        <v>40393</v>
      </c>
      <c r="AT134">
        <v>25</v>
      </c>
      <c r="AU134" s="2">
        <v>35700</v>
      </c>
      <c r="AV134" t="s">
        <v>1079</v>
      </c>
      <c r="AW134">
        <v>1</v>
      </c>
      <c r="AY134" t="s">
        <v>234</v>
      </c>
      <c r="BA134" s="2">
        <v>50000</v>
      </c>
      <c r="BB134">
        <v>1</v>
      </c>
      <c r="BF134">
        <v>77</v>
      </c>
      <c r="BG134">
        <v>1</v>
      </c>
      <c r="BH134" s="10">
        <f t="shared" si="14"/>
        <v>1</v>
      </c>
      <c r="BI134" s="16">
        <f t="shared" si="15"/>
        <v>0.64</v>
      </c>
      <c r="BJ134" s="10">
        <f t="shared" si="16"/>
        <v>0.7</v>
      </c>
      <c r="BK134">
        <f t="shared" si="17"/>
        <v>1095</v>
      </c>
      <c r="BL134">
        <f t="shared" si="18"/>
        <v>1</v>
      </c>
      <c r="BM134">
        <f t="shared" si="19"/>
        <v>1095</v>
      </c>
      <c r="BN134" s="14">
        <f t="shared" si="20"/>
        <v>50000</v>
      </c>
    </row>
    <row r="135" spans="1:66" x14ac:dyDescent="0.25">
      <c r="A135">
        <v>418</v>
      </c>
      <c r="B135" t="s">
        <v>2359</v>
      </c>
      <c r="C135" t="s">
        <v>3456</v>
      </c>
      <c r="D135" t="s">
        <v>18</v>
      </c>
      <c r="E135" s="1">
        <v>40925</v>
      </c>
      <c r="F135" t="s">
        <v>1339</v>
      </c>
      <c r="G135" t="s">
        <v>2360</v>
      </c>
      <c r="H135" t="s">
        <v>20</v>
      </c>
      <c r="I135" t="s">
        <v>1341</v>
      </c>
      <c r="J135" s="3" t="s">
        <v>1341</v>
      </c>
      <c r="M135" s="3" t="s">
        <v>22</v>
      </c>
      <c r="N135" t="s">
        <v>2361</v>
      </c>
      <c r="O135" t="s">
        <v>24</v>
      </c>
      <c r="P135" t="s">
        <v>2362</v>
      </c>
      <c r="Q135" t="s">
        <v>2363</v>
      </c>
      <c r="R135" t="s">
        <v>2364</v>
      </c>
      <c r="S135" t="s">
        <v>2365</v>
      </c>
      <c r="T135" t="s">
        <v>28</v>
      </c>
      <c r="U135" t="s">
        <v>34</v>
      </c>
      <c r="V135" t="s">
        <v>30</v>
      </c>
      <c r="W135" t="s">
        <v>34</v>
      </c>
      <c r="X135" t="s">
        <v>3600</v>
      </c>
      <c r="Y135" t="s">
        <v>1936</v>
      </c>
      <c r="Z135" t="s">
        <v>34</v>
      </c>
      <c r="AA135" t="s">
        <v>34</v>
      </c>
      <c r="AB135" t="s">
        <v>287</v>
      </c>
      <c r="AC135" t="s">
        <v>1647</v>
      </c>
      <c r="AD135" t="s">
        <v>2366</v>
      </c>
      <c r="AE135" t="s">
        <v>4216</v>
      </c>
      <c r="AF135" t="s">
        <v>34</v>
      </c>
      <c r="AG135" t="s">
        <v>22</v>
      </c>
      <c r="AH135" t="s">
        <v>53</v>
      </c>
      <c r="AI135" t="s">
        <v>36</v>
      </c>
      <c r="AJ135" s="14">
        <v>35000</v>
      </c>
      <c r="AK135" t="s">
        <v>34</v>
      </c>
      <c r="AL135" t="s">
        <v>34</v>
      </c>
      <c r="AM135">
        <v>16</v>
      </c>
      <c r="AN135" t="s">
        <v>1647</v>
      </c>
      <c r="AO135" t="s">
        <v>1977</v>
      </c>
      <c r="AP135" t="s">
        <v>4217</v>
      </c>
      <c r="AQ135">
        <v>0</v>
      </c>
      <c r="AR135">
        <v>200</v>
      </c>
      <c r="AS135" s="1">
        <v>40927</v>
      </c>
      <c r="AT135">
        <v>25</v>
      </c>
      <c r="AU135" s="2">
        <v>34304</v>
      </c>
      <c r="AV135" t="s">
        <v>2367</v>
      </c>
      <c r="AW135">
        <v>1</v>
      </c>
      <c r="AX135" t="s">
        <v>1060</v>
      </c>
      <c r="AY135" t="s">
        <v>39</v>
      </c>
      <c r="AZ135" s="1">
        <v>41658</v>
      </c>
      <c r="BA135" s="2">
        <v>50000</v>
      </c>
      <c r="BB135">
        <v>1</v>
      </c>
      <c r="BF135">
        <v>400</v>
      </c>
      <c r="BG135">
        <v>1</v>
      </c>
      <c r="BH135" s="10">
        <f t="shared" si="14"/>
        <v>1</v>
      </c>
      <c r="BI135" s="16">
        <f t="shared" si="15"/>
        <v>0.64</v>
      </c>
      <c r="BJ135" s="10">
        <f t="shared" si="16"/>
        <v>0.7</v>
      </c>
      <c r="BK135">
        <f t="shared" si="17"/>
        <v>1095</v>
      </c>
      <c r="BL135">
        <f t="shared" si="18"/>
        <v>1</v>
      </c>
      <c r="BM135">
        <f t="shared" si="19"/>
        <v>1095</v>
      </c>
      <c r="BN135" s="14">
        <f t="shared" si="20"/>
        <v>50000</v>
      </c>
    </row>
    <row r="136" spans="1:66" x14ac:dyDescent="0.25">
      <c r="A136">
        <v>491</v>
      </c>
      <c r="B136" t="s">
        <v>3273</v>
      </c>
      <c r="C136" t="s">
        <v>3456</v>
      </c>
      <c r="D136" t="s">
        <v>18</v>
      </c>
      <c r="E136" s="1">
        <v>41254</v>
      </c>
      <c r="F136" t="s">
        <v>3274</v>
      </c>
      <c r="G136" t="s">
        <v>3275</v>
      </c>
      <c r="H136" t="s">
        <v>20</v>
      </c>
      <c r="I136" t="s">
        <v>3164</v>
      </c>
      <c r="J136" s="3" t="s">
        <v>3164</v>
      </c>
      <c r="M136" s="3" t="s">
        <v>22</v>
      </c>
      <c r="N136" t="s">
        <v>3276</v>
      </c>
      <c r="O136" t="s">
        <v>18</v>
      </c>
      <c r="P136" t="s">
        <v>3277</v>
      </c>
      <c r="Q136" t="s">
        <v>3278</v>
      </c>
      <c r="R136" t="s">
        <v>3279</v>
      </c>
      <c r="S136" t="s">
        <v>3280</v>
      </c>
      <c r="T136" t="s">
        <v>28</v>
      </c>
      <c r="U136" t="s">
        <v>34</v>
      </c>
      <c r="V136" t="s">
        <v>30</v>
      </c>
      <c r="W136" t="s">
        <v>34</v>
      </c>
      <c r="X136" t="s">
        <v>3461</v>
      </c>
      <c r="Y136" t="s">
        <v>4605</v>
      </c>
      <c r="Z136" t="s">
        <v>34</v>
      </c>
      <c r="AA136" t="s">
        <v>34</v>
      </c>
      <c r="AB136" t="s">
        <v>755</v>
      </c>
      <c r="AC136" t="s">
        <v>36</v>
      </c>
      <c r="AD136" t="s">
        <v>1267</v>
      </c>
      <c r="AE136" t="s">
        <v>4606</v>
      </c>
      <c r="AF136" t="s">
        <v>34</v>
      </c>
      <c r="AG136" t="s">
        <v>22</v>
      </c>
      <c r="AH136" t="s">
        <v>53</v>
      </c>
      <c r="AI136" t="s">
        <v>36</v>
      </c>
      <c r="AJ136" s="14">
        <v>9000</v>
      </c>
      <c r="AK136" t="s">
        <v>34</v>
      </c>
      <c r="AL136" t="s">
        <v>34</v>
      </c>
      <c r="AM136">
        <v>23</v>
      </c>
      <c r="AN136" t="s">
        <v>36</v>
      </c>
      <c r="AO136" t="s">
        <v>4607</v>
      </c>
      <c r="AP136" t="s">
        <v>4608</v>
      </c>
      <c r="AQ136">
        <v>0</v>
      </c>
      <c r="AR136">
        <v>283</v>
      </c>
      <c r="AS136" s="1">
        <v>41255</v>
      </c>
      <c r="AT136">
        <v>36</v>
      </c>
      <c r="AU136" s="2">
        <v>50019</v>
      </c>
      <c r="AV136" t="s">
        <v>3281</v>
      </c>
      <c r="AW136">
        <v>1</v>
      </c>
      <c r="AX136" t="s">
        <v>3172</v>
      </c>
      <c r="AY136" t="s">
        <v>3173</v>
      </c>
      <c r="AZ136" s="1">
        <v>42350</v>
      </c>
      <c r="BA136" s="2">
        <v>12500</v>
      </c>
      <c r="BB136">
        <v>1</v>
      </c>
      <c r="BF136">
        <v>595</v>
      </c>
      <c r="BG136">
        <v>1</v>
      </c>
      <c r="BH136" s="10">
        <f t="shared" si="14"/>
        <v>1</v>
      </c>
      <c r="BI136" s="16">
        <f t="shared" si="15"/>
        <v>0.63888888888888884</v>
      </c>
      <c r="BJ136" s="10">
        <f t="shared" si="16"/>
        <v>0.72</v>
      </c>
      <c r="BK136">
        <f t="shared" si="17"/>
        <v>1095</v>
      </c>
      <c r="BL136">
        <f t="shared" si="18"/>
        <v>1</v>
      </c>
      <c r="BM136">
        <f t="shared" si="19"/>
        <v>1095</v>
      </c>
      <c r="BN136" s="14">
        <f t="shared" si="20"/>
        <v>12500</v>
      </c>
    </row>
    <row r="137" spans="1:66" x14ac:dyDescent="0.25">
      <c r="A137">
        <v>389</v>
      </c>
      <c r="B137" t="s">
        <v>2106</v>
      </c>
      <c r="C137" t="s">
        <v>3456</v>
      </c>
      <c r="D137" t="s">
        <v>18</v>
      </c>
      <c r="E137" s="1">
        <v>40830</v>
      </c>
      <c r="F137" t="s">
        <v>2107</v>
      </c>
      <c r="G137" t="s">
        <v>2108</v>
      </c>
      <c r="H137" t="s">
        <v>24</v>
      </c>
      <c r="I137" t="s">
        <v>2109</v>
      </c>
      <c r="J137" s="3" t="s">
        <v>2109</v>
      </c>
      <c r="M137" s="3" t="s">
        <v>62</v>
      </c>
      <c r="N137" t="s">
        <v>2110</v>
      </c>
      <c r="O137" t="s">
        <v>24</v>
      </c>
      <c r="P137" t="s">
        <v>2111</v>
      </c>
      <c r="Q137" t="s">
        <v>2112</v>
      </c>
      <c r="R137" t="s">
        <v>2113</v>
      </c>
      <c r="S137" t="s">
        <v>2114</v>
      </c>
      <c r="T137" t="s">
        <v>2115</v>
      </c>
      <c r="U137" t="s">
        <v>34</v>
      </c>
      <c r="V137" t="s">
        <v>30</v>
      </c>
      <c r="W137" t="s">
        <v>34</v>
      </c>
      <c r="X137" t="s">
        <v>3532</v>
      </c>
      <c r="Y137" t="s">
        <v>2117</v>
      </c>
      <c r="Z137" t="s">
        <v>34</v>
      </c>
      <c r="AA137" t="s">
        <v>34</v>
      </c>
      <c r="AB137" t="s">
        <v>454</v>
      </c>
      <c r="AC137" t="s">
        <v>1301</v>
      </c>
      <c r="AD137" t="s">
        <v>2116</v>
      </c>
      <c r="AE137" t="s">
        <v>3567</v>
      </c>
      <c r="AF137" t="s">
        <v>34</v>
      </c>
      <c r="AG137" t="s">
        <v>22</v>
      </c>
      <c r="AH137" t="s">
        <v>53</v>
      </c>
      <c r="AI137" t="s">
        <v>36</v>
      </c>
      <c r="AJ137" s="14">
        <v>19000</v>
      </c>
      <c r="AK137" t="s">
        <v>34</v>
      </c>
      <c r="AL137" t="s">
        <v>34</v>
      </c>
      <c r="AM137">
        <v>24</v>
      </c>
      <c r="AN137" t="s">
        <v>1301</v>
      </c>
      <c r="AO137" t="s">
        <v>4139</v>
      </c>
      <c r="AP137" t="s">
        <v>4140</v>
      </c>
      <c r="AQ137">
        <v>0</v>
      </c>
      <c r="AR137">
        <v>175</v>
      </c>
      <c r="AS137" s="1">
        <v>40835</v>
      </c>
      <c r="AT137">
        <v>38</v>
      </c>
      <c r="AU137" s="2">
        <v>33356</v>
      </c>
      <c r="AV137" t="s">
        <v>2119</v>
      </c>
      <c r="AW137">
        <v>1</v>
      </c>
      <c r="AX137" t="s">
        <v>2120</v>
      </c>
      <c r="AY137" t="s">
        <v>2121</v>
      </c>
      <c r="AZ137" s="1">
        <v>41931</v>
      </c>
      <c r="BA137" s="2">
        <v>38000</v>
      </c>
      <c r="BB137">
        <v>1</v>
      </c>
      <c r="BF137">
        <v>562</v>
      </c>
      <c r="BG137">
        <v>1</v>
      </c>
      <c r="BH137" s="10">
        <f t="shared" si="14"/>
        <v>1</v>
      </c>
      <c r="BI137" s="16">
        <f t="shared" si="15"/>
        <v>0.63157894736842102</v>
      </c>
      <c r="BJ137" s="10">
        <f t="shared" si="16"/>
        <v>0.5</v>
      </c>
      <c r="BK137">
        <f t="shared" si="17"/>
        <v>1095</v>
      </c>
      <c r="BL137">
        <f t="shared" si="18"/>
        <v>1</v>
      </c>
      <c r="BM137">
        <f t="shared" si="19"/>
        <v>1095</v>
      </c>
      <c r="BN137" s="14">
        <f t="shared" si="20"/>
        <v>38000</v>
      </c>
    </row>
    <row r="138" spans="1:66" x14ac:dyDescent="0.25">
      <c r="A138">
        <v>258</v>
      </c>
      <c r="B138" t="s">
        <v>969</v>
      </c>
      <c r="C138" t="s">
        <v>3456</v>
      </c>
      <c r="D138" t="s">
        <v>24</v>
      </c>
      <c r="E138" s="1">
        <v>40379</v>
      </c>
      <c r="F138" t="s">
        <v>3757</v>
      </c>
      <c r="G138" t="s">
        <v>971</v>
      </c>
      <c r="H138" t="s">
        <v>24</v>
      </c>
      <c r="I138" t="s">
        <v>972</v>
      </c>
      <c r="J138" s="3" t="s">
        <v>972</v>
      </c>
      <c r="M138" s="3" t="s">
        <v>62</v>
      </c>
      <c r="N138" t="s">
        <v>984</v>
      </c>
      <c r="O138" t="s">
        <v>24</v>
      </c>
      <c r="P138" t="s">
        <v>984</v>
      </c>
      <c r="Q138" t="s">
        <v>975</v>
      </c>
      <c r="R138" t="s">
        <v>985</v>
      </c>
      <c r="S138" t="s">
        <v>986</v>
      </c>
      <c r="T138" t="s">
        <v>84</v>
      </c>
      <c r="U138" t="s">
        <v>34</v>
      </c>
      <c r="V138" t="s">
        <v>30</v>
      </c>
      <c r="W138" t="s">
        <v>34</v>
      </c>
      <c r="X138" t="s">
        <v>3461</v>
      </c>
      <c r="Y138" t="s">
        <v>3758</v>
      </c>
      <c r="Z138" t="s">
        <v>34</v>
      </c>
      <c r="AA138" t="s">
        <v>34</v>
      </c>
      <c r="AB138" t="s">
        <v>987</v>
      </c>
      <c r="AC138" t="s">
        <v>988</v>
      </c>
      <c r="AD138" t="s">
        <v>989</v>
      </c>
      <c r="AE138" t="s">
        <v>3753</v>
      </c>
      <c r="AF138" t="s">
        <v>34</v>
      </c>
      <c r="AG138" t="s">
        <v>62</v>
      </c>
      <c r="AH138" t="s">
        <v>53</v>
      </c>
      <c r="AI138" t="s">
        <v>36</v>
      </c>
      <c r="AJ138" s="14">
        <v>45636.5</v>
      </c>
      <c r="AK138" t="s">
        <v>34</v>
      </c>
      <c r="AL138" t="s">
        <v>34</v>
      </c>
      <c r="AM138">
        <v>221</v>
      </c>
      <c r="AN138" t="s">
        <v>988</v>
      </c>
      <c r="AO138" t="s">
        <v>3759</v>
      </c>
      <c r="AP138" t="s">
        <v>3760</v>
      </c>
      <c r="AQ138">
        <v>0</v>
      </c>
      <c r="AR138">
        <v>73</v>
      </c>
      <c r="AS138" s="1">
        <v>40349</v>
      </c>
      <c r="AT138">
        <v>350</v>
      </c>
      <c r="AU138" s="2">
        <v>31425</v>
      </c>
      <c r="AV138" t="s">
        <v>981</v>
      </c>
      <c r="AW138">
        <v>1</v>
      </c>
      <c r="AX138" t="s">
        <v>982</v>
      </c>
      <c r="AY138" t="s">
        <v>983</v>
      </c>
      <c r="AZ138" s="1">
        <v>41810</v>
      </c>
      <c r="BA138" s="2">
        <v>60850</v>
      </c>
      <c r="BB138">
        <v>1</v>
      </c>
      <c r="BC138">
        <v>1</v>
      </c>
      <c r="BF138">
        <v>82</v>
      </c>
      <c r="BG138">
        <v>1</v>
      </c>
      <c r="BH138" s="10">
        <f t="shared" si="14"/>
        <v>1</v>
      </c>
      <c r="BI138" s="16">
        <f t="shared" si="15"/>
        <v>0.63142857142857145</v>
      </c>
      <c r="BJ138" s="10">
        <f t="shared" si="16"/>
        <v>0.74998356614626127</v>
      </c>
      <c r="BK138">
        <f t="shared" si="17"/>
        <v>730</v>
      </c>
      <c r="BL138">
        <f t="shared" si="18"/>
        <v>1</v>
      </c>
      <c r="BM138">
        <f t="shared" si="19"/>
        <v>730</v>
      </c>
      <c r="BN138" s="14">
        <f t="shared" si="20"/>
        <v>60850</v>
      </c>
    </row>
    <row r="139" spans="1:66" x14ac:dyDescent="0.25">
      <c r="A139">
        <v>266</v>
      </c>
      <c r="B139" t="s">
        <v>1105</v>
      </c>
      <c r="C139" t="s">
        <v>3456</v>
      </c>
      <c r="D139" t="s">
        <v>18</v>
      </c>
      <c r="E139" s="1">
        <v>40399</v>
      </c>
      <c r="F139" t="s">
        <v>1106</v>
      </c>
      <c r="G139" t="s">
        <v>1107</v>
      </c>
      <c r="H139" t="s">
        <v>20</v>
      </c>
      <c r="I139" t="s">
        <v>677</v>
      </c>
      <c r="J139" s="3" t="s">
        <v>677</v>
      </c>
      <c r="M139" s="3" t="s">
        <v>22</v>
      </c>
      <c r="N139" t="s">
        <v>1108</v>
      </c>
      <c r="O139" t="s">
        <v>18</v>
      </c>
      <c r="P139" t="s">
        <v>1109</v>
      </c>
      <c r="Q139" t="s">
        <v>1110</v>
      </c>
      <c r="R139" t="s">
        <v>1111</v>
      </c>
      <c r="S139" t="s">
        <v>1112</v>
      </c>
      <c r="T139" t="s">
        <v>618</v>
      </c>
      <c r="U139" t="s">
        <v>34</v>
      </c>
      <c r="V139" t="s">
        <v>30</v>
      </c>
      <c r="W139" t="s">
        <v>34</v>
      </c>
      <c r="X139" t="s">
        <v>3458</v>
      </c>
      <c r="Y139" t="s">
        <v>3794</v>
      </c>
      <c r="Z139" t="s">
        <v>34</v>
      </c>
      <c r="AA139" t="s">
        <v>34</v>
      </c>
      <c r="AB139" t="s">
        <v>1113</v>
      </c>
      <c r="AC139" t="s">
        <v>36</v>
      </c>
      <c r="AD139" t="s">
        <v>1114</v>
      </c>
      <c r="AE139" t="s">
        <v>3795</v>
      </c>
      <c r="AF139" t="s">
        <v>34</v>
      </c>
      <c r="AG139" t="s">
        <v>22</v>
      </c>
      <c r="AH139" t="s">
        <v>53</v>
      </c>
      <c r="AI139" t="s">
        <v>36</v>
      </c>
      <c r="AJ139" s="14">
        <v>64000</v>
      </c>
      <c r="AK139" t="s">
        <v>34</v>
      </c>
      <c r="AL139" t="s">
        <v>34</v>
      </c>
      <c r="AM139">
        <v>53</v>
      </c>
      <c r="AN139" t="s">
        <v>36</v>
      </c>
      <c r="AO139" t="s">
        <v>3796</v>
      </c>
      <c r="AP139" t="s">
        <v>3797</v>
      </c>
      <c r="AQ139">
        <v>0</v>
      </c>
      <c r="AR139">
        <v>83</v>
      </c>
      <c r="AS139" s="1">
        <v>40400</v>
      </c>
      <c r="AT139">
        <v>85</v>
      </c>
      <c r="AU139" s="2">
        <v>50229</v>
      </c>
      <c r="AV139" t="s">
        <v>1116</v>
      </c>
      <c r="AW139">
        <v>1</v>
      </c>
      <c r="AX139" t="s">
        <v>687</v>
      </c>
      <c r="AY139" t="s">
        <v>687</v>
      </c>
      <c r="BA139" s="2">
        <v>128000</v>
      </c>
      <c r="BB139">
        <v>1</v>
      </c>
      <c r="BF139">
        <v>332</v>
      </c>
      <c r="BG139">
        <v>1</v>
      </c>
      <c r="BH139" s="10">
        <f t="shared" si="14"/>
        <v>1</v>
      </c>
      <c r="BI139" s="16">
        <f t="shared" si="15"/>
        <v>0.62352941176470589</v>
      </c>
      <c r="BJ139" s="10">
        <f t="shared" si="16"/>
        <v>0.5</v>
      </c>
      <c r="BK139">
        <f t="shared" si="17"/>
        <v>1095</v>
      </c>
      <c r="BL139">
        <f t="shared" si="18"/>
        <v>1</v>
      </c>
      <c r="BM139">
        <f t="shared" si="19"/>
        <v>1095</v>
      </c>
      <c r="BN139" s="14">
        <f t="shared" si="20"/>
        <v>128000</v>
      </c>
    </row>
    <row r="140" spans="1:66" x14ac:dyDescent="0.25">
      <c r="A140">
        <v>176</v>
      </c>
      <c r="B140" t="s">
        <v>443</v>
      </c>
      <c r="C140" t="s">
        <v>3456</v>
      </c>
      <c r="D140" t="s">
        <v>18</v>
      </c>
      <c r="E140" s="1">
        <v>40059</v>
      </c>
      <c r="F140" t="s">
        <v>444</v>
      </c>
      <c r="G140" t="s">
        <v>445</v>
      </c>
      <c r="H140" t="s">
        <v>20</v>
      </c>
      <c r="I140" t="s">
        <v>109</v>
      </c>
      <c r="J140" s="3" t="s">
        <v>109</v>
      </c>
      <c r="M140" s="3" t="s">
        <v>22</v>
      </c>
      <c r="N140" t="s">
        <v>446</v>
      </c>
      <c r="O140" t="s">
        <v>24</v>
      </c>
      <c r="P140" t="s">
        <v>447</v>
      </c>
      <c r="Q140" t="s">
        <v>448</v>
      </c>
      <c r="R140" t="s">
        <v>449</v>
      </c>
      <c r="S140" t="s">
        <v>450</v>
      </c>
      <c r="T140" t="s">
        <v>451</v>
      </c>
      <c r="U140" t="s">
        <v>34</v>
      </c>
      <c r="V140" t="s">
        <v>30</v>
      </c>
      <c r="W140" t="s">
        <v>34</v>
      </c>
      <c r="X140" t="s">
        <v>3600</v>
      </c>
      <c r="Y140" t="s">
        <v>2036</v>
      </c>
      <c r="Z140" t="s">
        <v>34</v>
      </c>
      <c r="AA140" t="s">
        <v>34</v>
      </c>
      <c r="AB140" t="s">
        <v>134</v>
      </c>
      <c r="AC140" t="s">
        <v>452</v>
      </c>
      <c r="AD140" t="s">
        <v>453</v>
      </c>
      <c r="AE140" t="s">
        <v>3601</v>
      </c>
      <c r="AF140" t="s">
        <v>34</v>
      </c>
      <c r="AG140" t="s">
        <v>22</v>
      </c>
      <c r="AH140" t="s">
        <v>53</v>
      </c>
      <c r="AI140" t="s">
        <v>36</v>
      </c>
      <c r="AJ140" s="14">
        <v>62100</v>
      </c>
      <c r="AK140" t="s">
        <v>34</v>
      </c>
      <c r="AL140" t="s">
        <v>34</v>
      </c>
      <c r="AM140">
        <v>38</v>
      </c>
      <c r="AN140" t="s">
        <v>452</v>
      </c>
      <c r="AO140" t="s">
        <v>692</v>
      </c>
      <c r="AP140" t="s">
        <v>3602</v>
      </c>
      <c r="AQ140">
        <v>0</v>
      </c>
      <c r="AR140">
        <v>33</v>
      </c>
      <c r="AS140" s="1">
        <v>40060</v>
      </c>
      <c r="AT140">
        <v>61</v>
      </c>
      <c r="AU140" s="2">
        <v>49372</v>
      </c>
      <c r="AV140" t="s">
        <v>455</v>
      </c>
      <c r="AW140">
        <v>1</v>
      </c>
      <c r="AX140" t="s">
        <v>122</v>
      </c>
      <c r="AY140" t="s">
        <v>123</v>
      </c>
      <c r="AZ140" s="1">
        <v>41156</v>
      </c>
      <c r="BA140" s="2">
        <v>90000</v>
      </c>
      <c r="BB140">
        <v>1</v>
      </c>
      <c r="BF140">
        <v>445</v>
      </c>
      <c r="BG140">
        <v>1</v>
      </c>
      <c r="BH140" s="10">
        <f t="shared" si="14"/>
        <v>1</v>
      </c>
      <c r="BI140" s="16">
        <f t="shared" si="15"/>
        <v>0.62295081967213117</v>
      </c>
      <c r="BJ140" s="10">
        <f t="shared" si="16"/>
        <v>0.69</v>
      </c>
      <c r="BK140">
        <f t="shared" si="17"/>
        <v>1095</v>
      </c>
      <c r="BL140">
        <f t="shared" si="18"/>
        <v>1</v>
      </c>
      <c r="BM140">
        <f t="shared" si="19"/>
        <v>1095</v>
      </c>
      <c r="BN140" s="14">
        <f t="shared" si="20"/>
        <v>90000</v>
      </c>
    </row>
    <row r="141" spans="1:66" x14ac:dyDescent="0.25">
      <c r="A141">
        <v>375</v>
      </c>
      <c r="B141" t="s">
        <v>1990</v>
      </c>
      <c r="C141" t="s">
        <v>3456</v>
      </c>
      <c r="D141" t="s">
        <v>18</v>
      </c>
      <c r="E141" s="1">
        <v>40744</v>
      </c>
      <c r="F141" t="s">
        <v>4106</v>
      </c>
      <c r="G141" t="s">
        <v>1991</v>
      </c>
      <c r="H141" t="s">
        <v>20</v>
      </c>
      <c r="I141" t="s">
        <v>891</v>
      </c>
      <c r="J141" s="3" t="s">
        <v>891</v>
      </c>
      <c r="M141" s="3" t="s">
        <v>78</v>
      </c>
      <c r="N141" t="s">
        <v>1992</v>
      </c>
      <c r="O141" t="s">
        <v>18</v>
      </c>
      <c r="P141" t="s">
        <v>1993</v>
      </c>
      <c r="Q141" t="s">
        <v>1994</v>
      </c>
      <c r="R141" t="s">
        <v>1995</v>
      </c>
      <c r="S141" t="s">
        <v>1996</v>
      </c>
      <c r="T141" t="s">
        <v>477</v>
      </c>
      <c r="U141" t="s">
        <v>34</v>
      </c>
      <c r="V141" t="s">
        <v>30</v>
      </c>
      <c r="W141" t="s">
        <v>34</v>
      </c>
      <c r="X141" t="s">
        <v>3461</v>
      </c>
      <c r="Y141" t="s">
        <v>2527</v>
      </c>
      <c r="Z141" t="s">
        <v>34</v>
      </c>
      <c r="AA141" t="s">
        <v>34</v>
      </c>
      <c r="AB141" t="s">
        <v>478</v>
      </c>
      <c r="AC141" t="s">
        <v>36</v>
      </c>
      <c r="AD141" t="s">
        <v>1997</v>
      </c>
      <c r="AE141" t="s">
        <v>3683</v>
      </c>
      <c r="AF141" t="s">
        <v>34</v>
      </c>
      <c r="AG141" t="s">
        <v>22</v>
      </c>
      <c r="AH141" t="s">
        <v>53</v>
      </c>
      <c r="AI141" t="s">
        <v>36</v>
      </c>
      <c r="AJ141" s="14">
        <v>50000</v>
      </c>
      <c r="AK141" t="s">
        <v>34</v>
      </c>
      <c r="AL141" t="s">
        <v>34</v>
      </c>
      <c r="AM141">
        <v>36</v>
      </c>
      <c r="AN141" t="s">
        <v>36</v>
      </c>
      <c r="AO141" t="s">
        <v>4107</v>
      </c>
      <c r="AP141" t="s">
        <v>4108</v>
      </c>
      <c r="AQ141">
        <v>0</v>
      </c>
      <c r="AR141">
        <v>164</v>
      </c>
      <c r="AS141" s="1">
        <v>40745</v>
      </c>
      <c r="AT141">
        <v>58</v>
      </c>
      <c r="AU141" s="2">
        <v>30464</v>
      </c>
      <c r="AV141" t="s">
        <v>1998</v>
      </c>
      <c r="AW141">
        <v>1</v>
      </c>
      <c r="AX141" t="s">
        <v>898</v>
      </c>
      <c r="AY141" t="s">
        <v>899</v>
      </c>
      <c r="AZ141" s="1">
        <v>41841</v>
      </c>
      <c r="BA141" s="2">
        <v>100000</v>
      </c>
      <c r="BB141">
        <v>1</v>
      </c>
      <c r="BF141">
        <v>172</v>
      </c>
      <c r="BG141">
        <v>1</v>
      </c>
      <c r="BH141" s="10">
        <f t="shared" si="14"/>
        <v>1</v>
      </c>
      <c r="BI141" s="16">
        <f t="shared" si="15"/>
        <v>0.62068965517241381</v>
      </c>
      <c r="BJ141" s="10">
        <f t="shared" si="16"/>
        <v>0.5</v>
      </c>
      <c r="BK141">
        <f t="shared" si="17"/>
        <v>1095</v>
      </c>
      <c r="BL141">
        <f t="shared" si="18"/>
        <v>1</v>
      </c>
      <c r="BM141">
        <f t="shared" si="19"/>
        <v>1095</v>
      </c>
      <c r="BN141" s="14">
        <f t="shared" si="20"/>
        <v>100000</v>
      </c>
    </row>
    <row r="142" spans="1:66" x14ac:dyDescent="0.25">
      <c r="A142">
        <v>310</v>
      </c>
      <c r="B142" t="s">
        <v>1422</v>
      </c>
      <c r="C142" t="s">
        <v>107</v>
      </c>
      <c r="D142" t="s">
        <v>24</v>
      </c>
      <c r="E142" s="1">
        <v>40534</v>
      </c>
      <c r="F142" t="s">
        <v>1423</v>
      </c>
      <c r="G142" t="s">
        <v>3905</v>
      </c>
      <c r="H142" t="s">
        <v>24</v>
      </c>
      <c r="I142" t="s">
        <v>238</v>
      </c>
      <c r="J142" s="3" t="s">
        <v>238</v>
      </c>
      <c r="M142" s="3" t="s">
        <v>22</v>
      </c>
      <c r="N142" t="s">
        <v>3909</v>
      </c>
      <c r="O142" t="s">
        <v>24</v>
      </c>
      <c r="P142" t="s">
        <v>1425</v>
      </c>
      <c r="Q142" t="s">
        <v>3910</v>
      </c>
      <c r="R142" t="s">
        <v>1434</v>
      </c>
      <c r="S142" t="s">
        <v>1428</v>
      </c>
      <c r="T142" t="s">
        <v>1429</v>
      </c>
      <c r="U142" t="s">
        <v>34</v>
      </c>
      <c r="V142" t="s">
        <v>30</v>
      </c>
      <c r="W142" t="s">
        <v>34</v>
      </c>
      <c r="X142" t="s">
        <v>115</v>
      </c>
      <c r="Y142" t="s">
        <v>3911</v>
      </c>
      <c r="Z142" t="s">
        <v>3912</v>
      </c>
      <c r="AA142" t="s">
        <v>3913</v>
      </c>
      <c r="AB142" t="s">
        <v>101</v>
      </c>
      <c r="AC142" t="s">
        <v>1435</v>
      </c>
      <c r="AD142" t="s">
        <v>1436</v>
      </c>
      <c r="AE142" t="s">
        <v>3906</v>
      </c>
      <c r="AF142" t="s">
        <v>62</v>
      </c>
      <c r="AG142" t="s">
        <v>119</v>
      </c>
      <c r="AH142" t="s">
        <v>120</v>
      </c>
      <c r="AI142" t="s">
        <v>3914</v>
      </c>
      <c r="AJ142" s="14">
        <v>1428146</v>
      </c>
      <c r="AK142" t="s">
        <v>3915</v>
      </c>
      <c r="AL142" t="s">
        <v>3916</v>
      </c>
      <c r="AM142">
        <v>104</v>
      </c>
      <c r="AN142" t="s">
        <v>3917</v>
      </c>
      <c r="AO142" t="s">
        <v>3918</v>
      </c>
      <c r="AP142" t="s">
        <v>3908</v>
      </c>
      <c r="AQ142">
        <v>0</v>
      </c>
      <c r="AR142">
        <v>112</v>
      </c>
      <c r="AS142" s="1">
        <v>40534</v>
      </c>
      <c r="AT142">
        <v>100</v>
      </c>
      <c r="AU142" s="2">
        <v>106200</v>
      </c>
      <c r="AV142" t="s">
        <v>1432</v>
      </c>
      <c r="AW142">
        <v>1</v>
      </c>
      <c r="AX142" t="s">
        <v>1433</v>
      </c>
      <c r="AY142" t="s">
        <v>250</v>
      </c>
      <c r="BA142" s="2">
        <v>1000000</v>
      </c>
      <c r="BB142">
        <v>1</v>
      </c>
      <c r="BC142">
        <v>1</v>
      </c>
      <c r="BF142">
        <v>371</v>
      </c>
      <c r="BG142">
        <v>0</v>
      </c>
      <c r="BH142" s="10">
        <f t="shared" si="14"/>
        <v>1</v>
      </c>
      <c r="BI142" s="10">
        <f t="shared" si="15"/>
        <v>1.04</v>
      </c>
      <c r="BJ142" s="10">
        <f t="shared" si="16"/>
        <v>0.52762390320495056</v>
      </c>
      <c r="BK142">
        <f t="shared" si="17"/>
        <v>730</v>
      </c>
      <c r="BL142">
        <f t="shared" si="18"/>
        <v>0</v>
      </c>
      <c r="BM142">
        <f t="shared" si="19"/>
        <v>730</v>
      </c>
      <c r="BN142" s="14">
        <f t="shared" si="20"/>
        <v>2706750</v>
      </c>
    </row>
    <row r="143" spans="1:66" x14ac:dyDescent="0.25">
      <c r="A143">
        <v>294</v>
      </c>
      <c r="B143" t="s">
        <v>1270</v>
      </c>
      <c r="C143" t="s">
        <v>3456</v>
      </c>
      <c r="D143" t="s">
        <v>18</v>
      </c>
      <c r="E143" s="1">
        <v>40486</v>
      </c>
      <c r="F143" t="s">
        <v>1271</v>
      </c>
      <c r="G143" t="s">
        <v>1272</v>
      </c>
      <c r="H143" t="s">
        <v>20</v>
      </c>
      <c r="I143" t="s">
        <v>1273</v>
      </c>
      <c r="J143" s="3" t="s">
        <v>1273</v>
      </c>
      <c r="M143" s="3" t="s">
        <v>62</v>
      </c>
      <c r="N143" t="s">
        <v>1274</v>
      </c>
      <c r="O143" t="s">
        <v>24</v>
      </c>
      <c r="P143" t="s">
        <v>1275</v>
      </c>
      <c r="Q143" t="s">
        <v>1276</v>
      </c>
      <c r="R143" t="s">
        <v>1277</v>
      </c>
      <c r="S143" t="s">
        <v>1278</v>
      </c>
      <c r="T143" t="s">
        <v>1279</v>
      </c>
      <c r="U143" t="s">
        <v>34</v>
      </c>
      <c r="V143" t="s">
        <v>30</v>
      </c>
      <c r="W143" t="s">
        <v>34</v>
      </c>
      <c r="X143" t="s">
        <v>3458</v>
      </c>
      <c r="Y143" t="s">
        <v>3863</v>
      </c>
      <c r="Z143" t="s">
        <v>34</v>
      </c>
      <c r="AA143" t="s">
        <v>34</v>
      </c>
      <c r="AB143" t="s">
        <v>467</v>
      </c>
      <c r="AC143" t="s">
        <v>1280</v>
      </c>
      <c r="AD143" t="s">
        <v>1281</v>
      </c>
      <c r="AE143" t="s">
        <v>3864</v>
      </c>
      <c r="AF143" t="s">
        <v>34</v>
      </c>
      <c r="AG143" t="s">
        <v>22</v>
      </c>
      <c r="AH143" t="s">
        <v>53</v>
      </c>
      <c r="AI143" t="s">
        <v>36</v>
      </c>
      <c r="AJ143" s="14">
        <v>46000</v>
      </c>
      <c r="AK143" t="s">
        <v>34</v>
      </c>
      <c r="AL143" t="s">
        <v>34</v>
      </c>
      <c r="AM143">
        <v>55</v>
      </c>
      <c r="AN143" t="s">
        <v>1280</v>
      </c>
      <c r="AO143" t="s">
        <v>3865</v>
      </c>
      <c r="AP143" t="s">
        <v>3866</v>
      </c>
      <c r="AQ143">
        <v>0</v>
      </c>
      <c r="AR143">
        <v>98</v>
      </c>
      <c r="AS143" s="1">
        <v>40487</v>
      </c>
      <c r="AT143">
        <v>89</v>
      </c>
      <c r="AU143" s="2">
        <v>26777</v>
      </c>
      <c r="AV143" t="s">
        <v>1282</v>
      </c>
      <c r="AW143">
        <v>1</v>
      </c>
      <c r="AX143" t="s">
        <v>1283</v>
      </c>
      <c r="AY143" t="s">
        <v>1284</v>
      </c>
      <c r="AZ143" s="1">
        <v>41583</v>
      </c>
      <c r="BA143" s="2">
        <v>92000</v>
      </c>
      <c r="BB143">
        <v>1</v>
      </c>
      <c r="BF143">
        <v>409</v>
      </c>
      <c r="BG143">
        <v>1</v>
      </c>
      <c r="BH143" s="10">
        <f t="shared" si="14"/>
        <v>1</v>
      </c>
      <c r="BI143" s="16">
        <f t="shared" si="15"/>
        <v>0.6179775280898876</v>
      </c>
      <c r="BJ143" s="10">
        <f t="shared" si="16"/>
        <v>0.5</v>
      </c>
      <c r="BK143">
        <f t="shared" si="17"/>
        <v>1095</v>
      </c>
      <c r="BL143">
        <f t="shared" si="18"/>
        <v>1</v>
      </c>
      <c r="BM143">
        <f t="shared" si="19"/>
        <v>1095</v>
      </c>
      <c r="BN143" s="14">
        <f t="shared" si="20"/>
        <v>92000</v>
      </c>
    </row>
    <row r="144" spans="1:66" x14ac:dyDescent="0.25">
      <c r="A144">
        <v>142</v>
      </c>
      <c r="B144" t="s">
        <v>3027</v>
      </c>
      <c r="C144" t="s">
        <v>107</v>
      </c>
      <c r="D144" t="s">
        <v>18</v>
      </c>
      <c r="E144" s="1">
        <v>39862</v>
      </c>
      <c r="F144" t="s">
        <v>3028</v>
      </c>
      <c r="G144" t="s">
        <v>3029</v>
      </c>
      <c r="H144" t="s">
        <v>24</v>
      </c>
      <c r="I144" t="s">
        <v>851</v>
      </c>
      <c r="J144" s="3" t="s">
        <v>851</v>
      </c>
      <c r="M144" s="3" t="s">
        <v>62</v>
      </c>
      <c r="N144" t="s">
        <v>3030</v>
      </c>
      <c r="O144" t="s">
        <v>24</v>
      </c>
      <c r="P144" t="s">
        <v>3031</v>
      </c>
      <c r="Q144" t="s">
        <v>4531</v>
      </c>
      <c r="R144" t="s">
        <v>3032</v>
      </c>
      <c r="S144" t="s">
        <v>3033</v>
      </c>
      <c r="T144" t="s">
        <v>3034</v>
      </c>
      <c r="U144" t="s">
        <v>3035</v>
      </c>
      <c r="V144" t="s">
        <v>30</v>
      </c>
      <c r="W144" t="s">
        <v>30</v>
      </c>
      <c r="X144" t="s">
        <v>115</v>
      </c>
      <c r="Y144" t="s">
        <v>4532</v>
      </c>
      <c r="Z144" t="s">
        <v>4533</v>
      </c>
      <c r="AA144" t="s">
        <v>3324</v>
      </c>
      <c r="AB144" t="s">
        <v>3036</v>
      </c>
      <c r="AC144" t="s">
        <v>1454</v>
      </c>
      <c r="AD144" t="s">
        <v>3037</v>
      </c>
      <c r="AE144" t="s">
        <v>3601</v>
      </c>
      <c r="AF144" t="s">
        <v>200</v>
      </c>
      <c r="AG144" t="s">
        <v>119</v>
      </c>
      <c r="AH144" t="s">
        <v>3498</v>
      </c>
      <c r="AI144" t="s">
        <v>36</v>
      </c>
      <c r="AJ144" s="14">
        <v>63845</v>
      </c>
      <c r="AK144" t="s">
        <v>36</v>
      </c>
      <c r="AL144" t="s">
        <v>4534</v>
      </c>
      <c r="AM144">
        <v>198</v>
      </c>
      <c r="AN144" t="s">
        <v>4535</v>
      </c>
      <c r="AO144" t="s">
        <v>4536</v>
      </c>
      <c r="AP144" t="s">
        <v>4537</v>
      </c>
      <c r="AQ144">
        <v>0</v>
      </c>
      <c r="AR144">
        <v>261</v>
      </c>
      <c r="AS144" s="1">
        <v>39862</v>
      </c>
      <c r="AT144">
        <v>328</v>
      </c>
      <c r="AU144" s="2">
        <v>43924</v>
      </c>
      <c r="AV144" t="s">
        <v>3038</v>
      </c>
      <c r="AW144">
        <v>1</v>
      </c>
      <c r="AX144" t="s">
        <v>3039</v>
      </c>
      <c r="AY144" t="s">
        <v>862</v>
      </c>
      <c r="AZ144" s="1">
        <v>41688</v>
      </c>
      <c r="BC144">
        <v>1</v>
      </c>
      <c r="BF144">
        <v>574</v>
      </c>
      <c r="BG144">
        <v>1</v>
      </c>
      <c r="BH144" s="10">
        <f t="shared" si="14"/>
        <v>1</v>
      </c>
      <c r="BI144" s="16">
        <f t="shared" si="15"/>
        <v>0.60365853658536583</v>
      </c>
      <c r="BJ144" s="10">
        <f t="shared" si="16"/>
        <v>2.5135826771653543E-2</v>
      </c>
      <c r="BK144">
        <f t="shared" si="17"/>
        <v>1825</v>
      </c>
      <c r="BL144">
        <f t="shared" si="18"/>
        <v>1</v>
      </c>
      <c r="BM144">
        <f t="shared" si="19"/>
        <v>1825</v>
      </c>
      <c r="BN144" s="14">
        <f t="shared" si="20"/>
        <v>2540000</v>
      </c>
    </row>
    <row r="145" spans="1:66" x14ac:dyDescent="0.25">
      <c r="A145">
        <v>216</v>
      </c>
      <c r="B145" t="s">
        <v>3113</v>
      </c>
      <c r="C145" t="s">
        <v>3456</v>
      </c>
      <c r="D145" t="s">
        <v>18</v>
      </c>
      <c r="E145" s="1">
        <v>40211</v>
      </c>
      <c r="F145" t="s">
        <v>3114</v>
      </c>
      <c r="G145" t="s">
        <v>3115</v>
      </c>
      <c r="H145" t="s">
        <v>20</v>
      </c>
      <c r="I145" t="s">
        <v>332</v>
      </c>
      <c r="J145" s="3" t="s">
        <v>332</v>
      </c>
      <c r="M145" s="3" t="s">
        <v>78</v>
      </c>
      <c r="N145" t="s">
        <v>3116</v>
      </c>
      <c r="O145" t="s">
        <v>18</v>
      </c>
      <c r="P145" t="s">
        <v>3117</v>
      </c>
      <c r="Q145" t="s">
        <v>3118</v>
      </c>
      <c r="R145" t="s">
        <v>3119</v>
      </c>
      <c r="S145" t="s">
        <v>3120</v>
      </c>
      <c r="T145" t="s">
        <v>3121</v>
      </c>
      <c r="U145" t="s">
        <v>34</v>
      </c>
      <c r="V145" t="s">
        <v>30</v>
      </c>
      <c r="W145" t="s">
        <v>34</v>
      </c>
      <c r="X145" t="s">
        <v>3532</v>
      </c>
      <c r="Y145" t="s">
        <v>1936</v>
      </c>
      <c r="Z145" t="s">
        <v>34</v>
      </c>
      <c r="AA145" t="s">
        <v>34</v>
      </c>
      <c r="AB145" t="s">
        <v>68</v>
      </c>
      <c r="AC145" t="s">
        <v>36</v>
      </c>
      <c r="AD145" t="s">
        <v>3122</v>
      </c>
      <c r="AE145" t="s">
        <v>3823</v>
      </c>
      <c r="AF145" t="s">
        <v>34</v>
      </c>
      <c r="AG145" t="s">
        <v>22</v>
      </c>
      <c r="AH145" t="s">
        <v>53</v>
      </c>
      <c r="AI145" t="s">
        <v>36</v>
      </c>
      <c r="AJ145" s="14">
        <v>33500</v>
      </c>
      <c r="AK145" t="s">
        <v>34</v>
      </c>
      <c r="AL145" t="s">
        <v>34</v>
      </c>
      <c r="AM145">
        <v>24</v>
      </c>
      <c r="AN145" t="s">
        <v>36</v>
      </c>
      <c r="AO145" t="s">
        <v>4551</v>
      </c>
      <c r="AP145" t="s">
        <v>4552</v>
      </c>
      <c r="AQ145">
        <v>0</v>
      </c>
      <c r="AR145">
        <v>268</v>
      </c>
      <c r="AS145" s="1">
        <v>40212</v>
      </c>
      <c r="AT145">
        <v>40</v>
      </c>
      <c r="AU145" s="2">
        <v>32080</v>
      </c>
      <c r="AV145" t="s">
        <v>3123</v>
      </c>
      <c r="AW145">
        <v>1</v>
      </c>
      <c r="AX145" t="s">
        <v>341</v>
      </c>
      <c r="AY145" t="s">
        <v>342</v>
      </c>
      <c r="AZ145" s="1">
        <v>41308</v>
      </c>
      <c r="BA145" s="2">
        <v>50000</v>
      </c>
      <c r="BB145">
        <v>1</v>
      </c>
      <c r="BF145">
        <v>581</v>
      </c>
      <c r="BG145">
        <v>1</v>
      </c>
      <c r="BH145" s="10">
        <f t="shared" si="14"/>
        <v>1</v>
      </c>
      <c r="BI145" s="16">
        <f t="shared" si="15"/>
        <v>0.6</v>
      </c>
      <c r="BJ145" s="10">
        <f t="shared" si="16"/>
        <v>0.67</v>
      </c>
      <c r="BK145">
        <f t="shared" si="17"/>
        <v>1095</v>
      </c>
      <c r="BL145">
        <f t="shared" si="18"/>
        <v>1</v>
      </c>
      <c r="BM145">
        <f t="shared" si="19"/>
        <v>1095</v>
      </c>
      <c r="BN145" s="14">
        <f t="shared" si="20"/>
        <v>50000</v>
      </c>
    </row>
    <row r="146" spans="1:66" x14ac:dyDescent="0.25">
      <c r="A146">
        <v>434</v>
      </c>
      <c r="B146" t="s">
        <v>3239</v>
      </c>
      <c r="C146" t="s">
        <v>3456</v>
      </c>
      <c r="D146" t="s">
        <v>18</v>
      </c>
      <c r="E146" s="1">
        <v>41012</v>
      </c>
      <c r="F146" t="s">
        <v>3240</v>
      </c>
      <c r="G146" t="s">
        <v>3241</v>
      </c>
      <c r="H146" t="s">
        <v>20</v>
      </c>
      <c r="I146" t="s">
        <v>43</v>
      </c>
      <c r="J146" s="3" t="s">
        <v>43</v>
      </c>
      <c r="M146" s="3" t="s">
        <v>22</v>
      </c>
      <c r="N146" t="s">
        <v>3242</v>
      </c>
      <c r="O146" t="s">
        <v>24</v>
      </c>
      <c r="P146" t="s">
        <v>3243</v>
      </c>
      <c r="Q146" t="s">
        <v>3244</v>
      </c>
      <c r="R146" t="s">
        <v>3245</v>
      </c>
      <c r="S146" t="s">
        <v>3246</v>
      </c>
      <c r="T146" t="s">
        <v>713</v>
      </c>
      <c r="U146" t="s">
        <v>34</v>
      </c>
      <c r="V146" t="s">
        <v>30</v>
      </c>
      <c r="W146" t="s">
        <v>34</v>
      </c>
      <c r="X146" t="s">
        <v>3532</v>
      </c>
      <c r="Y146" t="s">
        <v>4589</v>
      </c>
      <c r="Z146" t="s">
        <v>34</v>
      </c>
      <c r="AA146" t="s">
        <v>34</v>
      </c>
      <c r="AB146" t="s">
        <v>454</v>
      </c>
      <c r="AC146" t="s">
        <v>2271</v>
      </c>
      <c r="AD146" t="s">
        <v>3247</v>
      </c>
      <c r="AE146" t="s">
        <v>3463</v>
      </c>
      <c r="AF146" t="s">
        <v>34</v>
      </c>
      <c r="AG146" t="s">
        <v>22</v>
      </c>
      <c r="AH146" t="s">
        <v>53</v>
      </c>
      <c r="AI146" t="s">
        <v>36</v>
      </c>
      <c r="AJ146" s="14">
        <v>221100</v>
      </c>
      <c r="AK146" t="s">
        <v>34</v>
      </c>
      <c r="AL146" t="s">
        <v>34</v>
      </c>
      <c r="AM146">
        <v>25</v>
      </c>
      <c r="AN146" t="s">
        <v>2271</v>
      </c>
      <c r="AO146" t="s">
        <v>4590</v>
      </c>
      <c r="AP146" t="s">
        <v>4591</v>
      </c>
      <c r="AQ146">
        <v>0</v>
      </c>
      <c r="AR146">
        <v>280</v>
      </c>
      <c r="AS146" s="1">
        <v>41015</v>
      </c>
      <c r="AT146">
        <v>42</v>
      </c>
      <c r="AV146" t="s">
        <v>3249</v>
      </c>
      <c r="AW146">
        <v>1</v>
      </c>
      <c r="AX146" t="s">
        <v>2430</v>
      </c>
      <c r="AY146" t="s">
        <v>57</v>
      </c>
      <c r="BA146" s="2">
        <v>335000</v>
      </c>
      <c r="BB146">
        <v>1</v>
      </c>
      <c r="BF146">
        <v>469</v>
      </c>
      <c r="BG146">
        <v>1</v>
      </c>
      <c r="BH146" s="10">
        <f t="shared" si="14"/>
        <v>1</v>
      </c>
      <c r="BI146" s="16">
        <f t="shared" si="15"/>
        <v>0.59523809523809523</v>
      </c>
      <c r="BJ146" s="10">
        <f t="shared" si="16"/>
        <v>0.66</v>
      </c>
      <c r="BK146">
        <f t="shared" si="17"/>
        <v>1095</v>
      </c>
      <c r="BL146">
        <f t="shared" si="18"/>
        <v>1</v>
      </c>
      <c r="BM146">
        <f t="shared" si="19"/>
        <v>1095</v>
      </c>
      <c r="BN146" s="14">
        <f t="shared" si="20"/>
        <v>335000</v>
      </c>
    </row>
    <row r="147" spans="1:66" x14ac:dyDescent="0.25">
      <c r="A147">
        <v>499</v>
      </c>
      <c r="B147" t="s">
        <v>3339</v>
      </c>
      <c r="C147" t="s">
        <v>3456</v>
      </c>
      <c r="D147" t="s">
        <v>18</v>
      </c>
      <c r="E147" s="1">
        <v>41262</v>
      </c>
      <c r="F147" t="s">
        <v>4652</v>
      </c>
      <c r="G147" t="s">
        <v>3340</v>
      </c>
      <c r="H147" t="s">
        <v>20</v>
      </c>
      <c r="I147" t="s">
        <v>21</v>
      </c>
      <c r="J147" s="3" t="s">
        <v>21</v>
      </c>
      <c r="M147" s="3" t="s">
        <v>78</v>
      </c>
      <c r="N147" t="s">
        <v>3341</v>
      </c>
      <c r="O147" t="s">
        <v>18</v>
      </c>
      <c r="P147" t="s">
        <v>3342</v>
      </c>
      <c r="Q147" t="s">
        <v>792</v>
      </c>
      <c r="R147" t="s">
        <v>3343</v>
      </c>
      <c r="S147" t="s">
        <v>20</v>
      </c>
      <c r="T147" t="s">
        <v>906</v>
      </c>
      <c r="U147" t="s">
        <v>34</v>
      </c>
      <c r="V147" t="s">
        <v>30</v>
      </c>
      <c r="W147" t="s">
        <v>34</v>
      </c>
      <c r="X147" t="s">
        <v>4095</v>
      </c>
      <c r="Y147" t="s">
        <v>1947</v>
      </c>
      <c r="Z147" t="s">
        <v>34</v>
      </c>
      <c r="AA147" t="s">
        <v>34</v>
      </c>
      <c r="AB147" t="s">
        <v>1164</v>
      </c>
      <c r="AC147" t="s">
        <v>36</v>
      </c>
      <c r="AD147" t="s">
        <v>3344</v>
      </c>
      <c r="AE147" t="s">
        <v>4653</v>
      </c>
      <c r="AF147" t="s">
        <v>34</v>
      </c>
      <c r="AG147" t="s">
        <v>22</v>
      </c>
      <c r="AH147" t="s">
        <v>53</v>
      </c>
      <c r="AI147" t="s">
        <v>36</v>
      </c>
      <c r="AJ147" s="14">
        <v>65000</v>
      </c>
      <c r="AK147" t="s">
        <v>34</v>
      </c>
      <c r="AL147" t="s">
        <v>34</v>
      </c>
      <c r="AM147">
        <v>22</v>
      </c>
      <c r="AN147" t="s">
        <v>36</v>
      </c>
      <c r="AO147" t="s">
        <v>4654</v>
      </c>
      <c r="AP147" t="s">
        <v>4655</v>
      </c>
      <c r="AQ147">
        <v>0</v>
      </c>
      <c r="AR147">
        <v>290</v>
      </c>
      <c r="AS147" s="1">
        <v>41263</v>
      </c>
      <c r="AT147">
        <v>37</v>
      </c>
      <c r="AU147" s="2">
        <v>56041</v>
      </c>
      <c r="AV147" t="s">
        <v>3345</v>
      </c>
      <c r="AW147">
        <v>1</v>
      </c>
      <c r="AX147" t="s">
        <v>498</v>
      </c>
      <c r="AY147" t="s">
        <v>499</v>
      </c>
      <c r="AZ147" s="1">
        <v>42358</v>
      </c>
      <c r="BA147" s="2">
        <v>130000</v>
      </c>
      <c r="BB147">
        <v>1</v>
      </c>
      <c r="BF147">
        <v>600</v>
      </c>
      <c r="BG147">
        <v>1</v>
      </c>
      <c r="BH147" s="10">
        <f t="shared" si="14"/>
        <v>1</v>
      </c>
      <c r="BI147" s="16">
        <f t="shared" si="15"/>
        <v>0.59459459459459463</v>
      </c>
      <c r="BJ147" s="10">
        <f t="shared" si="16"/>
        <v>0.5</v>
      </c>
      <c r="BK147">
        <f t="shared" si="17"/>
        <v>1095</v>
      </c>
      <c r="BL147">
        <f t="shared" si="18"/>
        <v>1</v>
      </c>
      <c r="BM147">
        <f t="shared" si="19"/>
        <v>1095</v>
      </c>
      <c r="BN147" s="14">
        <f t="shared" si="20"/>
        <v>130000</v>
      </c>
    </row>
    <row r="148" spans="1:66" x14ac:dyDescent="0.25">
      <c r="A148">
        <v>378</v>
      </c>
      <c r="B148" t="s">
        <v>2017</v>
      </c>
      <c r="C148" t="s">
        <v>3456</v>
      </c>
      <c r="D148" t="s">
        <v>18</v>
      </c>
      <c r="E148" s="1">
        <v>40758</v>
      </c>
      <c r="F148" t="s">
        <v>4113</v>
      </c>
      <c r="G148" t="s">
        <v>2018</v>
      </c>
      <c r="H148" t="s">
        <v>20</v>
      </c>
      <c r="I148" t="s">
        <v>2019</v>
      </c>
      <c r="J148" s="3" t="s">
        <v>2019</v>
      </c>
      <c r="M148" s="3" t="s">
        <v>78</v>
      </c>
      <c r="N148" t="s">
        <v>2020</v>
      </c>
      <c r="O148" t="s">
        <v>18</v>
      </c>
      <c r="P148" t="s">
        <v>2021</v>
      </c>
      <c r="Q148" t="s">
        <v>46</v>
      </c>
      <c r="R148" t="s">
        <v>2022</v>
      </c>
      <c r="S148" t="s">
        <v>2023</v>
      </c>
      <c r="T148" t="s">
        <v>1395</v>
      </c>
      <c r="U148" t="s">
        <v>34</v>
      </c>
      <c r="V148" t="s">
        <v>30</v>
      </c>
      <c r="W148" t="s">
        <v>34</v>
      </c>
      <c r="X148" t="s">
        <v>4095</v>
      </c>
      <c r="Y148" t="s">
        <v>3469</v>
      </c>
      <c r="Z148" t="s">
        <v>34</v>
      </c>
      <c r="AA148" t="s">
        <v>34</v>
      </c>
      <c r="AB148" t="s">
        <v>2024</v>
      </c>
      <c r="AC148" t="s">
        <v>1115</v>
      </c>
      <c r="AD148" t="s">
        <v>2025</v>
      </c>
      <c r="AE148" t="s">
        <v>3949</v>
      </c>
      <c r="AF148" t="s">
        <v>34</v>
      </c>
      <c r="AG148" t="s">
        <v>22</v>
      </c>
      <c r="AH148" t="s">
        <v>53</v>
      </c>
      <c r="AI148" t="s">
        <v>36</v>
      </c>
      <c r="AJ148" s="14">
        <v>195000</v>
      </c>
      <c r="AK148" t="s">
        <v>34</v>
      </c>
      <c r="AL148" t="s">
        <v>34</v>
      </c>
      <c r="AM148">
        <v>36</v>
      </c>
      <c r="AN148" t="s">
        <v>1115</v>
      </c>
      <c r="AO148" t="s">
        <v>3002</v>
      </c>
      <c r="AP148" t="s">
        <v>4114</v>
      </c>
      <c r="AQ148">
        <v>0</v>
      </c>
      <c r="AR148">
        <v>166</v>
      </c>
      <c r="AS148" s="1">
        <v>40760</v>
      </c>
      <c r="AT148">
        <v>62</v>
      </c>
      <c r="AU148" s="2">
        <v>38484</v>
      </c>
      <c r="AV148" t="s">
        <v>1397</v>
      </c>
      <c r="AW148">
        <v>1</v>
      </c>
      <c r="AX148" t="s">
        <v>2026</v>
      </c>
      <c r="AY148" t="s">
        <v>2027</v>
      </c>
      <c r="AZ148" s="1">
        <v>41856</v>
      </c>
      <c r="BA148" s="2">
        <v>300000</v>
      </c>
      <c r="BB148">
        <v>1</v>
      </c>
      <c r="BF148">
        <v>182</v>
      </c>
      <c r="BG148">
        <v>1</v>
      </c>
      <c r="BH148" s="10">
        <f t="shared" si="14"/>
        <v>1</v>
      </c>
      <c r="BI148" s="16">
        <f t="shared" si="15"/>
        <v>0.58064516129032262</v>
      </c>
      <c r="BJ148" s="10">
        <f t="shared" si="16"/>
        <v>0.65</v>
      </c>
      <c r="BK148">
        <f t="shared" si="17"/>
        <v>1095</v>
      </c>
      <c r="BL148">
        <f t="shared" si="18"/>
        <v>1</v>
      </c>
      <c r="BM148">
        <f t="shared" si="19"/>
        <v>1095</v>
      </c>
      <c r="BN148" s="14">
        <f t="shared" si="20"/>
        <v>300000</v>
      </c>
    </row>
    <row r="149" spans="1:66" x14ac:dyDescent="0.25">
      <c r="A149">
        <v>238</v>
      </c>
      <c r="B149" t="s">
        <v>863</v>
      </c>
      <c r="C149" t="s">
        <v>3456</v>
      </c>
      <c r="D149" t="s">
        <v>18</v>
      </c>
      <c r="E149" s="1">
        <v>40289</v>
      </c>
      <c r="F149" t="s">
        <v>864</v>
      </c>
      <c r="G149" t="s">
        <v>865</v>
      </c>
      <c r="H149" t="s">
        <v>20</v>
      </c>
      <c r="I149" t="s">
        <v>866</v>
      </c>
      <c r="J149" s="3" t="s">
        <v>866</v>
      </c>
      <c r="M149" s="3" t="s">
        <v>78</v>
      </c>
      <c r="N149" t="s">
        <v>867</v>
      </c>
      <c r="O149" t="s">
        <v>24</v>
      </c>
      <c r="P149" t="s">
        <v>868</v>
      </c>
      <c r="Q149" t="s">
        <v>869</v>
      </c>
      <c r="R149" t="s">
        <v>870</v>
      </c>
      <c r="S149" t="s">
        <v>871</v>
      </c>
      <c r="T149" t="s">
        <v>872</v>
      </c>
      <c r="U149" t="s">
        <v>34</v>
      </c>
      <c r="V149" t="s">
        <v>30</v>
      </c>
      <c r="W149" t="s">
        <v>34</v>
      </c>
      <c r="X149" t="s">
        <v>3714</v>
      </c>
      <c r="Y149" t="s">
        <v>3362</v>
      </c>
      <c r="Z149" t="s">
        <v>34</v>
      </c>
      <c r="AA149" t="s">
        <v>34</v>
      </c>
      <c r="AB149" t="s">
        <v>873</v>
      </c>
      <c r="AC149" t="s">
        <v>874</v>
      </c>
      <c r="AD149" t="s">
        <v>798</v>
      </c>
      <c r="AE149" t="s">
        <v>3715</v>
      </c>
      <c r="AF149" t="s">
        <v>34</v>
      </c>
      <c r="AG149" t="s">
        <v>22</v>
      </c>
      <c r="AH149" t="s">
        <v>53</v>
      </c>
      <c r="AI149" t="s">
        <v>36</v>
      </c>
      <c r="AJ149" s="14">
        <v>100000</v>
      </c>
      <c r="AK149" t="s">
        <v>34</v>
      </c>
      <c r="AL149" t="s">
        <v>34</v>
      </c>
      <c r="AM149">
        <v>188</v>
      </c>
      <c r="AN149" t="s">
        <v>874</v>
      </c>
      <c r="AO149" t="s">
        <v>36</v>
      </c>
      <c r="AP149" t="s">
        <v>3716</v>
      </c>
      <c r="AQ149">
        <v>0</v>
      </c>
      <c r="AR149">
        <v>64</v>
      </c>
      <c r="AS149" s="1">
        <v>40290</v>
      </c>
      <c r="AT149">
        <v>334</v>
      </c>
      <c r="AU149" s="2">
        <v>25787</v>
      </c>
      <c r="AV149" t="s">
        <v>875</v>
      </c>
      <c r="AW149">
        <v>1</v>
      </c>
      <c r="AX149" t="s">
        <v>876</v>
      </c>
      <c r="AY149" t="s">
        <v>877</v>
      </c>
      <c r="AZ149" s="1">
        <v>41386</v>
      </c>
      <c r="BA149" s="2">
        <v>200000</v>
      </c>
      <c r="BB149">
        <v>1</v>
      </c>
      <c r="BD149">
        <v>1</v>
      </c>
      <c r="BE149" t="s">
        <v>425</v>
      </c>
      <c r="BF149">
        <v>329</v>
      </c>
      <c r="BG149">
        <v>1</v>
      </c>
      <c r="BH149" s="10">
        <f t="shared" si="14"/>
        <v>1</v>
      </c>
      <c r="BI149" s="16">
        <f t="shared" si="15"/>
        <v>0.56287425149700598</v>
      </c>
      <c r="BJ149" s="10">
        <f t="shared" si="16"/>
        <v>0.5</v>
      </c>
      <c r="BK149">
        <f t="shared" si="17"/>
        <v>1095</v>
      </c>
      <c r="BL149">
        <f t="shared" si="18"/>
        <v>1</v>
      </c>
      <c r="BM149">
        <f t="shared" si="19"/>
        <v>1095</v>
      </c>
      <c r="BN149" s="14">
        <f t="shared" si="20"/>
        <v>200000</v>
      </c>
    </row>
    <row r="150" spans="1:66" x14ac:dyDescent="0.25">
      <c r="A150">
        <v>402</v>
      </c>
      <c r="B150" t="s">
        <v>2224</v>
      </c>
      <c r="C150" t="s">
        <v>3456</v>
      </c>
      <c r="D150" t="s">
        <v>18</v>
      </c>
      <c r="E150" s="1">
        <v>40868</v>
      </c>
      <c r="F150" t="s">
        <v>2225</v>
      </c>
      <c r="G150" t="s">
        <v>2226</v>
      </c>
      <c r="H150" t="s">
        <v>20</v>
      </c>
      <c r="I150" t="s">
        <v>279</v>
      </c>
      <c r="J150" s="3" t="s">
        <v>279</v>
      </c>
      <c r="M150" s="3" t="s">
        <v>78</v>
      </c>
      <c r="N150" t="s">
        <v>296</v>
      </c>
      <c r="O150" t="s">
        <v>24</v>
      </c>
      <c r="P150" t="s">
        <v>297</v>
      </c>
      <c r="Q150" t="s">
        <v>298</v>
      </c>
      <c r="R150" t="s">
        <v>2227</v>
      </c>
      <c r="S150" t="s">
        <v>300</v>
      </c>
      <c r="T150" t="s">
        <v>301</v>
      </c>
      <c r="U150" t="s">
        <v>34</v>
      </c>
      <c r="V150" t="s">
        <v>30</v>
      </c>
      <c r="W150" t="s">
        <v>34</v>
      </c>
      <c r="X150" t="s">
        <v>3461</v>
      </c>
      <c r="Y150" t="s">
        <v>4173</v>
      </c>
      <c r="Z150" t="s">
        <v>34</v>
      </c>
      <c r="AA150" t="s">
        <v>34</v>
      </c>
      <c r="AB150" t="s">
        <v>2228</v>
      </c>
      <c r="AC150" t="s">
        <v>2229</v>
      </c>
      <c r="AD150" t="s">
        <v>2230</v>
      </c>
      <c r="AE150" t="s">
        <v>4174</v>
      </c>
      <c r="AF150" t="s">
        <v>34</v>
      </c>
      <c r="AG150" t="s">
        <v>22</v>
      </c>
      <c r="AH150" t="s">
        <v>53</v>
      </c>
      <c r="AI150" t="s">
        <v>36</v>
      </c>
      <c r="AJ150" s="14">
        <v>61500</v>
      </c>
      <c r="AK150" t="s">
        <v>34</v>
      </c>
      <c r="AL150" t="s">
        <v>34</v>
      </c>
      <c r="AM150">
        <v>23</v>
      </c>
      <c r="AN150" t="s">
        <v>2229</v>
      </c>
      <c r="AO150" t="s">
        <v>4175</v>
      </c>
      <c r="AP150" t="s">
        <v>4176</v>
      </c>
      <c r="AQ150">
        <v>0</v>
      </c>
      <c r="AR150">
        <v>185</v>
      </c>
      <c r="AS150" s="1">
        <v>40868</v>
      </c>
      <c r="AT150">
        <v>41</v>
      </c>
      <c r="AU150" s="2">
        <v>35322</v>
      </c>
      <c r="AV150" t="s">
        <v>304</v>
      </c>
      <c r="AW150">
        <v>1</v>
      </c>
      <c r="AX150" t="s">
        <v>291</v>
      </c>
      <c r="AY150" t="s">
        <v>292</v>
      </c>
      <c r="AZ150" s="1">
        <v>41964</v>
      </c>
      <c r="BA150" s="2">
        <v>123000</v>
      </c>
      <c r="BB150">
        <v>1</v>
      </c>
      <c r="BF150">
        <v>59</v>
      </c>
      <c r="BG150">
        <v>1</v>
      </c>
      <c r="BH150" s="10">
        <f t="shared" si="14"/>
        <v>1</v>
      </c>
      <c r="BI150" s="16">
        <f t="shared" si="15"/>
        <v>0.56097560975609762</v>
      </c>
      <c r="BJ150" s="10">
        <f t="shared" si="16"/>
        <v>0.5</v>
      </c>
      <c r="BK150">
        <f t="shared" si="17"/>
        <v>1095</v>
      </c>
      <c r="BL150">
        <f t="shared" si="18"/>
        <v>1</v>
      </c>
      <c r="BM150">
        <f t="shared" si="19"/>
        <v>1095</v>
      </c>
      <c r="BN150" s="14">
        <f t="shared" si="20"/>
        <v>123000</v>
      </c>
    </row>
    <row r="151" spans="1:66" x14ac:dyDescent="0.25">
      <c r="A151">
        <v>422</v>
      </c>
      <c r="B151" t="s">
        <v>2404</v>
      </c>
      <c r="C151" t="s">
        <v>107</v>
      </c>
      <c r="D151" t="s">
        <v>24</v>
      </c>
      <c r="E151" s="1">
        <v>40940</v>
      </c>
      <c r="F151" t="s">
        <v>2405</v>
      </c>
      <c r="G151" t="s">
        <v>2406</v>
      </c>
      <c r="H151" t="s">
        <v>24</v>
      </c>
      <c r="I151" t="s">
        <v>612</v>
      </c>
      <c r="J151" s="3" t="s">
        <v>612</v>
      </c>
      <c r="M151" s="3" t="s">
        <v>22</v>
      </c>
      <c r="N151" t="s">
        <v>4228</v>
      </c>
      <c r="O151" t="s">
        <v>24</v>
      </c>
      <c r="P151" t="s">
        <v>4229</v>
      </c>
      <c r="Q151" t="s">
        <v>615</v>
      </c>
      <c r="R151" t="s">
        <v>2407</v>
      </c>
      <c r="S151" t="s">
        <v>2408</v>
      </c>
      <c r="T151" t="s">
        <v>1056</v>
      </c>
      <c r="U151" t="s">
        <v>34</v>
      </c>
      <c r="V151" t="s">
        <v>30</v>
      </c>
      <c r="W151" t="s">
        <v>34</v>
      </c>
      <c r="X151" t="s">
        <v>2248</v>
      </c>
      <c r="Y151" t="s">
        <v>4230</v>
      </c>
      <c r="Z151" t="s">
        <v>4231</v>
      </c>
      <c r="AA151" t="s">
        <v>4232</v>
      </c>
      <c r="AB151" t="s">
        <v>246</v>
      </c>
      <c r="AC151" t="s">
        <v>2409</v>
      </c>
      <c r="AD151" t="s">
        <v>2410</v>
      </c>
      <c r="AE151" t="s">
        <v>3850</v>
      </c>
      <c r="AF151" t="s">
        <v>200</v>
      </c>
      <c r="AG151" t="s">
        <v>119</v>
      </c>
      <c r="AH151" t="s">
        <v>3498</v>
      </c>
      <c r="AI151" t="s">
        <v>36</v>
      </c>
      <c r="AJ151" s="14">
        <v>145873</v>
      </c>
      <c r="AK151" t="s">
        <v>36</v>
      </c>
      <c r="AL151" t="s">
        <v>4233</v>
      </c>
      <c r="AM151">
        <v>111</v>
      </c>
      <c r="AN151" t="s">
        <v>4234</v>
      </c>
      <c r="AO151" t="s">
        <v>4235</v>
      </c>
      <c r="AP151" t="s">
        <v>4236</v>
      </c>
      <c r="AQ151">
        <v>0</v>
      </c>
      <c r="AR151">
        <v>205</v>
      </c>
      <c r="AS151" s="1">
        <v>40940</v>
      </c>
      <c r="AT151">
        <v>199</v>
      </c>
      <c r="AU151" s="2">
        <v>41466</v>
      </c>
      <c r="AV151" t="s">
        <v>1059</v>
      </c>
      <c r="AW151">
        <v>1</v>
      </c>
      <c r="AY151" t="s">
        <v>626</v>
      </c>
      <c r="AZ151" s="1">
        <v>42767</v>
      </c>
      <c r="BB151">
        <v>1</v>
      </c>
      <c r="BC151">
        <v>1</v>
      </c>
      <c r="BD151">
        <v>1</v>
      </c>
      <c r="BE151" t="s">
        <v>1061</v>
      </c>
      <c r="BF151">
        <v>96</v>
      </c>
      <c r="BG151">
        <v>1</v>
      </c>
      <c r="BH151" s="10">
        <f t="shared" si="14"/>
        <v>1</v>
      </c>
      <c r="BI151" s="16">
        <f t="shared" si="15"/>
        <v>0.55778894472361806</v>
      </c>
      <c r="BJ151" s="10">
        <f t="shared" si="16"/>
        <v>8.8730535279805359E-2</v>
      </c>
      <c r="BK151">
        <f t="shared" si="17"/>
        <v>1825</v>
      </c>
      <c r="BL151">
        <f t="shared" si="18"/>
        <v>1</v>
      </c>
      <c r="BM151">
        <f t="shared" si="19"/>
        <v>1825</v>
      </c>
      <c r="BN151" s="14">
        <f t="shared" si="20"/>
        <v>1644000</v>
      </c>
    </row>
    <row r="152" spans="1:66" x14ac:dyDescent="0.25">
      <c r="A152">
        <v>450</v>
      </c>
      <c r="B152" t="s">
        <v>2649</v>
      </c>
      <c r="C152" t="s">
        <v>3456</v>
      </c>
      <c r="D152" t="s">
        <v>24</v>
      </c>
      <c r="E152" s="1">
        <v>41074</v>
      </c>
      <c r="F152" t="s">
        <v>2650</v>
      </c>
      <c r="G152" t="s">
        <v>2651</v>
      </c>
      <c r="H152" t="s">
        <v>24</v>
      </c>
      <c r="I152" t="s">
        <v>43</v>
      </c>
      <c r="J152" s="3" t="s">
        <v>43</v>
      </c>
      <c r="M152" s="3" t="s">
        <v>22</v>
      </c>
      <c r="N152" t="s">
        <v>2661</v>
      </c>
      <c r="O152" t="s">
        <v>24</v>
      </c>
      <c r="P152" t="s">
        <v>2662</v>
      </c>
      <c r="Q152" t="s">
        <v>46</v>
      </c>
      <c r="R152" t="s">
        <v>2663</v>
      </c>
      <c r="S152" t="s">
        <v>2655</v>
      </c>
      <c r="T152" t="s">
        <v>1044</v>
      </c>
      <c r="U152" t="s">
        <v>2656</v>
      </c>
      <c r="V152" t="s">
        <v>1045</v>
      </c>
      <c r="W152" t="s">
        <v>2657</v>
      </c>
      <c r="X152" t="s">
        <v>3461</v>
      </c>
      <c r="Y152" t="s">
        <v>3997</v>
      </c>
      <c r="Z152" t="s">
        <v>34</v>
      </c>
      <c r="AA152" t="s">
        <v>34</v>
      </c>
      <c r="AB152" t="s">
        <v>52</v>
      </c>
      <c r="AC152" t="s">
        <v>2658</v>
      </c>
      <c r="AD152" t="s">
        <v>2083</v>
      </c>
      <c r="AE152" t="s">
        <v>4327</v>
      </c>
      <c r="AF152" t="s">
        <v>34</v>
      </c>
      <c r="AG152" t="s">
        <v>200</v>
      </c>
      <c r="AH152" t="s">
        <v>120</v>
      </c>
      <c r="AI152" t="s">
        <v>4333</v>
      </c>
      <c r="AJ152" s="14">
        <v>156000</v>
      </c>
      <c r="AK152" t="s">
        <v>34</v>
      </c>
      <c r="AL152" t="s">
        <v>34</v>
      </c>
      <c r="AM152">
        <v>273</v>
      </c>
      <c r="AN152" t="s">
        <v>2658</v>
      </c>
      <c r="AO152" t="s">
        <v>4334</v>
      </c>
      <c r="AP152" t="s">
        <v>4335</v>
      </c>
      <c r="AQ152">
        <v>0</v>
      </c>
      <c r="AR152">
        <v>226</v>
      </c>
      <c r="AS152" s="1">
        <v>41074</v>
      </c>
      <c r="AT152">
        <v>500</v>
      </c>
      <c r="AU152" s="2">
        <v>31000</v>
      </c>
      <c r="AV152" t="s">
        <v>2660</v>
      </c>
      <c r="AW152">
        <v>1</v>
      </c>
      <c r="AX152" t="s">
        <v>2430</v>
      </c>
      <c r="AY152" t="s">
        <v>57</v>
      </c>
      <c r="AZ152" s="1">
        <v>42900</v>
      </c>
      <c r="BA152" s="2">
        <v>500000</v>
      </c>
      <c r="BB152">
        <v>1</v>
      </c>
      <c r="BC152">
        <v>1</v>
      </c>
      <c r="BF152">
        <v>421</v>
      </c>
      <c r="BG152">
        <v>1</v>
      </c>
      <c r="BH152" s="10">
        <f t="shared" si="14"/>
        <v>0.91013698630136985</v>
      </c>
      <c r="BI152" s="16">
        <f t="shared" si="15"/>
        <v>0.54600000000000004</v>
      </c>
      <c r="BJ152" s="10">
        <f t="shared" si="16"/>
        <v>0.312</v>
      </c>
      <c r="BK152">
        <f t="shared" si="17"/>
        <v>1825</v>
      </c>
      <c r="BL152">
        <f t="shared" si="18"/>
        <v>0</v>
      </c>
      <c r="BM152">
        <f t="shared" si="19"/>
        <v>1661</v>
      </c>
      <c r="BN152" s="14">
        <f t="shared" si="20"/>
        <v>500000</v>
      </c>
    </row>
    <row r="153" spans="1:66" x14ac:dyDescent="0.25">
      <c r="A153">
        <v>319</v>
      </c>
      <c r="B153" t="s">
        <v>1483</v>
      </c>
      <c r="C153" t="s">
        <v>3456</v>
      </c>
      <c r="D153" t="s">
        <v>18</v>
      </c>
      <c r="E153" s="1">
        <v>40567</v>
      </c>
      <c r="F153" t="s">
        <v>1484</v>
      </c>
      <c r="G153" t="s">
        <v>1485</v>
      </c>
      <c r="H153" t="s">
        <v>20</v>
      </c>
      <c r="I153" t="s">
        <v>223</v>
      </c>
      <c r="J153" s="3" t="s">
        <v>223</v>
      </c>
      <c r="M153" s="3" t="s">
        <v>62</v>
      </c>
      <c r="N153" t="s">
        <v>1486</v>
      </c>
      <c r="O153" t="s">
        <v>24</v>
      </c>
      <c r="P153" t="s">
        <v>1487</v>
      </c>
      <c r="Q153" t="s">
        <v>1488</v>
      </c>
      <c r="R153" t="s">
        <v>1489</v>
      </c>
      <c r="S153" t="s">
        <v>1490</v>
      </c>
      <c r="T153" t="s">
        <v>603</v>
      </c>
      <c r="U153" t="s">
        <v>34</v>
      </c>
      <c r="V153" t="s">
        <v>30</v>
      </c>
      <c r="W153" t="s">
        <v>34</v>
      </c>
      <c r="X153" t="s">
        <v>3692</v>
      </c>
      <c r="Y153" t="s">
        <v>3943</v>
      </c>
      <c r="Z153" t="s">
        <v>34</v>
      </c>
      <c r="AA153" t="s">
        <v>34</v>
      </c>
      <c r="AB153" t="s">
        <v>1491</v>
      </c>
      <c r="AC153" t="s">
        <v>1492</v>
      </c>
      <c r="AD153" t="s">
        <v>1493</v>
      </c>
      <c r="AE153" t="s">
        <v>3944</v>
      </c>
      <c r="AF153" t="s">
        <v>34</v>
      </c>
      <c r="AG153" t="s">
        <v>22</v>
      </c>
      <c r="AH153" t="s">
        <v>53</v>
      </c>
      <c r="AI153" t="s">
        <v>36</v>
      </c>
      <c r="AJ153" s="14">
        <v>73000</v>
      </c>
      <c r="AK153" t="s">
        <v>34</v>
      </c>
      <c r="AL153" t="s">
        <v>34</v>
      </c>
      <c r="AM153">
        <v>67</v>
      </c>
      <c r="AN153" t="s">
        <v>1492</v>
      </c>
      <c r="AO153" t="s">
        <v>329</v>
      </c>
      <c r="AP153" t="s">
        <v>3945</v>
      </c>
      <c r="AQ153">
        <v>0</v>
      </c>
      <c r="AR153">
        <v>117</v>
      </c>
      <c r="AS153" s="1">
        <v>40568</v>
      </c>
      <c r="AT153">
        <v>124</v>
      </c>
      <c r="AU153" s="2">
        <v>27334</v>
      </c>
      <c r="AV153" t="s">
        <v>1495</v>
      </c>
      <c r="AW153">
        <v>1</v>
      </c>
      <c r="AX153" t="s">
        <v>233</v>
      </c>
      <c r="AY153" t="s">
        <v>234</v>
      </c>
      <c r="AZ153" s="1">
        <v>41664</v>
      </c>
      <c r="BA153" s="2">
        <v>146000</v>
      </c>
      <c r="BB153">
        <v>1</v>
      </c>
      <c r="BF153">
        <v>514</v>
      </c>
      <c r="BG153">
        <v>1</v>
      </c>
      <c r="BH153" s="10">
        <f t="shared" si="14"/>
        <v>1</v>
      </c>
      <c r="BI153" s="16">
        <f t="shared" si="15"/>
        <v>0.54032258064516125</v>
      </c>
      <c r="BJ153" s="10">
        <f t="shared" si="16"/>
        <v>0.5</v>
      </c>
      <c r="BK153">
        <f t="shared" si="17"/>
        <v>1095</v>
      </c>
      <c r="BL153">
        <f t="shared" si="18"/>
        <v>1</v>
      </c>
      <c r="BM153">
        <f t="shared" si="19"/>
        <v>1095</v>
      </c>
      <c r="BN153" s="14">
        <f t="shared" si="20"/>
        <v>146000</v>
      </c>
    </row>
    <row r="154" spans="1:66" x14ac:dyDescent="0.25">
      <c r="A154">
        <v>440</v>
      </c>
      <c r="B154" t="s">
        <v>2561</v>
      </c>
      <c r="C154" t="s">
        <v>107</v>
      </c>
      <c r="D154" t="s">
        <v>24</v>
      </c>
      <c r="E154" s="1">
        <v>41025</v>
      </c>
      <c r="F154" t="s">
        <v>2562</v>
      </c>
      <c r="G154" t="s">
        <v>2563</v>
      </c>
      <c r="H154" t="s">
        <v>24</v>
      </c>
      <c r="I154" t="s">
        <v>21</v>
      </c>
      <c r="J154" s="3" t="s">
        <v>21</v>
      </c>
      <c r="M154" s="3" t="s">
        <v>22</v>
      </c>
      <c r="N154" t="s">
        <v>2564</v>
      </c>
      <c r="O154" t="s">
        <v>24</v>
      </c>
      <c r="P154" t="s">
        <v>4283</v>
      </c>
      <c r="Q154" t="s">
        <v>4284</v>
      </c>
      <c r="R154" t="s">
        <v>2565</v>
      </c>
      <c r="S154" t="s">
        <v>2566</v>
      </c>
      <c r="T154" t="s">
        <v>1607</v>
      </c>
      <c r="U154" t="s">
        <v>1478</v>
      </c>
      <c r="V154" t="s">
        <v>164</v>
      </c>
      <c r="W154" t="s">
        <v>164</v>
      </c>
      <c r="X154" t="s">
        <v>2248</v>
      </c>
      <c r="Y154" t="s">
        <v>4285</v>
      </c>
      <c r="Z154" t="s">
        <v>4286</v>
      </c>
      <c r="AA154" t="s">
        <v>4287</v>
      </c>
      <c r="AB154" t="s">
        <v>2567</v>
      </c>
      <c r="AC154" t="s">
        <v>2568</v>
      </c>
      <c r="AD154" t="s">
        <v>2569</v>
      </c>
      <c r="AE154" t="s">
        <v>4288</v>
      </c>
      <c r="AF154" t="s">
        <v>200</v>
      </c>
      <c r="AG154" t="s">
        <v>425</v>
      </c>
      <c r="AH154" t="s">
        <v>120</v>
      </c>
      <c r="AI154" t="s">
        <v>4289</v>
      </c>
      <c r="AJ154" s="14">
        <v>126674</v>
      </c>
      <c r="AK154" t="s">
        <v>4290</v>
      </c>
      <c r="AL154" t="s">
        <v>4291</v>
      </c>
      <c r="AM154">
        <v>114</v>
      </c>
      <c r="AN154" t="s">
        <v>2568</v>
      </c>
      <c r="AO154" t="s">
        <v>4292</v>
      </c>
      <c r="AP154" t="s">
        <v>4293</v>
      </c>
      <c r="AQ154">
        <v>0</v>
      </c>
      <c r="AR154">
        <v>219</v>
      </c>
      <c r="AS154" s="1">
        <v>41025</v>
      </c>
      <c r="AT154">
        <v>212</v>
      </c>
      <c r="AU154" s="2">
        <v>72783</v>
      </c>
      <c r="AV154" t="s">
        <v>2570</v>
      </c>
      <c r="AW154">
        <v>1</v>
      </c>
      <c r="AX154" t="s">
        <v>1060</v>
      </c>
      <c r="AY154" t="s">
        <v>39</v>
      </c>
      <c r="AZ154" s="1">
        <v>42851</v>
      </c>
      <c r="BA154" s="2">
        <v>237000</v>
      </c>
      <c r="BB154">
        <v>1</v>
      </c>
      <c r="BC154">
        <v>1</v>
      </c>
      <c r="BF154">
        <v>274</v>
      </c>
      <c r="BG154">
        <v>1</v>
      </c>
      <c r="BH154" s="10">
        <f t="shared" si="14"/>
        <v>0.73643835616438358</v>
      </c>
      <c r="BI154" s="16">
        <f t="shared" si="15"/>
        <v>0.53773584905660377</v>
      </c>
      <c r="BJ154" s="10">
        <f t="shared" si="16"/>
        <v>3.0399328053755701E-2</v>
      </c>
      <c r="BK154">
        <f t="shared" si="17"/>
        <v>1825</v>
      </c>
      <c r="BL154">
        <f t="shared" si="18"/>
        <v>0</v>
      </c>
      <c r="BM154">
        <f t="shared" si="19"/>
        <v>1344</v>
      </c>
      <c r="BN154" s="14">
        <f t="shared" si="20"/>
        <v>4167000</v>
      </c>
    </row>
    <row r="155" spans="1:66" x14ac:dyDescent="0.25">
      <c r="A155">
        <v>326</v>
      </c>
      <c r="B155" t="s">
        <v>1534</v>
      </c>
      <c r="C155" t="s">
        <v>3456</v>
      </c>
      <c r="D155" t="s">
        <v>24</v>
      </c>
      <c r="E155" s="1">
        <v>40595</v>
      </c>
      <c r="F155" t="s">
        <v>1535</v>
      </c>
      <c r="G155" t="s">
        <v>1536</v>
      </c>
      <c r="H155" t="s">
        <v>24</v>
      </c>
      <c r="I155" t="s">
        <v>1552</v>
      </c>
      <c r="J155" s="3" t="s">
        <v>1552</v>
      </c>
      <c r="M155" s="3" t="s">
        <v>62</v>
      </c>
      <c r="N155" t="s">
        <v>1545</v>
      </c>
      <c r="O155" t="s">
        <v>24</v>
      </c>
      <c r="P155" t="s">
        <v>1537</v>
      </c>
      <c r="Q155" t="s">
        <v>1539</v>
      </c>
      <c r="R155" t="s">
        <v>1546</v>
      </c>
      <c r="S155" t="s">
        <v>1541</v>
      </c>
      <c r="T155" t="s">
        <v>1542</v>
      </c>
      <c r="U155" t="s">
        <v>34</v>
      </c>
      <c r="V155" t="s">
        <v>30</v>
      </c>
      <c r="W155" t="s">
        <v>34</v>
      </c>
      <c r="X155" t="s">
        <v>3461</v>
      </c>
      <c r="Y155" t="s">
        <v>2527</v>
      </c>
      <c r="Z155" t="s">
        <v>34</v>
      </c>
      <c r="AA155" t="s">
        <v>34</v>
      </c>
      <c r="AB155" t="s">
        <v>1547</v>
      </c>
      <c r="AC155" t="s">
        <v>230</v>
      </c>
      <c r="AD155" t="s">
        <v>1548</v>
      </c>
      <c r="AE155" t="s">
        <v>3957</v>
      </c>
      <c r="AF155" t="s">
        <v>34</v>
      </c>
      <c r="AG155" t="s">
        <v>22</v>
      </c>
      <c r="AH155" t="s">
        <v>53</v>
      </c>
      <c r="AI155" t="s">
        <v>36</v>
      </c>
      <c r="AJ155" s="14">
        <v>18000</v>
      </c>
      <c r="AK155" t="s">
        <v>34</v>
      </c>
      <c r="AL155" t="s">
        <v>34</v>
      </c>
      <c r="AM155">
        <v>100</v>
      </c>
      <c r="AN155" t="s">
        <v>230</v>
      </c>
      <c r="AO155" t="s">
        <v>2881</v>
      </c>
      <c r="AP155" t="s">
        <v>3961</v>
      </c>
      <c r="AQ155">
        <v>0</v>
      </c>
      <c r="AR155">
        <v>122</v>
      </c>
      <c r="AS155" s="1">
        <v>40595</v>
      </c>
      <c r="AT155">
        <v>120</v>
      </c>
      <c r="AU155" s="2">
        <v>35875</v>
      </c>
      <c r="AV155" t="s">
        <v>1544</v>
      </c>
      <c r="AW155">
        <v>1</v>
      </c>
      <c r="AX155" t="s">
        <v>554</v>
      </c>
      <c r="AY155" t="s">
        <v>555</v>
      </c>
      <c r="AZ155" s="1">
        <v>42056</v>
      </c>
      <c r="BB155">
        <v>1</v>
      </c>
      <c r="BC155">
        <v>1</v>
      </c>
      <c r="BF155">
        <v>169</v>
      </c>
      <c r="BG155">
        <v>0</v>
      </c>
      <c r="BH155" s="10">
        <f t="shared" si="14"/>
        <v>1</v>
      </c>
      <c r="BI155" s="10">
        <f t="shared" si="15"/>
        <v>0.83333333333333337</v>
      </c>
      <c r="BJ155" s="10">
        <f t="shared" si="16"/>
        <v>0.18</v>
      </c>
      <c r="BK155">
        <f t="shared" si="17"/>
        <v>1095</v>
      </c>
      <c r="BL155">
        <f t="shared" si="18"/>
        <v>1</v>
      </c>
      <c r="BM155">
        <f t="shared" si="19"/>
        <v>1095</v>
      </c>
      <c r="BN155" s="14">
        <f t="shared" si="20"/>
        <v>100000</v>
      </c>
    </row>
    <row r="156" spans="1:66" x14ac:dyDescent="0.25">
      <c r="A156">
        <v>394</v>
      </c>
      <c r="B156" t="s">
        <v>3229</v>
      </c>
      <c r="C156" t="s">
        <v>3456</v>
      </c>
      <c r="D156" t="s">
        <v>18</v>
      </c>
      <c r="E156" s="1">
        <v>40850</v>
      </c>
      <c r="F156" t="s">
        <v>3230</v>
      </c>
      <c r="G156" t="s">
        <v>3231</v>
      </c>
      <c r="H156" t="s">
        <v>20</v>
      </c>
      <c r="I156" t="s">
        <v>2434</v>
      </c>
      <c r="J156" s="3" t="s">
        <v>2434</v>
      </c>
      <c r="M156" s="3" t="s">
        <v>62</v>
      </c>
      <c r="N156" t="s">
        <v>3232</v>
      </c>
      <c r="O156" t="s">
        <v>18</v>
      </c>
      <c r="P156" t="s">
        <v>3233</v>
      </c>
      <c r="Q156" t="s">
        <v>3234</v>
      </c>
      <c r="R156" t="s">
        <v>3235</v>
      </c>
      <c r="S156" t="s">
        <v>3236</v>
      </c>
      <c r="T156" t="s">
        <v>1237</v>
      </c>
      <c r="U156" t="s">
        <v>34</v>
      </c>
      <c r="V156" t="s">
        <v>197</v>
      </c>
      <c r="W156" t="s">
        <v>34</v>
      </c>
      <c r="X156" t="s">
        <v>3461</v>
      </c>
      <c r="Y156" t="s">
        <v>4445</v>
      </c>
      <c r="Z156" t="s">
        <v>34</v>
      </c>
      <c r="AA156" t="s">
        <v>34</v>
      </c>
      <c r="AB156" t="s">
        <v>1102</v>
      </c>
      <c r="AC156" t="s">
        <v>1465</v>
      </c>
      <c r="AD156" t="s">
        <v>3237</v>
      </c>
      <c r="AE156" t="s">
        <v>4587</v>
      </c>
      <c r="AF156" t="s">
        <v>34</v>
      </c>
      <c r="AG156" t="s">
        <v>412</v>
      </c>
      <c r="AH156" t="s">
        <v>53</v>
      </c>
      <c r="AI156" t="s">
        <v>36</v>
      </c>
      <c r="AJ156" s="14">
        <v>35000</v>
      </c>
      <c r="AK156" t="s">
        <v>34</v>
      </c>
      <c r="AL156" t="s">
        <v>34</v>
      </c>
      <c r="AM156">
        <v>12</v>
      </c>
      <c r="AN156" t="s">
        <v>1465</v>
      </c>
      <c r="AO156" t="s">
        <v>1910</v>
      </c>
      <c r="AP156" t="s">
        <v>4588</v>
      </c>
      <c r="AQ156">
        <v>0</v>
      </c>
      <c r="AR156">
        <v>279</v>
      </c>
      <c r="AS156" s="1">
        <v>40854</v>
      </c>
      <c r="AT156">
        <v>23</v>
      </c>
      <c r="AU156" s="2">
        <v>44130</v>
      </c>
      <c r="AV156" t="s">
        <v>3238</v>
      </c>
      <c r="AW156">
        <v>1</v>
      </c>
      <c r="AX156" t="s">
        <v>1850</v>
      </c>
      <c r="AY156" t="s">
        <v>2446</v>
      </c>
      <c r="AZ156" s="1">
        <v>41585</v>
      </c>
      <c r="BA156" s="2">
        <v>70000</v>
      </c>
      <c r="BB156">
        <v>1</v>
      </c>
      <c r="BF156">
        <v>592</v>
      </c>
      <c r="BG156">
        <v>1</v>
      </c>
      <c r="BH156" s="10">
        <f t="shared" si="14"/>
        <v>1</v>
      </c>
      <c r="BI156" s="16">
        <f t="shared" si="15"/>
        <v>0.52173913043478259</v>
      </c>
      <c r="BJ156" s="10">
        <f t="shared" si="16"/>
        <v>0.5</v>
      </c>
      <c r="BK156">
        <f t="shared" si="17"/>
        <v>1460</v>
      </c>
      <c r="BL156">
        <f t="shared" si="18"/>
        <v>1</v>
      </c>
      <c r="BM156">
        <f t="shared" si="19"/>
        <v>1460</v>
      </c>
      <c r="BN156" s="14">
        <f t="shared" si="20"/>
        <v>70000</v>
      </c>
    </row>
    <row r="157" spans="1:66" x14ac:dyDescent="0.25">
      <c r="A157">
        <v>364</v>
      </c>
      <c r="B157" t="s">
        <v>1886</v>
      </c>
      <c r="C157" t="s">
        <v>107</v>
      </c>
      <c r="D157" t="s">
        <v>24</v>
      </c>
      <c r="E157" s="1">
        <v>40724</v>
      </c>
      <c r="F157" t="s">
        <v>1887</v>
      </c>
      <c r="G157" t="s">
        <v>1888</v>
      </c>
      <c r="H157" t="s">
        <v>18</v>
      </c>
      <c r="I157" t="s">
        <v>346</v>
      </c>
      <c r="J157" s="3" t="s">
        <v>346</v>
      </c>
      <c r="M157" s="3" t="s">
        <v>22</v>
      </c>
      <c r="N157" t="s">
        <v>4061</v>
      </c>
      <c r="O157" t="s">
        <v>18</v>
      </c>
      <c r="P157" t="s">
        <v>1889</v>
      </c>
      <c r="Q157" t="s">
        <v>4062</v>
      </c>
      <c r="R157" t="s">
        <v>1890</v>
      </c>
      <c r="S157" t="s">
        <v>1891</v>
      </c>
      <c r="T157" t="s">
        <v>1892</v>
      </c>
      <c r="U157" t="s">
        <v>1056</v>
      </c>
      <c r="V157" t="s">
        <v>30</v>
      </c>
      <c r="W157" t="s">
        <v>30</v>
      </c>
      <c r="X157" t="s">
        <v>115</v>
      </c>
      <c r="Y157" t="s">
        <v>4063</v>
      </c>
      <c r="Z157" t="s">
        <v>4064</v>
      </c>
      <c r="AA157" t="s">
        <v>4065</v>
      </c>
      <c r="AB157" t="s">
        <v>1893</v>
      </c>
      <c r="AC157" t="s">
        <v>36</v>
      </c>
      <c r="AD157" t="s">
        <v>1894</v>
      </c>
      <c r="AE157" t="s">
        <v>4066</v>
      </c>
      <c r="AF157" t="s">
        <v>412</v>
      </c>
      <c r="AG157" t="s">
        <v>119</v>
      </c>
      <c r="AH157" t="s">
        <v>120</v>
      </c>
      <c r="AI157" t="s">
        <v>4067</v>
      </c>
      <c r="AJ157" s="14">
        <v>389649</v>
      </c>
      <c r="AK157" t="s">
        <v>4068</v>
      </c>
      <c r="AL157" t="s">
        <v>4069</v>
      </c>
      <c r="AM157">
        <v>189</v>
      </c>
      <c r="AN157" t="s">
        <v>36</v>
      </c>
      <c r="AO157" t="s">
        <v>4071</v>
      </c>
      <c r="AP157" t="s">
        <v>4072</v>
      </c>
      <c r="AQ157">
        <v>0</v>
      </c>
      <c r="AR157">
        <v>155</v>
      </c>
      <c r="AS157" s="1">
        <v>40724</v>
      </c>
      <c r="AT157">
        <v>363</v>
      </c>
      <c r="AU157" s="2">
        <v>39931</v>
      </c>
      <c r="AV157" t="s">
        <v>1895</v>
      </c>
      <c r="AW157">
        <v>1</v>
      </c>
      <c r="AX157" t="s">
        <v>704</v>
      </c>
      <c r="AY157" t="s">
        <v>355</v>
      </c>
      <c r="AZ157" s="1">
        <v>42185</v>
      </c>
      <c r="BB157">
        <v>1</v>
      </c>
      <c r="BC157">
        <v>1</v>
      </c>
      <c r="BF157">
        <v>313</v>
      </c>
      <c r="BG157">
        <v>1</v>
      </c>
      <c r="BH157" s="10">
        <f t="shared" si="14"/>
        <v>1</v>
      </c>
      <c r="BI157" s="16">
        <f t="shared" si="15"/>
        <v>0.52066115702479343</v>
      </c>
      <c r="BJ157" s="10">
        <f t="shared" si="16"/>
        <v>0.1547147111375819</v>
      </c>
      <c r="BK157">
        <f t="shared" si="17"/>
        <v>1460</v>
      </c>
      <c r="BL157">
        <f t="shared" si="18"/>
        <v>0</v>
      </c>
      <c r="BM157">
        <f t="shared" si="19"/>
        <v>1460</v>
      </c>
      <c r="BN157" s="14">
        <f t="shared" si="20"/>
        <v>2518500</v>
      </c>
    </row>
    <row r="158" spans="1:66" x14ac:dyDescent="0.25">
      <c r="A158">
        <v>168</v>
      </c>
      <c r="B158" t="s">
        <v>330</v>
      </c>
      <c r="C158" t="s">
        <v>3456</v>
      </c>
      <c r="D158" t="s">
        <v>18</v>
      </c>
      <c r="E158" s="1">
        <v>39986</v>
      </c>
      <c r="F158" t="s">
        <v>3557</v>
      </c>
      <c r="G158" t="s">
        <v>331</v>
      </c>
      <c r="H158" t="s">
        <v>20</v>
      </c>
      <c r="I158" t="s">
        <v>332</v>
      </c>
      <c r="J158" s="3" t="s">
        <v>332</v>
      </c>
      <c r="M158" s="3" t="s">
        <v>78</v>
      </c>
      <c r="N158" t="s">
        <v>333</v>
      </c>
      <c r="O158" t="s">
        <v>24</v>
      </c>
      <c r="P158" t="s">
        <v>333</v>
      </c>
      <c r="Q158" t="s">
        <v>334</v>
      </c>
      <c r="R158" t="s">
        <v>335</v>
      </c>
      <c r="S158" t="s">
        <v>300</v>
      </c>
      <c r="T158" t="s">
        <v>336</v>
      </c>
      <c r="U158" t="s">
        <v>34</v>
      </c>
      <c r="V158" t="s">
        <v>30</v>
      </c>
      <c r="W158" t="s">
        <v>34</v>
      </c>
      <c r="X158" t="s">
        <v>3458</v>
      </c>
      <c r="Y158" t="s">
        <v>3558</v>
      </c>
      <c r="Z158" t="s">
        <v>34</v>
      </c>
      <c r="AA158" t="s">
        <v>34</v>
      </c>
      <c r="AB158" t="s">
        <v>337</v>
      </c>
      <c r="AC158" t="s">
        <v>338</v>
      </c>
      <c r="AD158" t="s">
        <v>339</v>
      </c>
      <c r="AE158" t="s">
        <v>3559</v>
      </c>
      <c r="AF158" t="s">
        <v>34</v>
      </c>
      <c r="AG158" t="s">
        <v>22</v>
      </c>
      <c r="AH158" t="s">
        <v>53</v>
      </c>
      <c r="AI158" t="s">
        <v>36</v>
      </c>
      <c r="AJ158" s="14">
        <v>89490</v>
      </c>
      <c r="AK158" t="s">
        <v>34</v>
      </c>
      <c r="AL158" t="s">
        <v>34</v>
      </c>
      <c r="AM158">
        <v>59</v>
      </c>
      <c r="AN158" t="s">
        <v>338</v>
      </c>
      <c r="AO158" t="s">
        <v>3560</v>
      </c>
      <c r="AP158" t="s">
        <v>3561</v>
      </c>
      <c r="AQ158">
        <v>0</v>
      </c>
      <c r="AR158">
        <v>24</v>
      </c>
      <c r="AS158" s="1">
        <v>39987</v>
      </c>
      <c r="AT158">
        <v>114</v>
      </c>
      <c r="AU158" s="2">
        <v>38329</v>
      </c>
      <c r="AV158" t="s">
        <v>304</v>
      </c>
      <c r="AW158">
        <v>1</v>
      </c>
      <c r="AX158" t="s">
        <v>341</v>
      </c>
      <c r="AY158" t="s">
        <v>342</v>
      </c>
      <c r="AZ158" s="1">
        <v>41083</v>
      </c>
      <c r="BA158" s="2">
        <v>157000</v>
      </c>
      <c r="BB158">
        <v>1</v>
      </c>
      <c r="BF158">
        <v>59</v>
      </c>
      <c r="BG158">
        <v>1</v>
      </c>
      <c r="BH158" s="10">
        <f t="shared" si="14"/>
        <v>1</v>
      </c>
      <c r="BI158" s="16">
        <f t="shared" si="15"/>
        <v>0.51754385964912286</v>
      </c>
      <c r="BJ158" s="10">
        <f t="shared" si="16"/>
        <v>0.56999999999999995</v>
      </c>
      <c r="BK158">
        <f t="shared" si="17"/>
        <v>1095</v>
      </c>
      <c r="BL158">
        <f t="shared" si="18"/>
        <v>1</v>
      </c>
      <c r="BM158">
        <f t="shared" si="19"/>
        <v>1095</v>
      </c>
      <c r="BN158" s="14">
        <f t="shared" si="20"/>
        <v>157000</v>
      </c>
    </row>
    <row r="159" spans="1:66" x14ac:dyDescent="0.25">
      <c r="A159">
        <v>349</v>
      </c>
      <c r="B159" t="s">
        <v>1746</v>
      </c>
      <c r="C159" t="s">
        <v>3456</v>
      </c>
      <c r="D159" t="s">
        <v>18</v>
      </c>
      <c r="E159" s="1">
        <v>40653</v>
      </c>
      <c r="F159" t="s">
        <v>1747</v>
      </c>
      <c r="G159" t="s">
        <v>1748</v>
      </c>
      <c r="H159" t="s">
        <v>20</v>
      </c>
      <c r="I159" t="s">
        <v>373</v>
      </c>
      <c r="J159" s="3" t="s">
        <v>373</v>
      </c>
      <c r="M159" s="3" t="s">
        <v>62</v>
      </c>
      <c r="N159" t="s">
        <v>1749</v>
      </c>
      <c r="O159" t="s">
        <v>24</v>
      </c>
      <c r="P159" t="s">
        <v>1750</v>
      </c>
      <c r="Q159" t="s">
        <v>1751</v>
      </c>
      <c r="R159" t="s">
        <v>1752</v>
      </c>
      <c r="S159" t="s">
        <v>1753</v>
      </c>
      <c r="T159" t="s">
        <v>1754</v>
      </c>
      <c r="U159" t="s">
        <v>34</v>
      </c>
      <c r="V159" t="s">
        <v>30</v>
      </c>
      <c r="W159" t="s">
        <v>34</v>
      </c>
      <c r="X159" t="s">
        <v>3458</v>
      </c>
      <c r="Y159" t="s">
        <v>3966</v>
      </c>
      <c r="Z159" t="s">
        <v>34</v>
      </c>
      <c r="AA159" t="s">
        <v>34</v>
      </c>
      <c r="AB159" t="s">
        <v>340</v>
      </c>
      <c r="AC159" t="s">
        <v>1755</v>
      </c>
      <c r="AD159" t="s">
        <v>1756</v>
      </c>
      <c r="AE159" t="s">
        <v>3951</v>
      </c>
      <c r="AF159" t="s">
        <v>34</v>
      </c>
      <c r="AG159" t="s">
        <v>22</v>
      </c>
      <c r="AH159" t="s">
        <v>53</v>
      </c>
      <c r="AI159" t="s">
        <v>36</v>
      </c>
      <c r="AJ159" s="14">
        <v>97500</v>
      </c>
      <c r="AK159" t="s">
        <v>34</v>
      </c>
      <c r="AL159" t="s">
        <v>34</v>
      </c>
      <c r="AM159">
        <v>33</v>
      </c>
      <c r="AN159" t="s">
        <v>1755</v>
      </c>
      <c r="AO159" t="s">
        <v>4014</v>
      </c>
      <c r="AP159" t="s">
        <v>4015</v>
      </c>
      <c r="AQ159">
        <v>0</v>
      </c>
      <c r="AR159">
        <v>142</v>
      </c>
      <c r="AS159" s="1">
        <v>40654</v>
      </c>
      <c r="AT159">
        <v>65</v>
      </c>
      <c r="AU159" s="2">
        <v>39605</v>
      </c>
      <c r="AV159" t="s">
        <v>1757</v>
      </c>
      <c r="AW159">
        <v>1</v>
      </c>
      <c r="AX159" t="s">
        <v>383</v>
      </c>
      <c r="AY159" t="s">
        <v>384</v>
      </c>
      <c r="AZ159" s="1">
        <v>41750</v>
      </c>
      <c r="BA159" s="2">
        <v>195000</v>
      </c>
      <c r="BB159">
        <v>1</v>
      </c>
      <c r="BF159">
        <v>520</v>
      </c>
      <c r="BG159">
        <v>1</v>
      </c>
      <c r="BH159" s="10">
        <f t="shared" si="14"/>
        <v>1</v>
      </c>
      <c r="BI159" s="16">
        <f t="shared" si="15"/>
        <v>0.50769230769230766</v>
      </c>
      <c r="BJ159" s="10">
        <f t="shared" si="16"/>
        <v>0.5</v>
      </c>
      <c r="BK159">
        <f t="shared" si="17"/>
        <v>1095</v>
      </c>
      <c r="BL159">
        <f t="shared" si="18"/>
        <v>1</v>
      </c>
      <c r="BM159">
        <f t="shared" si="19"/>
        <v>1095</v>
      </c>
      <c r="BN159" s="14">
        <f t="shared" si="20"/>
        <v>195000</v>
      </c>
    </row>
    <row r="160" spans="1:66" x14ac:dyDescent="0.25">
      <c r="A160">
        <v>416</v>
      </c>
      <c r="B160" t="s">
        <v>2447</v>
      </c>
      <c r="C160" t="s">
        <v>3456</v>
      </c>
      <c r="D160" t="s">
        <v>18</v>
      </c>
      <c r="E160" s="1">
        <v>40921</v>
      </c>
      <c r="F160" t="s">
        <v>4239</v>
      </c>
      <c r="G160" t="s">
        <v>2448</v>
      </c>
      <c r="H160" t="s">
        <v>20</v>
      </c>
      <c r="I160" t="s">
        <v>516</v>
      </c>
      <c r="J160" s="3" t="s">
        <v>516</v>
      </c>
      <c r="M160" s="3" t="s">
        <v>62</v>
      </c>
      <c r="N160" t="s">
        <v>2449</v>
      </c>
      <c r="O160" t="s">
        <v>18</v>
      </c>
      <c r="P160" t="s">
        <v>2450</v>
      </c>
      <c r="Q160" t="s">
        <v>2451</v>
      </c>
      <c r="R160" t="s">
        <v>2452</v>
      </c>
      <c r="S160" t="s">
        <v>2453</v>
      </c>
      <c r="T160" t="s">
        <v>728</v>
      </c>
      <c r="U160" t="s">
        <v>34</v>
      </c>
      <c r="V160" t="s">
        <v>30</v>
      </c>
      <c r="W160" t="s">
        <v>34</v>
      </c>
      <c r="X160" t="s">
        <v>3461</v>
      </c>
      <c r="Y160" t="s">
        <v>2151</v>
      </c>
      <c r="Z160" t="s">
        <v>34</v>
      </c>
      <c r="AA160" t="s">
        <v>34</v>
      </c>
      <c r="AB160" t="s">
        <v>32</v>
      </c>
      <c r="AC160" t="s">
        <v>2454</v>
      </c>
      <c r="AD160" t="s">
        <v>2455</v>
      </c>
      <c r="AE160" t="s">
        <v>4240</v>
      </c>
      <c r="AF160" t="s">
        <v>34</v>
      </c>
      <c r="AG160" t="s">
        <v>22</v>
      </c>
      <c r="AH160" t="s">
        <v>53</v>
      </c>
      <c r="AI160" t="s">
        <v>36</v>
      </c>
      <c r="AJ160" s="14">
        <v>125000</v>
      </c>
      <c r="AK160" t="s">
        <v>34</v>
      </c>
      <c r="AL160" t="s">
        <v>34</v>
      </c>
      <c r="AM160">
        <v>70</v>
      </c>
      <c r="AN160" t="s">
        <v>2454</v>
      </c>
      <c r="AO160" t="s">
        <v>4241</v>
      </c>
      <c r="AP160" t="s">
        <v>4242</v>
      </c>
      <c r="AQ160">
        <v>0</v>
      </c>
      <c r="AR160">
        <v>208</v>
      </c>
      <c r="AS160" s="1">
        <v>40961</v>
      </c>
      <c r="AT160">
        <v>140</v>
      </c>
      <c r="AU160" s="2">
        <v>39183</v>
      </c>
      <c r="AV160" t="s">
        <v>2457</v>
      </c>
      <c r="AW160">
        <v>1</v>
      </c>
      <c r="AX160" t="s">
        <v>526</v>
      </c>
      <c r="AY160" t="s">
        <v>527</v>
      </c>
      <c r="AZ160" s="1">
        <v>42057</v>
      </c>
      <c r="BA160" s="2">
        <v>250000</v>
      </c>
      <c r="BB160">
        <v>1</v>
      </c>
      <c r="BF160">
        <v>93</v>
      </c>
      <c r="BG160">
        <v>1</v>
      </c>
      <c r="BH160" s="10">
        <f t="shared" si="14"/>
        <v>1</v>
      </c>
      <c r="BI160" s="16">
        <f t="shared" si="15"/>
        <v>0.5</v>
      </c>
      <c r="BJ160" s="10">
        <f t="shared" si="16"/>
        <v>0.5</v>
      </c>
      <c r="BK160">
        <f t="shared" si="17"/>
        <v>1095</v>
      </c>
      <c r="BL160">
        <f t="shared" si="18"/>
        <v>1</v>
      </c>
      <c r="BM160">
        <f t="shared" si="19"/>
        <v>1095</v>
      </c>
      <c r="BN160" s="14">
        <f t="shared" si="20"/>
        <v>250000</v>
      </c>
    </row>
    <row r="161" spans="1:66" x14ac:dyDescent="0.25">
      <c r="A161">
        <v>445</v>
      </c>
      <c r="B161" t="s">
        <v>2619</v>
      </c>
      <c r="C161" t="s">
        <v>3456</v>
      </c>
      <c r="D161" t="s">
        <v>18</v>
      </c>
      <c r="E161" s="1">
        <v>41066</v>
      </c>
      <c r="F161" t="s">
        <v>2620</v>
      </c>
      <c r="G161" t="s">
        <v>2621</v>
      </c>
      <c r="H161" t="s">
        <v>20</v>
      </c>
      <c r="I161" t="s">
        <v>2622</v>
      </c>
      <c r="J161" s="3" t="s">
        <v>2622</v>
      </c>
      <c r="M161" s="3" t="s">
        <v>78</v>
      </c>
      <c r="N161" t="s">
        <v>2623</v>
      </c>
      <c r="O161" t="s">
        <v>18</v>
      </c>
      <c r="P161" t="s">
        <v>2624</v>
      </c>
      <c r="Q161" t="s">
        <v>2625</v>
      </c>
      <c r="R161" t="s">
        <v>2626</v>
      </c>
      <c r="S161" t="s">
        <v>2627</v>
      </c>
      <c r="T161" t="s">
        <v>2628</v>
      </c>
      <c r="U161" t="s">
        <v>2629</v>
      </c>
      <c r="V161" t="s">
        <v>30</v>
      </c>
      <c r="W161" t="s">
        <v>30</v>
      </c>
      <c r="X161" t="s">
        <v>4095</v>
      </c>
      <c r="Y161" t="s">
        <v>3362</v>
      </c>
      <c r="Z161" t="s">
        <v>34</v>
      </c>
      <c r="AA161" t="s">
        <v>34</v>
      </c>
      <c r="AB161" t="s">
        <v>1296</v>
      </c>
      <c r="AC161" t="s">
        <v>36</v>
      </c>
      <c r="AD161" t="s">
        <v>844</v>
      </c>
      <c r="AE161" t="s">
        <v>4310</v>
      </c>
      <c r="AF161" t="s">
        <v>34</v>
      </c>
      <c r="AG161" t="s">
        <v>22</v>
      </c>
      <c r="AH161" t="s">
        <v>53</v>
      </c>
      <c r="AI161" t="s">
        <v>36</v>
      </c>
      <c r="AJ161" s="14">
        <v>112000</v>
      </c>
      <c r="AK161" t="s">
        <v>34</v>
      </c>
      <c r="AL161" t="s">
        <v>34</v>
      </c>
      <c r="AM161">
        <v>50</v>
      </c>
      <c r="AN161" t="s">
        <v>36</v>
      </c>
      <c r="AO161" t="s">
        <v>479</v>
      </c>
      <c r="AP161" t="s">
        <v>4311</v>
      </c>
      <c r="AQ161">
        <v>0</v>
      </c>
      <c r="AR161">
        <v>224</v>
      </c>
      <c r="AS161" s="1">
        <v>41067</v>
      </c>
      <c r="AT161">
        <v>100</v>
      </c>
      <c r="AU161" s="2">
        <v>25000</v>
      </c>
      <c r="AV161" t="s">
        <v>2630</v>
      </c>
      <c r="AW161">
        <v>1</v>
      </c>
      <c r="AX161" t="s">
        <v>2631</v>
      </c>
      <c r="AY161" t="s">
        <v>2632</v>
      </c>
      <c r="AZ161" s="1">
        <v>42162</v>
      </c>
      <c r="BA161" s="2">
        <v>200000</v>
      </c>
      <c r="BB161">
        <v>1</v>
      </c>
      <c r="BF161">
        <v>500</v>
      </c>
      <c r="BG161">
        <v>1</v>
      </c>
      <c r="BH161" s="10">
        <f t="shared" si="14"/>
        <v>1</v>
      </c>
      <c r="BI161" s="16">
        <f t="shared" si="15"/>
        <v>0.5</v>
      </c>
      <c r="BJ161" s="10">
        <f t="shared" si="16"/>
        <v>0.56000000000000005</v>
      </c>
      <c r="BK161">
        <f t="shared" si="17"/>
        <v>1095</v>
      </c>
      <c r="BL161">
        <f t="shared" si="18"/>
        <v>1</v>
      </c>
      <c r="BM161">
        <f t="shared" si="19"/>
        <v>1095</v>
      </c>
      <c r="BN161" s="14">
        <f t="shared" si="20"/>
        <v>200000</v>
      </c>
    </row>
    <row r="162" spans="1:66" x14ac:dyDescent="0.25">
      <c r="A162">
        <v>296</v>
      </c>
      <c r="B162" t="s">
        <v>1285</v>
      </c>
      <c r="C162" t="s">
        <v>107</v>
      </c>
      <c r="D162" t="s">
        <v>24</v>
      </c>
      <c r="E162" s="1">
        <v>40497</v>
      </c>
      <c r="F162" t="s">
        <v>1286</v>
      </c>
      <c r="G162" t="s">
        <v>1287</v>
      </c>
      <c r="H162" t="s">
        <v>24</v>
      </c>
      <c r="I162" t="s">
        <v>109</v>
      </c>
      <c r="J162" s="3" t="s">
        <v>109</v>
      </c>
      <c r="M162" s="3" t="s">
        <v>22</v>
      </c>
      <c r="N162" t="s">
        <v>1288</v>
      </c>
      <c r="O162" t="s">
        <v>24</v>
      </c>
      <c r="P162" t="s">
        <v>1289</v>
      </c>
      <c r="Q162" t="s">
        <v>3636</v>
      </c>
      <c r="R162" t="s">
        <v>1290</v>
      </c>
      <c r="S162" t="s">
        <v>1291</v>
      </c>
      <c r="T162" t="s">
        <v>213</v>
      </c>
      <c r="U162" t="s">
        <v>34</v>
      </c>
      <c r="V162" t="s">
        <v>215</v>
      </c>
      <c r="W162" t="s">
        <v>34</v>
      </c>
      <c r="X162" t="s">
        <v>115</v>
      </c>
      <c r="Y162" t="s">
        <v>3867</v>
      </c>
      <c r="Z162" t="s">
        <v>3868</v>
      </c>
      <c r="AA162" t="s">
        <v>3869</v>
      </c>
      <c r="AB162" t="s">
        <v>1292</v>
      </c>
      <c r="AC162" t="s">
        <v>1293</v>
      </c>
      <c r="AD162" t="s">
        <v>1294</v>
      </c>
      <c r="AE162" t="s">
        <v>3870</v>
      </c>
      <c r="AF162" t="s">
        <v>200</v>
      </c>
      <c r="AG162" t="s">
        <v>353</v>
      </c>
      <c r="AH162" t="s">
        <v>3498</v>
      </c>
      <c r="AI162" t="s">
        <v>36</v>
      </c>
      <c r="AJ162" s="14">
        <v>477157</v>
      </c>
      <c r="AK162" t="s">
        <v>36</v>
      </c>
      <c r="AL162" t="s">
        <v>3871</v>
      </c>
      <c r="AM162">
        <v>89</v>
      </c>
      <c r="AN162" t="s">
        <v>1293</v>
      </c>
      <c r="AO162" t="s">
        <v>3872</v>
      </c>
      <c r="AP162" t="s">
        <v>3873</v>
      </c>
      <c r="AQ162">
        <v>0</v>
      </c>
      <c r="AR162">
        <v>100</v>
      </c>
      <c r="AS162" s="1">
        <v>40497</v>
      </c>
      <c r="AT162">
        <v>180</v>
      </c>
      <c r="AU162" s="2">
        <v>82917</v>
      </c>
      <c r="AV162" t="s">
        <v>1295</v>
      </c>
      <c r="AW162">
        <v>1</v>
      </c>
      <c r="AX162" t="s">
        <v>122</v>
      </c>
      <c r="AY162" t="s">
        <v>123</v>
      </c>
      <c r="AZ162" s="1">
        <v>42323</v>
      </c>
      <c r="BB162">
        <v>1</v>
      </c>
      <c r="BC162">
        <v>1</v>
      </c>
      <c r="BD162">
        <v>1</v>
      </c>
      <c r="BE162" t="s">
        <v>1296</v>
      </c>
      <c r="BF162">
        <v>468</v>
      </c>
      <c r="BG162">
        <v>1</v>
      </c>
      <c r="BH162" s="10">
        <f t="shared" si="14"/>
        <v>1</v>
      </c>
      <c r="BI162" s="16">
        <f t="shared" si="15"/>
        <v>0.49444444444444446</v>
      </c>
      <c r="BJ162" s="10">
        <f t="shared" si="16"/>
        <v>0.11485996268881266</v>
      </c>
      <c r="BK162">
        <f t="shared" si="17"/>
        <v>1825</v>
      </c>
      <c r="BL162">
        <f t="shared" si="18"/>
        <v>1</v>
      </c>
      <c r="BM162">
        <f t="shared" si="19"/>
        <v>1825</v>
      </c>
      <c r="BN162" s="14">
        <f t="shared" si="20"/>
        <v>4154250</v>
      </c>
    </row>
    <row r="163" spans="1:66" x14ac:dyDescent="0.25">
      <c r="A163">
        <v>334</v>
      </c>
      <c r="B163" t="s">
        <v>1826</v>
      </c>
      <c r="C163" t="s">
        <v>3456</v>
      </c>
      <c r="D163" t="s">
        <v>18</v>
      </c>
      <c r="E163" s="1">
        <v>40631</v>
      </c>
      <c r="F163" t="s">
        <v>1827</v>
      </c>
      <c r="G163" t="s">
        <v>1828</v>
      </c>
      <c r="H163" t="s">
        <v>20</v>
      </c>
      <c r="I163" t="s">
        <v>279</v>
      </c>
      <c r="J163" s="3" t="s">
        <v>279</v>
      </c>
      <c r="M163" s="3" t="s">
        <v>78</v>
      </c>
      <c r="N163" t="s">
        <v>1829</v>
      </c>
      <c r="O163" t="s">
        <v>24</v>
      </c>
      <c r="P163" t="s">
        <v>1830</v>
      </c>
      <c r="Q163" t="s">
        <v>1831</v>
      </c>
      <c r="R163" t="s">
        <v>1832</v>
      </c>
      <c r="S163" t="s">
        <v>1833</v>
      </c>
      <c r="T163" t="s">
        <v>1834</v>
      </c>
      <c r="U163" t="s">
        <v>34</v>
      </c>
      <c r="V163" t="s">
        <v>30</v>
      </c>
      <c r="W163" t="s">
        <v>34</v>
      </c>
      <c r="X163" t="s">
        <v>3532</v>
      </c>
      <c r="Y163" t="s">
        <v>4044</v>
      </c>
      <c r="Z163" t="s">
        <v>34</v>
      </c>
      <c r="AA163" t="s">
        <v>34</v>
      </c>
      <c r="AB163" t="s">
        <v>1491</v>
      </c>
      <c r="AC163" t="s">
        <v>1835</v>
      </c>
      <c r="AD163" t="s">
        <v>1836</v>
      </c>
      <c r="AE163" t="s">
        <v>4045</v>
      </c>
      <c r="AF163" t="s">
        <v>34</v>
      </c>
      <c r="AG163" t="s">
        <v>200</v>
      </c>
      <c r="AH163" t="s">
        <v>53</v>
      </c>
      <c r="AI163" t="s">
        <v>36</v>
      </c>
      <c r="AJ163" s="14">
        <v>93750</v>
      </c>
      <c r="AK163" t="s">
        <v>34</v>
      </c>
      <c r="AL163" t="s">
        <v>34</v>
      </c>
      <c r="AM163">
        <v>58</v>
      </c>
      <c r="AN163" t="s">
        <v>1835</v>
      </c>
      <c r="AO163" t="s">
        <v>4046</v>
      </c>
      <c r="AP163" t="s">
        <v>4047</v>
      </c>
      <c r="AQ163">
        <v>0</v>
      </c>
      <c r="AR163">
        <v>150</v>
      </c>
      <c r="AS163" s="1">
        <v>40703</v>
      </c>
      <c r="AT163">
        <v>124</v>
      </c>
      <c r="AU163" s="2">
        <v>33023</v>
      </c>
      <c r="AV163" t="s">
        <v>1837</v>
      </c>
      <c r="AW163">
        <v>1</v>
      </c>
      <c r="AX163" t="s">
        <v>291</v>
      </c>
      <c r="AY163" t="s">
        <v>292</v>
      </c>
      <c r="AZ163" s="1">
        <v>41283</v>
      </c>
      <c r="BA163" s="2">
        <v>372000</v>
      </c>
      <c r="BB163">
        <v>1</v>
      </c>
      <c r="BD163">
        <v>1</v>
      </c>
      <c r="BE163" t="s">
        <v>1032</v>
      </c>
      <c r="BF163">
        <v>434</v>
      </c>
      <c r="BG163">
        <v>1</v>
      </c>
      <c r="BH163" s="10">
        <f t="shared" si="14"/>
        <v>1</v>
      </c>
      <c r="BI163" s="16">
        <f t="shared" si="15"/>
        <v>0.46774193548387094</v>
      </c>
      <c r="BJ163" s="10">
        <f t="shared" si="16"/>
        <v>0.25201612903225806</v>
      </c>
      <c r="BK163">
        <f t="shared" si="17"/>
        <v>1825</v>
      </c>
      <c r="BL163">
        <f t="shared" si="18"/>
        <v>1</v>
      </c>
      <c r="BM163">
        <f t="shared" si="19"/>
        <v>1825</v>
      </c>
      <c r="BN163" s="14">
        <f t="shared" si="20"/>
        <v>372000</v>
      </c>
    </row>
    <row r="164" spans="1:66" x14ac:dyDescent="0.25">
      <c r="A164">
        <v>316</v>
      </c>
      <c r="B164" t="s">
        <v>1447</v>
      </c>
      <c r="C164" t="s">
        <v>107</v>
      </c>
      <c r="D164" t="s">
        <v>18</v>
      </c>
      <c r="E164" s="1">
        <v>40556</v>
      </c>
      <c r="F164" t="s">
        <v>1448</v>
      </c>
      <c r="G164" t="s">
        <v>3931</v>
      </c>
      <c r="H164" t="s">
        <v>24</v>
      </c>
      <c r="I164" t="s">
        <v>109</v>
      </c>
      <c r="J164" s="3" t="s">
        <v>109</v>
      </c>
      <c r="M164" s="3" t="s">
        <v>22</v>
      </c>
      <c r="N164" t="s">
        <v>3932</v>
      </c>
      <c r="O164" t="s">
        <v>18</v>
      </c>
      <c r="P164" t="s">
        <v>1449</v>
      </c>
      <c r="Q164" t="s">
        <v>3933</v>
      </c>
      <c r="R164" t="s">
        <v>1450</v>
      </c>
      <c r="S164" t="s">
        <v>1451</v>
      </c>
      <c r="T164" t="s">
        <v>1452</v>
      </c>
      <c r="U164" t="s">
        <v>34</v>
      </c>
      <c r="V164" t="s">
        <v>164</v>
      </c>
      <c r="W164" t="s">
        <v>34</v>
      </c>
      <c r="X164" t="s">
        <v>115</v>
      </c>
      <c r="Y164" t="s">
        <v>3934</v>
      </c>
      <c r="Z164" t="s">
        <v>3935</v>
      </c>
      <c r="AA164" t="s">
        <v>3936</v>
      </c>
      <c r="AB164" t="s">
        <v>1104</v>
      </c>
      <c r="AC164" t="s">
        <v>200</v>
      </c>
      <c r="AD164" t="s">
        <v>1453</v>
      </c>
      <c r="AE164" t="s">
        <v>36</v>
      </c>
      <c r="AF164" t="s">
        <v>22</v>
      </c>
      <c r="AG164" t="s">
        <v>200</v>
      </c>
      <c r="AH164" t="s">
        <v>3498</v>
      </c>
      <c r="AI164" t="s">
        <v>36</v>
      </c>
      <c r="AJ164" s="14">
        <v>74444</v>
      </c>
      <c r="AK164" t="s">
        <v>36</v>
      </c>
      <c r="AL164" t="s">
        <v>3937</v>
      </c>
      <c r="AM164">
        <v>255</v>
      </c>
      <c r="AN164" t="s">
        <v>200</v>
      </c>
      <c r="AO164" t="s">
        <v>3938</v>
      </c>
      <c r="AP164" t="s">
        <v>36</v>
      </c>
      <c r="AQ164">
        <v>0</v>
      </c>
      <c r="AR164">
        <v>114</v>
      </c>
      <c r="AS164" s="1">
        <v>40556</v>
      </c>
      <c r="AT164">
        <v>550</v>
      </c>
      <c r="AU164" s="2">
        <v>62396</v>
      </c>
      <c r="AV164" t="s">
        <v>1455</v>
      </c>
      <c r="AW164">
        <v>1</v>
      </c>
      <c r="AX164" t="s">
        <v>122</v>
      </c>
      <c r="AY164" t="s">
        <v>123</v>
      </c>
      <c r="AZ164" s="1">
        <v>41652</v>
      </c>
      <c r="BC164">
        <v>1</v>
      </c>
      <c r="BF164">
        <v>87</v>
      </c>
      <c r="BG164">
        <v>1</v>
      </c>
      <c r="BH164" s="10">
        <f t="shared" si="14"/>
        <v>1</v>
      </c>
      <c r="BI164" s="16">
        <f t="shared" si="15"/>
        <v>0.46363636363636362</v>
      </c>
      <c r="BJ164" s="10">
        <f t="shared" si="16"/>
        <v>1.891361788617886E-2</v>
      </c>
      <c r="BK164">
        <f t="shared" si="17"/>
        <v>1095</v>
      </c>
      <c r="BL164">
        <f t="shared" si="18"/>
        <v>1</v>
      </c>
      <c r="BM164">
        <f t="shared" si="19"/>
        <v>1095</v>
      </c>
      <c r="BN164" s="14">
        <f t="shared" si="20"/>
        <v>3936000</v>
      </c>
    </row>
    <row r="165" spans="1:66" x14ac:dyDescent="0.25">
      <c r="A165">
        <v>250</v>
      </c>
      <c r="B165" t="s">
        <v>956</v>
      </c>
      <c r="C165" t="s">
        <v>107</v>
      </c>
      <c r="D165" t="s">
        <v>18</v>
      </c>
      <c r="E165" s="1">
        <v>40343</v>
      </c>
      <c r="F165" t="s">
        <v>957</v>
      </c>
      <c r="G165" t="s">
        <v>958</v>
      </c>
      <c r="H165" t="s">
        <v>24</v>
      </c>
      <c r="I165" t="s">
        <v>959</v>
      </c>
      <c r="J165" s="3" t="s">
        <v>223</v>
      </c>
      <c r="K165" t="s">
        <v>775</v>
      </c>
      <c r="L165" t="s">
        <v>358</v>
      </c>
      <c r="N165" t="s">
        <v>3740</v>
      </c>
      <c r="O165" t="s">
        <v>24</v>
      </c>
      <c r="P165" t="s">
        <v>960</v>
      </c>
      <c r="Q165" t="s">
        <v>3741</v>
      </c>
      <c r="R165" t="s">
        <v>961</v>
      </c>
      <c r="S165" t="s">
        <v>962</v>
      </c>
      <c r="T165" t="s">
        <v>963</v>
      </c>
      <c r="U165" t="s">
        <v>34</v>
      </c>
      <c r="V165" t="s">
        <v>30</v>
      </c>
      <c r="W165" t="s">
        <v>34</v>
      </c>
      <c r="X165" t="s">
        <v>115</v>
      </c>
      <c r="Y165" t="s">
        <v>3742</v>
      </c>
      <c r="Z165" t="s">
        <v>3743</v>
      </c>
      <c r="AA165" t="s">
        <v>3744</v>
      </c>
      <c r="AB165" t="s">
        <v>964</v>
      </c>
      <c r="AC165" t="s">
        <v>965</v>
      </c>
      <c r="AD165" t="s">
        <v>966</v>
      </c>
      <c r="AE165" t="s">
        <v>3745</v>
      </c>
      <c r="AF165" t="s">
        <v>412</v>
      </c>
      <c r="AG165" t="s">
        <v>119</v>
      </c>
      <c r="AH165" t="s">
        <v>3498</v>
      </c>
      <c r="AI165" t="s">
        <v>36</v>
      </c>
      <c r="AJ165" s="14">
        <v>186119</v>
      </c>
      <c r="AK165" t="s">
        <v>36</v>
      </c>
      <c r="AL165" t="s">
        <v>3746</v>
      </c>
      <c r="AM165">
        <v>148</v>
      </c>
      <c r="AN165" t="s">
        <v>965</v>
      </c>
      <c r="AO165" t="s">
        <v>3747</v>
      </c>
      <c r="AP165" t="s">
        <v>3748</v>
      </c>
      <c r="AQ165">
        <v>0</v>
      </c>
      <c r="AR165">
        <v>72</v>
      </c>
      <c r="AS165" s="1">
        <v>40343</v>
      </c>
      <c r="AT165">
        <v>327</v>
      </c>
      <c r="AU165" s="2">
        <v>33352</v>
      </c>
      <c r="AV165" t="s">
        <v>968</v>
      </c>
      <c r="AW165">
        <v>1</v>
      </c>
      <c r="AX165" t="s">
        <v>317</v>
      </c>
      <c r="AY165" t="s">
        <v>317</v>
      </c>
      <c r="AZ165" s="1">
        <v>41804</v>
      </c>
      <c r="BC165">
        <v>1</v>
      </c>
      <c r="BF165">
        <v>324</v>
      </c>
      <c r="BG165">
        <v>1</v>
      </c>
      <c r="BH165" s="10">
        <f t="shared" si="14"/>
        <v>1</v>
      </c>
      <c r="BI165" s="16">
        <f t="shared" si="15"/>
        <v>0.45259938837920488</v>
      </c>
      <c r="BJ165" s="10">
        <f t="shared" si="16"/>
        <v>0.16740330994783234</v>
      </c>
      <c r="BK165">
        <f t="shared" si="17"/>
        <v>1460</v>
      </c>
      <c r="BL165">
        <f t="shared" si="18"/>
        <v>1</v>
      </c>
      <c r="BM165">
        <f t="shared" si="19"/>
        <v>1460</v>
      </c>
      <c r="BN165" s="14">
        <f t="shared" si="20"/>
        <v>1111800</v>
      </c>
    </row>
    <row r="166" spans="1:66" x14ac:dyDescent="0.25">
      <c r="A166">
        <v>315</v>
      </c>
      <c r="B166" t="s">
        <v>1437</v>
      </c>
      <c r="C166" t="s">
        <v>107</v>
      </c>
      <c r="D166" t="s">
        <v>18</v>
      </c>
      <c r="E166" s="1">
        <v>40553</v>
      </c>
      <c r="F166" t="s">
        <v>1438</v>
      </c>
      <c r="G166" t="s">
        <v>2971</v>
      </c>
      <c r="H166" t="s">
        <v>24</v>
      </c>
      <c r="I166" t="s">
        <v>238</v>
      </c>
      <c r="J166" s="3" t="s">
        <v>238</v>
      </c>
      <c r="M166" s="3" t="s">
        <v>22</v>
      </c>
      <c r="N166" t="s">
        <v>3919</v>
      </c>
      <c r="O166" t="s">
        <v>24</v>
      </c>
      <c r="P166" t="s">
        <v>4468</v>
      </c>
      <c r="Q166" t="s">
        <v>4469</v>
      </c>
      <c r="R166" t="s">
        <v>1441</v>
      </c>
      <c r="S166" t="s">
        <v>1442</v>
      </c>
      <c r="T166" t="s">
        <v>436</v>
      </c>
      <c r="U166" t="s">
        <v>213</v>
      </c>
      <c r="V166" t="s">
        <v>437</v>
      </c>
      <c r="W166" t="s">
        <v>215</v>
      </c>
      <c r="X166" t="s">
        <v>115</v>
      </c>
      <c r="Y166" t="s">
        <v>4470</v>
      </c>
      <c r="Z166" t="s">
        <v>4471</v>
      </c>
      <c r="AA166" t="s">
        <v>4472</v>
      </c>
      <c r="AB166" t="s">
        <v>952</v>
      </c>
      <c r="AC166" t="s">
        <v>4139</v>
      </c>
      <c r="AD166" t="s">
        <v>2972</v>
      </c>
      <c r="AE166" t="s">
        <v>4473</v>
      </c>
      <c r="AF166" t="s">
        <v>200</v>
      </c>
      <c r="AG166" t="s">
        <v>622</v>
      </c>
      <c r="AH166" t="s">
        <v>120</v>
      </c>
      <c r="AI166" t="s">
        <v>4474</v>
      </c>
      <c r="AJ166" s="14">
        <v>155250</v>
      </c>
      <c r="AK166" t="s">
        <v>4475</v>
      </c>
      <c r="AL166" t="s">
        <v>4476</v>
      </c>
      <c r="AM166">
        <v>239</v>
      </c>
      <c r="AN166" t="s">
        <v>4477</v>
      </c>
      <c r="AO166" t="s">
        <v>4478</v>
      </c>
      <c r="AP166" t="s">
        <v>4479</v>
      </c>
      <c r="AQ166">
        <v>0</v>
      </c>
      <c r="AR166">
        <v>113</v>
      </c>
      <c r="AS166" s="1">
        <v>40553</v>
      </c>
      <c r="AT166">
        <v>540</v>
      </c>
      <c r="AU166" s="2">
        <v>80525</v>
      </c>
      <c r="AV166" t="s">
        <v>1445</v>
      </c>
      <c r="AW166">
        <v>1</v>
      </c>
      <c r="AX166" t="s">
        <v>1446</v>
      </c>
      <c r="AY166" t="s">
        <v>250</v>
      </c>
      <c r="BB166">
        <v>1</v>
      </c>
      <c r="BC166">
        <v>1</v>
      </c>
      <c r="BF166">
        <v>425</v>
      </c>
      <c r="BG166">
        <v>1</v>
      </c>
      <c r="BH166" s="10">
        <f t="shared" si="14"/>
        <v>0.99506849315068491</v>
      </c>
      <c r="BI166" s="16">
        <f t="shared" si="15"/>
        <v>0.44259259259259259</v>
      </c>
      <c r="BJ166" s="10">
        <f t="shared" si="16"/>
        <v>1.8772104833590278E-2</v>
      </c>
      <c r="BK166">
        <f t="shared" si="17"/>
        <v>1825</v>
      </c>
      <c r="BL166">
        <f t="shared" si="18"/>
        <v>0</v>
      </c>
      <c r="BM166">
        <f t="shared" si="19"/>
        <v>1816</v>
      </c>
      <c r="BN166" s="14">
        <f t="shared" si="20"/>
        <v>8270250</v>
      </c>
    </row>
    <row r="167" spans="1:66" x14ac:dyDescent="0.25">
      <c r="A167">
        <v>419</v>
      </c>
      <c r="B167" t="s">
        <v>2368</v>
      </c>
      <c r="C167" t="s">
        <v>3456</v>
      </c>
      <c r="D167" t="s">
        <v>18</v>
      </c>
      <c r="E167" s="1">
        <v>40927</v>
      </c>
      <c r="F167" t="s">
        <v>2369</v>
      </c>
      <c r="G167" t="s">
        <v>2370</v>
      </c>
      <c r="H167" t="s">
        <v>20</v>
      </c>
      <c r="I167" t="s">
        <v>358</v>
      </c>
      <c r="J167" s="3" t="s">
        <v>358</v>
      </c>
      <c r="M167" s="3" t="s">
        <v>78</v>
      </c>
      <c r="N167" t="s">
        <v>2371</v>
      </c>
      <c r="O167" t="s">
        <v>18</v>
      </c>
      <c r="P167" t="s">
        <v>2372</v>
      </c>
      <c r="Q167" t="s">
        <v>2373</v>
      </c>
      <c r="R167" t="s">
        <v>2374</v>
      </c>
      <c r="S167" t="s">
        <v>2375</v>
      </c>
      <c r="T167" t="s">
        <v>149</v>
      </c>
      <c r="U167" t="s">
        <v>34</v>
      </c>
      <c r="V167" t="s">
        <v>30</v>
      </c>
      <c r="W167" t="s">
        <v>34</v>
      </c>
      <c r="X167" t="s">
        <v>4095</v>
      </c>
      <c r="Y167" t="s">
        <v>2117</v>
      </c>
      <c r="Z167" t="s">
        <v>34</v>
      </c>
      <c r="AA167" t="s">
        <v>34</v>
      </c>
      <c r="AB167" t="s">
        <v>2188</v>
      </c>
      <c r="AC167" t="s">
        <v>36</v>
      </c>
      <c r="AD167" t="s">
        <v>2376</v>
      </c>
      <c r="AE167" t="s">
        <v>4218</v>
      </c>
      <c r="AF167" t="s">
        <v>34</v>
      </c>
      <c r="AG167" t="s">
        <v>22</v>
      </c>
      <c r="AH167" t="s">
        <v>53</v>
      </c>
      <c r="AI167" t="s">
        <v>36</v>
      </c>
      <c r="AJ167" s="14">
        <v>17860</v>
      </c>
      <c r="AK167" t="s">
        <v>34</v>
      </c>
      <c r="AL167" t="s">
        <v>34</v>
      </c>
      <c r="AM167">
        <v>8</v>
      </c>
      <c r="AN167" t="s">
        <v>36</v>
      </c>
      <c r="AO167" t="s">
        <v>3627</v>
      </c>
      <c r="AP167" t="s">
        <v>4219</v>
      </c>
      <c r="AQ167">
        <v>0</v>
      </c>
      <c r="AR167">
        <v>201</v>
      </c>
      <c r="AS167" s="1">
        <v>40928</v>
      </c>
      <c r="AT167">
        <v>19</v>
      </c>
      <c r="AU167" s="2">
        <v>41316</v>
      </c>
      <c r="AV167" t="s">
        <v>2377</v>
      </c>
      <c r="AW167">
        <v>1</v>
      </c>
      <c r="AX167" t="s">
        <v>2378</v>
      </c>
      <c r="AY167" t="s">
        <v>369</v>
      </c>
      <c r="AZ167" s="1">
        <v>42024</v>
      </c>
      <c r="BA167" s="2">
        <v>38000</v>
      </c>
      <c r="BB167">
        <v>1</v>
      </c>
      <c r="BF167">
        <v>322</v>
      </c>
      <c r="BG167">
        <v>1</v>
      </c>
      <c r="BH167" s="10">
        <f t="shared" si="14"/>
        <v>1</v>
      </c>
      <c r="BI167" s="16">
        <f t="shared" si="15"/>
        <v>0.42105263157894735</v>
      </c>
      <c r="BJ167" s="10">
        <f t="shared" si="16"/>
        <v>0.47</v>
      </c>
      <c r="BK167">
        <f t="shared" si="17"/>
        <v>1095</v>
      </c>
      <c r="BL167">
        <f t="shared" si="18"/>
        <v>1</v>
      </c>
      <c r="BM167">
        <f t="shared" si="19"/>
        <v>1095</v>
      </c>
      <c r="BN167" s="14">
        <f t="shared" si="20"/>
        <v>38000</v>
      </c>
    </row>
    <row r="168" spans="1:66" x14ac:dyDescent="0.25">
      <c r="A168">
        <v>206</v>
      </c>
      <c r="B168" t="s">
        <v>3060</v>
      </c>
      <c r="C168" t="s">
        <v>107</v>
      </c>
      <c r="D168" t="s">
        <v>18</v>
      </c>
      <c r="E168" s="1">
        <v>40169</v>
      </c>
      <c r="F168" t="s">
        <v>3061</v>
      </c>
      <c r="G168" t="s">
        <v>3062</v>
      </c>
      <c r="H168" t="s">
        <v>24</v>
      </c>
      <c r="I168" t="s">
        <v>109</v>
      </c>
      <c r="J168" s="3" t="s">
        <v>109</v>
      </c>
      <c r="M168" s="3" t="s">
        <v>22</v>
      </c>
      <c r="N168" t="s">
        <v>3063</v>
      </c>
      <c r="O168" t="s">
        <v>24</v>
      </c>
      <c r="P168" t="s">
        <v>3064</v>
      </c>
      <c r="Q168" t="s">
        <v>3065</v>
      </c>
      <c r="R168" t="s">
        <v>3066</v>
      </c>
      <c r="S168" t="s">
        <v>3067</v>
      </c>
      <c r="T168" t="s">
        <v>3068</v>
      </c>
      <c r="U168" t="s">
        <v>3048</v>
      </c>
      <c r="V168" t="s">
        <v>3069</v>
      </c>
      <c r="W168" t="s">
        <v>114</v>
      </c>
      <c r="X168" t="s">
        <v>115</v>
      </c>
      <c r="Y168" t="s">
        <v>4541</v>
      </c>
      <c r="Z168" t="s">
        <v>4542</v>
      </c>
      <c r="AA168" t="s">
        <v>4543</v>
      </c>
      <c r="AB168" t="s">
        <v>3070</v>
      </c>
      <c r="AC168" t="s">
        <v>3071</v>
      </c>
      <c r="AD168" t="s">
        <v>3072</v>
      </c>
      <c r="AE168" t="s">
        <v>36</v>
      </c>
      <c r="AF168" t="s">
        <v>200</v>
      </c>
      <c r="AG168" t="s">
        <v>119</v>
      </c>
      <c r="AH168" t="s">
        <v>3498</v>
      </c>
      <c r="AI168" t="s">
        <v>36</v>
      </c>
      <c r="AJ168" s="14">
        <v>1315449</v>
      </c>
      <c r="AK168" t="s">
        <v>36</v>
      </c>
      <c r="AL168" t="s">
        <v>4544</v>
      </c>
      <c r="AM168">
        <v>414</v>
      </c>
      <c r="AN168" t="s">
        <v>3071</v>
      </c>
      <c r="AO168" t="s">
        <v>4545</v>
      </c>
      <c r="AP168" t="s">
        <v>36</v>
      </c>
      <c r="AQ168">
        <v>0</v>
      </c>
      <c r="AR168">
        <v>264</v>
      </c>
      <c r="AS168" s="1">
        <v>40169</v>
      </c>
      <c r="AT168">
        <v>1002</v>
      </c>
      <c r="AU168" s="2">
        <v>47900</v>
      </c>
      <c r="AV168" t="s">
        <v>3073</v>
      </c>
      <c r="AW168">
        <v>1</v>
      </c>
      <c r="AX168" t="s">
        <v>122</v>
      </c>
      <c r="AY168" t="s">
        <v>123</v>
      </c>
      <c r="AZ168" s="1">
        <v>41995</v>
      </c>
      <c r="BC168">
        <v>1</v>
      </c>
      <c r="BF168">
        <v>577</v>
      </c>
      <c r="BG168">
        <v>1</v>
      </c>
      <c r="BH168" s="10">
        <f t="shared" si="14"/>
        <v>1</v>
      </c>
      <c r="BI168" s="16">
        <f t="shared" si="15"/>
        <v>0.41317365269461076</v>
      </c>
      <c r="BJ168" s="10">
        <f t="shared" si="16"/>
        <v>0.15275492074551472</v>
      </c>
      <c r="BK168">
        <f t="shared" si="17"/>
        <v>1825</v>
      </c>
      <c r="BL168">
        <f t="shared" si="18"/>
        <v>1</v>
      </c>
      <c r="BM168">
        <f t="shared" si="19"/>
        <v>1825</v>
      </c>
      <c r="BN168" s="14">
        <f t="shared" si="20"/>
        <v>8611500</v>
      </c>
    </row>
    <row r="169" spans="1:66" x14ac:dyDescent="0.25">
      <c r="A169">
        <v>333</v>
      </c>
      <c r="B169" t="s">
        <v>1599</v>
      </c>
      <c r="C169" t="s">
        <v>3456</v>
      </c>
      <c r="D169" t="s">
        <v>18</v>
      </c>
      <c r="E169" s="1">
        <v>40618</v>
      </c>
      <c r="F169" t="s">
        <v>1600</v>
      </c>
      <c r="G169" t="s">
        <v>1601</v>
      </c>
      <c r="H169" t="s">
        <v>20</v>
      </c>
      <c r="I169" t="s">
        <v>722</v>
      </c>
      <c r="J169" s="3" t="s">
        <v>722</v>
      </c>
      <c r="M169" s="3" t="s">
        <v>62</v>
      </c>
      <c r="N169" t="s">
        <v>1602</v>
      </c>
      <c r="O169" t="s">
        <v>24</v>
      </c>
      <c r="P169" t="s">
        <v>1603</v>
      </c>
      <c r="Q169" t="s">
        <v>1604</v>
      </c>
      <c r="R169" t="s">
        <v>1605</v>
      </c>
      <c r="S169" t="s">
        <v>1606</v>
      </c>
      <c r="T169" t="s">
        <v>1607</v>
      </c>
      <c r="U169" t="s">
        <v>34</v>
      </c>
      <c r="V169" t="s">
        <v>164</v>
      </c>
      <c r="W169" t="s">
        <v>34</v>
      </c>
      <c r="X169" t="s">
        <v>3461</v>
      </c>
      <c r="Y169" t="s">
        <v>2046</v>
      </c>
      <c r="Z169" t="s">
        <v>34</v>
      </c>
      <c r="AA169" t="s">
        <v>34</v>
      </c>
      <c r="AB169" t="s">
        <v>1608</v>
      </c>
      <c r="AC169" t="s">
        <v>22</v>
      </c>
      <c r="AD169" t="s">
        <v>1609</v>
      </c>
      <c r="AE169" t="s">
        <v>3969</v>
      </c>
      <c r="AF169" t="s">
        <v>34</v>
      </c>
      <c r="AG169" t="s">
        <v>412</v>
      </c>
      <c r="AH169" t="s">
        <v>53</v>
      </c>
      <c r="AI169" t="s">
        <v>36</v>
      </c>
      <c r="AJ169" s="14">
        <v>34500</v>
      </c>
      <c r="AK169" t="s">
        <v>34</v>
      </c>
      <c r="AL169" t="s">
        <v>34</v>
      </c>
      <c r="AM169">
        <v>11</v>
      </c>
      <c r="AN169" t="s">
        <v>22</v>
      </c>
      <c r="AO169" t="s">
        <v>3970</v>
      </c>
      <c r="AP169" t="s">
        <v>3971</v>
      </c>
      <c r="AQ169">
        <v>0</v>
      </c>
      <c r="AR169">
        <v>129</v>
      </c>
      <c r="AS169" s="1">
        <v>40619</v>
      </c>
      <c r="AT169">
        <v>27</v>
      </c>
      <c r="AU169" s="2">
        <v>41586</v>
      </c>
      <c r="AV169" t="s">
        <v>1610</v>
      </c>
      <c r="AW169">
        <v>1</v>
      </c>
      <c r="AX169" t="s">
        <v>1598</v>
      </c>
      <c r="AY169" t="s">
        <v>733</v>
      </c>
      <c r="AZ169" s="1">
        <v>41715</v>
      </c>
      <c r="BA169" s="2">
        <v>75000</v>
      </c>
      <c r="BB169">
        <v>1</v>
      </c>
      <c r="BF169">
        <v>427</v>
      </c>
      <c r="BG169">
        <v>1</v>
      </c>
      <c r="BH169" s="10">
        <f t="shared" si="14"/>
        <v>1</v>
      </c>
      <c r="BI169" s="16">
        <f t="shared" si="15"/>
        <v>0.40740740740740738</v>
      </c>
      <c r="BJ169" s="10">
        <f t="shared" si="16"/>
        <v>0.46</v>
      </c>
      <c r="BK169">
        <f t="shared" si="17"/>
        <v>1460</v>
      </c>
      <c r="BL169">
        <f t="shared" si="18"/>
        <v>1</v>
      </c>
      <c r="BM169">
        <f t="shared" si="19"/>
        <v>1460</v>
      </c>
      <c r="BN169" s="14">
        <f t="shared" si="20"/>
        <v>75000</v>
      </c>
    </row>
    <row r="170" spans="1:66" x14ac:dyDescent="0.25">
      <c r="A170">
        <v>343</v>
      </c>
      <c r="B170" t="s">
        <v>1684</v>
      </c>
      <c r="C170" t="s">
        <v>3456</v>
      </c>
      <c r="D170" t="s">
        <v>24</v>
      </c>
      <c r="E170" s="1">
        <v>40645</v>
      </c>
      <c r="F170" t="s">
        <v>1685</v>
      </c>
      <c r="G170" t="s">
        <v>1686</v>
      </c>
      <c r="H170" t="s">
        <v>24</v>
      </c>
      <c r="I170" t="s">
        <v>487</v>
      </c>
      <c r="J170" s="3" t="s">
        <v>487</v>
      </c>
      <c r="M170" s="3" t="s">
        <v>78</v>
      </c>
      <c r="N170" t="s">
        <v>1696</v>
      </c>
      <c r="O170" t="s">
        <v>18</v>
      </c>
      <c r="P170" t="s">
        <v>1688</v>
      </c>
      <c r="Q170" t="s">
        <v>1697</v>
      </c>
      <c r="R170" t="s">
        <v>1698</v>
      </c>
      <c r="S170" t="s">
        <v>1690</v>
      </c>
      <c r="T170" t="s">
        <v>1691</v>
      </c>
      <c r="U170" t="s">
        <v>34</v>
      </c>
      <c r="V170" t="s">
        <v>30</v>
      </c>
      <c r="W170" t="s">
        <v>34</v>
      </c>
      <c r="X170" t="s">
        <v>3461</v>
      </c>
      <c r="Y170" t="s">
        <v>3997</v>
      </c>
      <c r="Z170" t="s">
        <v>34</v>
      </c>
      <c r="AA170" t="s">
        <v>34</v>
      </c>
      <c r="AB170" t="s">
        <v>1692</v>
      </c>
      <c r="AC170" t="s">
        <v>1188</v>
      </c>
      <c r="AD170" t="s">
        <v>1699</v>
      </c>
      <c r="AE170" t="s">
        <v>3993</v>
      </c>
      <c r="AF170" t="s">
        <v>34</v>
      </c>
      <c r="AG170" t="s">
        <v>200</v>
      </c>
      <c r="AH170" t="s">
        <v>35</v>
      </c>
      <c r="AI170" t="s">
        <v>36</v>
      </c>
      <c r="AJ170" s="14">
        <v>0</v>
      </c>
      <c r="AK170" t="s">
        <v>34</v>
      </c>
      <c r="AL170" t="s">
        <v>34</v>
      </c>
      <c r="AM170">
        <v>0</v>
      </c>
      <c r="AN170" t="s">
        <v>1188</v>
      </c>
      <c r="AO170" t="s">
        <v>36</v>
      </c>
      <c r="AP170" t="s">
        <v>36</v>
      </c>
      <c r="AQ170">
        <v>0</v>
      </c>
      <c r="AR170">
        <v>137</v>
      </c>
      <c r="AS170" s="1">
        <v>40645</v>
      </c>
      <c r="AT170">
        <v>260</v>
      </c>
      <c r="AU170" s="2">
        <v>30608</v>
      </c>
      <c r="AV170" t="s">
        <v>1694</v>
      </c>
      <c r="AW170">
        <v>1</v>
      </c>
      <c r="AX170" t="s">
        <v>1695</v>
      </c>
      <c r="AY170" t="s">
        <v>499</v>
      </c>
      <c r="AZ170" s="1">
        <v>42106</v>
      </c>
      <c r="BB170">
        <v>1</v>
      </c>
      <c r="BC170">
        <v>1</v>
      </c>
      <c r="BF170">
        <v>402</v>
      </c>
      <c r="BG170">
        <v>0</v>
      </c>
      <c r="BH170" s="10">
        <f t="shared" si="14"/>
        <v>1</v>
      </c>
      <c r="BI170" s="10">
        <f t="shared" si="15"/>
        <v>0</v>
      </c>
      <c r="BJ170" s="10">
        <f t="shared" si="16"/>
        <v>0</v>
      </c>
      <c r="BK170">
        <f t="shared" si="17"/>
        <v>1825</v>
      </c>
      <c r="BL170">
        <f t="shared" si="18"/>
        <v>1</v>
      </c>
      <c r="BM170">
        <f t="shared" si="19"/>
        <v>1825</v>
      </c>
      <c r="BN170" s="14">
        <f t="shared" si="20"/>
        <v>500000</v>
      </c>
    </row>
    <row r="171" spans="1:66" x14ac:dyDescent="0.25">
      <c r="A171">
        <v>465</v>
      </c>
      <c r="B171" t="s">
        <v>2772</v>
      </c>
      <c r="C171" t="s">
        <v>107</v>
      </c>
      <c r="D171" t="s">
        <v>24</v>
      </c>
      <c r="E171" s="1">
        <v>41134</v>
      </c>
      <c r="F171" t="s">
        <v>2773</v>
      </c>
      <c r="G171" t="s">
        <v>2774</v>
      </c>
      <c r="H171" t="s">
        <v>18</v>
      </c>
      <c r="I171" t="s">
        <v>332</v>
      </c>
      <c r="J171" s="3" t="s">
        <v>332</v>
      </c>
      <c r="M171" s="3" t="s">
        <v>78</v>
      </c>
      <c r="N171" t="s">
        <v>2775</v>
      </c>
      <c r="O171" t="s">
        <v>18</v>
      </c>
      <c r="P171" t="s">
        <v>2776</v>
      </c>
      <c r="Q171" t="s">
        <v>4392</v>
      </c>
      <c r="R171" t="s">
        <v>2777</v>
      </c>
      <c r="S171" t="s">
        <v>2778</v>
      </c>
      <c r="T171" t="s">
        <v>998</v>
      </c>
      <c r="U171" t="s">
        <v>34</v>
      </c>
      <c r="V171" t="s">
        <v>30</v>
      </c>
      <c r="W171" t="s">
        <v>34</v>
      </c>
      <c r="X171" t="s">
        <v>2779</v>
      </c>
      <c r="Y171" t="s">
        <v>4393</v>
      </c>
      <c r="Z171" t="s">
        <v>4393</v>
      </c>
      <c r="AA171" t="s">
        <v>36</v>
      </c>
      <c r="AB171" t="s">
        <v>1755</v>
      </c>
      <c r="AC171" t="s">
        <v>36</v>
      </c>
      <c r="AD171" t="s">
        <v>2780</v>
      </c>
      <c r="AE171" t="s">
        <v>4394</v>
      </c>
      <c r="AF171" t="s">
        <v>200</v>
      </c>
      <c r="AG171" t="s">
        <v>119</v>
      </c>
      <c r="AH171" t="s">
        <v>3498</v>
      </c>
      <c r="AI171" t="s">
        <v>36</v>
      </c>
      <c r="AJ171" s="14">
        <v>75496</v>
      </c>
      <c r="AK171" t="s">
        <v>36</v>
      </c>
      <c r="AL171" t="s">
        <v>36</v>
      </c>
      <c r="AM171">
        <v>114</v>
      </c>
      <c r="AN171" t="s">
        <v>36</v>
      </c>
      <c r="AO171" t="s">
        <v>4395</v>
      </c>
      <c r="AP171" t="s">
        <v>36</v>
      </c>
      <c r="AQ171">
        <v>0</v>
      </c>
      <c r="AR171">
        <v>237</v>
      </c>
      <c r="AS171" s="1">
        <v>41134</v>
      </c>
      <c r="AT171">
        <v>305</v>
      </c>
      <c r="AU171" s="2">
        <v>40660</v>
      </c>
      <c r="AV171" t="s">
        <v>2781</v>
      </c>
      <c r="AW171">
        <v>1</v>
      </c>
      <c r="AX171" t="s">
        <v>955</v>
      </c>
      <c r="AY171" t="s">
        <v>342</v>
      </c>
      <c r="AZ171" s="1">
        <v>42735</v>
      </c>
      <c r="BA171" s="2">
        <v>630000</v>
      </c>
      <c r="BB171">
        <v>1</v>
      </c>
      <c r="BC171">
        <v>1</v>
      </c>
      <c r="BF171">
        <v>443</v>
      </c>
      <c r="BG171">
        <v>1</v>
      </c>
      <c r="BH171" s="10">
        <f t="shared" si="14"/>
        <v>1</v>
      </c>
      <c r="BI171" s="16">
        <f t="shared" si="15"/>
        <v>0.3737704918032787</v>
      </c>
      <c r="BJ171" s="10">
        <f t="shared" si="16"/>
        <v>2.5766552901023893E-2</v>
      </c>
      <c r="BK171">
        <f t="shared" si="17"/>
        <v>1825</v>
      </c>
      <c r="BL171">
        <f t="shared" si="18"/>
        <v>1</v>
      </c>
      <c r="BM171">
        <f t="shared" si="19"/>
        <v>1825</v>
      </c>
      <c r="BN171" s="14">
        <f t="shared" si="20"/>
        <v>2930000</v>
      </c>
    </row>
    <row r="172" spans="1:66" x14ac:dyDescent="0.25">
      <c r="A172">
        <v>459</v>
      </c>
      <c r="B172" t="s">
        <v>2719</v>
      </c>
      <c r="C172" t="s">
        <v>107</v>
      </c>
      <c r="D172" t="s">
        <v>18</v>
      </c>
      <c r="E172" s="1">
        <v>41103</v>
      </c>
      <c r="F172" t="s">
        <v>2720</v>
      </c>
      <c r="G172" t="s">
        <v>2721</v>
      </c>
      <c r="H172" t="s">
        <v>18</v>
      </c>
      <c r="I172" t="s">
        <v>1025</v>
      </c>
      <c r="J172" s="3" t="s">
        <v>1025</v>
      </c>
      <c r="M172" s="3" t="s">
        <v>78</v>
      </c>
      <c r="N172" t="s">
        <v>2722</v>
      </c>
      <c r="O172" t="s">
        <v>18</v>
      </c>
      <c r="P172" t="s">
        <v>2723</v>
      </c>
      <c r="Q172" t="s">
        <v>4372</v>
      </c>
      <c r="R172" t="s">
        <v>2724</v>
      </c>
      <c r="S172" t="s">
        <v>2725</v>
      </c>
      <c r="T172" t="s">
        <v>2726</v>
      </c>
      <c r="U172" t="s">
        <v>2727</v>
      </c>
      <c r="V172" t="s">
        <v>30</v>
      </c>
      <c r="W172" t="s">
        <v>30</v>
      </c>
      <c r="X172" t="s">
        <v>2248</v>
      </c>
      <c r="Y172" t="s">
        <v>3546</v>
      </c>
      <c r="Z172" t="s">
        <v>3546</v>
      </c>
      <c r="AA172" t="s">
        <v>36</v>
      </c>
      <c r="AB172" t="s">
        <v>1755</v>
      </c>
      <c r="AC172" t="s">
        <v>36</v>
      </c>
      <c r="AD172" t="s">
        <v>2728</v>
      </c>
      <c r="AE172" t="s">
        <v>4259</v>
      </c>
      <c r="AF172" t="s">
        <v>22</v>
      </c>
      <c r="AG172" t="s">
        <v>425</v>
      </c>
      <c r="AH172" t="s">
        <v>3498</v>
      </c>
      <c r="AI172" t="s">
        <v>36</v>
      </c>
      <c r="AJ172" s="14">
        <v>56508</v>
      </c>
      <c r="AK172" t="s">
        <v>36</v>
      </c>
      <c r="AL172" t="s">
        <v>36</v>
      </c>
      <c r="AM172">
        <v>110</v>
      </c>
      <c r="AN172" t="s">
        <v>36</v>
      </c>
      <c r="AO172" t="s">
        <v>4373</v>
      </c>
      <c r="AP172" t="s">
        <v>4374</v>
      </c>
      <c r="AQ172">
        <v>0</v>
      </c>
      <c r="AR172">
        <v>232</v>
      </c>
      <c r="AS172" s="1">
        <v>41103</v>
      </c>
      <c r="AT172">
        <v>305</v>
      </c>
      <c r="AU172" s="2">
        <v>31636</v>
      </c>
      <c r="AV172" t="s">
        <v>2729</v>
      </c>
      <c r="AW172">
        <v>1</v>
      </c>
      <c r="AX172" t="s">
        <v>2730</v>
      </c>
      <c r="AY172" t="s">
        <v>1035</v>
      </c>
      <c r="AZ172" s="1">
        <v>42198</v>
      </c>
      <c r="BC172">
        <v>1</v>
      </c>
      <c r="BF172">
        <v>530</v>
      </c>
      <c r="BG172">
        <v>1</v>
      </c>
      <c r="BH172" s="10">
        <f t="shared" si="14"/>
        <v>1</v>
      </c>
      <c r="BI172" s="16">
        <f t="shared" si="15"/>
        <v>0.36065573770491804</v>
      </c>
      <c r="BJ172" s="10">
        <f t="shared" si="16"/>
        <v>2.0282842785355349E-2</v>
      </c>
      <c r="BK172">
        <f t="shared" si="17"/>
        <v>1095</v>
      </c>
      <c r="BL172">
        <f t="shared" si="18"/>
        <v>1</v>
      </c>
      <c r="BM172">
        <f t="shared" si="19"/>
        <v>1095</v>
      </c>
      <c r="BN172" s="14">
        <f t="shared" si="20"/>
        <v>2786000</v>
      </c>
    </row>
    <row r="173" spans="1:66" x14ac:dyDescent="0.25">
      <c r="A173">
        <v>346</v>
      </c>
      <c r="B173" t="s">
        <v>1719</v>
      </c>
      <c r="C173" t="s">
        <v>107</v>
      </c>
      <c r="D173" t="s">
        <v>24</v>
      </c>
      <c r="E173" s="1">
        <v>40652</v>
      </c>
      <c r="F173" t="s">
        <v>1720</v>
      </c>
      <c r="G173" t="s">
        <v>1721</v>
      </c>
      <c r="H173" t="s">
        <v>24</v>
      </c>
      <c r="I173" t="s">
        <v>109</v>
      </c>
      <c r="J173" s="3" t="s">
        <v>109</v>
      </c>
      <c r="M173" s="3" t="s">
        <v>22</v>
      </c>
      <c r="N173" t="s">
        <v>1722</v>
      </c>
      <c r="O173" t="s">
        <v>24</v>
      </c>
      <c r="P173" t="s">
        <v>1722</v>
      </c>
      <c r="Q173" t="s">
        <v>1723</v>
      </c>
      <c r="R173" t="s">
        <v>1724</v>
      </c>
      <c r="S173" t="s">
        <v>1725</v>
      </c>
      <c r="T173" t="s">
        <v>1726</v>
      </c>
      <c r="U173" t="s">
        <v>34</v>
      </c>
      <c r="V173" t="s">
        <v>164</v>
      </c>
      <c r="W173" t="s">
        <v>34</v>
      </c>
      <c r="X173" t="s">
        <v>115</v>
      </c>
      <c r="Y173" t="s">
        <v>4006</v>
      </c>
      <c r="Z173" t="s">
        <v>4007</v>
      </c>
      <c r="AA173" t="s">
        <v>4008</v>
      </c>
      <c r="AB173" t="s">
        <v>742</v>
      </c>
      <c r="AC173" t="s">
        <v>1727</v>
      </c>
      <c r="AD173" t="s">
        <v>1728</v>
      </c>
      <c r="AE173" t="s">
        <v>4009</v>
      </c>
      <c r="AF173" t="s">
        <v>412</v>
      </c>
      <c r="AG173" t="s">
        <v>622</v>
      </c>
      <c r="AH173" t="s">
        <v>3489</v>
      </c>
      <c r="AI173" t="s">
        <v>36</v>
      </c>
      <c r="AJ173" s="14">
        <v>0</v>
      </c>
      <c r="AK173" t="s">
        <v>36</v>
      </c>
      <c r="AL173" t="s">
        <v>36</v>
      </c>
      <c r="AM173">
        <v>0</v>
      </c>
      <c r="AN173" t="s">
        <v>623</v>
      </c>
      <c r="AO173" t="s">
        <v>623</v>
      </c>
      <c r="AP173" t="s">
        <v>623</v>
      </c>
      <c r="AQ173">
        <v>0</v>
      </c>
      <c r="AR173">
        <v>140</v>
      </c>
      <c r="AS173" s="1">
        <v>40652</v>
      </c>
      <c r="AT173">
        <v>200</v>
      </c>
      <c r="AU173" s="2">
        <v>90150</v>
      </c>
      <c r="AV173" t="s">
        <v>1729</v>
      </c>
      <c r="AW173">
        <v>1</v>
      </c>
      <c r="AY173" t="s">
        <v>123</v>
      </c>
      <c r="AZ173" s="1">
        <v>42113</v>
      </c>
      <c r="BB173">
        <v>1</v>
      </c>
      <c r="BC173">
        <v>1</v>
      </c>
      <c r="BF173">
        <v>173</v>
      </c>
      <c r="BG173">
        <v>0</v>
      </c>
      <c r="BH173" s="10">
        <f t="shared" si="14"/>
        <v>1</v>
      </c>
      <c r="BI173" s="10">
        <f t="shared" si="15"/>
        <v>0</v>
      </c>
      <c r="BJ173" s="10">
        <f t="shared" si="16"/>
        <v>0</v>
      </c>
      <c r="BK173">
        <f t="shared" si="17"/>
        <v>1460</v>
      </c>
      <c r="BL173">
        <f t="shared" si="18"/>
        <v>1</v>
      </c>
      <c r="BM173">
        <f t="shared" si="19"/>
        <v>1460</v>
      </c>
      <c r="BN173" s="14">
        <f t="shared" si="20"/>
        <v>6925500</v>
      </c>
    </row>
    <row r="174" spans="1:66" x14ac:dyDescent="0.25">
      <c r="A174">
        <v>426</v>
      </c>
      <c r="B174" t="s">
        <v>3400</v>
      </c>
      <c r="C174" t="s">
        <v>107</v>
      </c>
      <c r="D174" t="s">
        <v>18</v>
      </c>
      <c r="E174" s="1">
        <v>40954</v>
      </c>
      <c r="F174" t="s">
        <v>3401</v>
      </c>
      <c r="G174" t="s">
        <v>4668</v>
      </c>
      <c r="H174" t="s">
        <v>24</v>
      </c>
      <c r="I174" t="s">
        <v>238</v>
      </c>
      <c r="J174" s="3" t="s">
        <v>238</v>
      </c>
      <c r="M174" s="3" t="s">
        <v>22</v>
      </c>
      <c r="N174" t="s">
        <v>3402</v>
      </c>
      <c r="O174" t="s">
        <v>24</v>
      </c>
      <c r="P174" t="s">
        <v>3403</v>
      </c>
      <c r="Q174" t="s">
        <v>4669</v>
      </c>
      <c r="R174" t="s">
        <v>3404</v>
      </c>
      <c r="S174" t="s">
        <v>3405</v>
      </c>
      <c r="T174" t="s">
        <v>2614</v>
      </c>
      <c r="U174" t="s">
        <v>34</v>
      </c>
      <c r="V174" t="s">
        <v>164</v>
      </c>
      <c r="W174" t="s">
        <v>34</v>
      </c>
      <c r="X174" t="s">
        <v>4670</v>
      </c>
      <c r="Y174" t="s">
        <v>4671</v>
      </c>
      <c r="Z174" t="s">
        <v>4672</v>
      </c>
      <c r="AA174" t="s">
        <v>4673</v>
      </c>
      <c r="AB174" t="s">
        <v>978</v>
      </c>
      <c r="AC174" t="s">
        <v>51</v>
      </c>
      <c r="AD174" t="s">
        <v>3406</v>
      </c>
      <c r="AE174" t="s">
        <v>36</v>
      </c>
      <c r="AF174" t="s">
        <v>200</v>
      </c>
      <c r="AG174" t="s">
        <v>425</v>
      </c>
      <c r="AH174" t="s">
        <v>120</v>
      </c>
      <c r="AI174" t="s">
        <v>4674</v>
      </c>
      <c r="AJ174" s="14">
        <v>0</v>
      </c>
      <c r="AK174" t="s">
        <v>4675</v>
      </c>
      <c r="AL174" t="s">
        <v>36</v>
      </c>
      <c r="AM174">
        <v>122</v>
      </c>
      <c r="AN174" t="s">
        <v>51</v>
      </c>
      <c r="AO174" t="s">
        <v>4676</v>
      </c>
      <c r="AP174" t="s">
        <v>36</v>
      </c>
      <c r="AQ174">
        <v>0</v>
      </c>
      <c r="AR174">
        <v>296</v>
      </c>
      <c r="AS174" s="1">
        <v>40954</v>
      </c>
      <c r="AT174">
        <v>350</v>
      </c>
      <c r="AU174" s="2">
        <v>91644</v>
      </c>
      <c r="AV174" t="s">
        <v>3407</v>
      </c>
      <c r="AW174">
        <v>1</v>
      </c>
      <c r="AX174" t="s">
        <v>442</v>
      </c>
      <c r="AY174" t="s">
        <v>250</v>
      </c>
      <c r="AZ174" s="1">
        <v>42781</v>
      </c>
      <c r="BC174">
        <v>1</v>
      </c>
      <c r="BF174">
        <v>607</v>
      </c>
      <c r="BG174">
        <v>1</v>
      </c>
      <c r="BH174" s="10">
        <f t="shared" si="14"/>
        <v>0.77534246575342469</v>
      </c>
      <c r="BI174" s="16">
        <f t="shared" si="15"/>
        <v>0.34857142857142859</v>
      </c>
      <c r="BJ174" s="10">
        <f t="shared" si="16"/>
        <v>0</v>
      </c>
      <c r="BK174">
        <f t="shared" si="17"/>
        <v>1825</v>
      </c>
      <c r="BL174">
        <f t="shared" si="18"/>
        <v>0</v>
      </c>
      <c r="BM174">
        <f t="shared" si="19"/>
        <v>1415</v>
      </c>
      <c r="BN174" s="14">
        <f t="shared" si="20"/>
        <v>8860500</v>
      </c>
    </row>
    <row r="175" spans="1:66" x14ac:dyDescent="0.25">
      <c r="A175">
        <v>169</v>
      </c>
      <c r="B175" t="s">
        <v>343</v>
      </c>
      <c r="C175" t="s">
        <v>3456</v>
      </c>
      <c r="D175" t="s">
        <v>18</v>
      </c>
      <c r="E175" s="1">
        <v>39990</v>
      </c>
      <c r="F175" t="s">
        <v>344</v>
      </c>
      <c r="G175" t="s">
        <v>345</v>
      </c>
      <c r="H175" t="s">
        <v>20</v>
      </c>
      <c r="I175" t="s">
        <v>346</v>
      </c>
      <c r="J175" s="3" t="s">
        <v>346</v>
      </c>
      <c r="M175" s="3" t="s">
        <v>22</v>
      </c>
      <c r="N175" t="s">
        <v>347</v>
      </c>
      <c r="O175" t="s">
        <v>24</v>
      </c>
      <c r="P175" t="s">
        <v>347</v>
      </c>
      <c r="Q175" t="s">
        <v>348</v>
      </c>
      <c r="R175" t="s">
        <v>349</v>
      </c>
      <c r="S175" t="s">
        <v>300</v>
      </c>
      <c r="T175" t="s">
        <v>350</v>
      </c>
      <c r="U175" t="s">
        <v>34</v>
      </c>
      <c r="V175" t="s">
        <v>30</v>
      </c>
      <c r="W175" t="s">
        <v>34</v>
      </c>
      <c r="X175" t="s">
        <v>3461</v>
      </c>
      <c r="Y175" t="s">
        <v>3562</v>
      </c>
      <c r="Z175" t="s">
        <v>34</v>
      </c>
      <c r="AA175" t="s">
        <v>34</v>
      </c>
      <c r="AB175" t="s">
        <v>351</v>
      </c>
      <c r="AC175" t="s">
        <v>243</v>
      </c>
      <c r="AD175" t="s">
        <v>352</v>
      </c>
      <c r="AE175" t="s">
        <v>3563</v>
      </c>
      <c r="AF175" t="s">
        <v>34</v>
      </c>
      <c r="AG175" t="s">
        <v>22</v>
      </c>
      <c r="AH175" t="s">
        <v>53</v>
      </c>
      <c r="AI175" t="s">
        <v>36</v>
      </c>
      <c r="AJ175" s="14">
        <v>24320</v>
      </c>
      <c r="AK175" t="s">
        <v>34</v>
      </c>
      <c r="AL175" t="s">
        <v>34</v>
      </c>
      <c r="AM175">
        <v>11</v>
      </c>
      <c r="AN175" t="s">
        <v>243</v>
      </c>
      <c r="AO175" t="s">
        <v>3564</v>
      </c>
      <c r="AP175" t="s">
        <v>3565</v>
      </c>
      <c r="AQ175">
        <v>0</v>
      </c>
      <c r="AR175">
        <v>25</v>
      </c>
      <c r="AS175" s="1">
        <v>39994</v>
      </c>
      <c r="AT175">
        <v>32</v>
      </c>
      <c r="AU175" s="2">
        <v>42209</v>
      </c>
      <c r="AV175" t="s">
        <v>304</v>
      </c>
      <c r="AW175">
        <v>1</v>
      </c>
      <c r="AX175" t="s">
        <v>354</v>
      </c>
      <c r="AY175" t="s">
        <v>355</v>
      </c>
      <c r="AZ175" s="1">
        <v>41090</v>
      </c>
      <c r="BA175" s="2">
        <v>64000</v>
      </c>
      <c r="BB175">
        <v>1</v>
      </c>
      <c r="BF175">
        <v>59</v>
      </c>
      <c r="BG175">
        <v>1</v>
      </c>
      <c r="BH175" s="10">
        <f t="shared" si="14"/>
        <v>1</v>
      </c>
      <c r="BI175" s="16">
        <f t="shared" si="15"/>
        <v>0.34375</v>
      </c>
      <c r="BJ175" s="10">
        <f t="shared" si="16"/>
        <v>0.38</v>
      </c>
      <c r="BK175">
        <f t="shared" si="17"/>
        <v>1095</v>
      </c>
      <c r="BL175">
        <f t="shared" si="18"/>
        <v>1</v>
      </c>
      <c r="BM175">
        <f t="shared" si="19"/>
        <v>1095</v>
      </c>
      <c r="BN175" s="14">
        <f t="shared" si="20"/>
        <v>64000</v>
      </c>
    </row>
    <row r="176" spans="1:66" x14ac:dyDescent="0.25">
      <c r="A176">
        <v>399</v>
      </c>
      <c r="B176" t="s">
        <v>2190</v>
      </c>
      <c r="C176" t="s">
        <v>3456</v>
      </c>
      <c r="D176" t="s">
        <v>18</v>
      </c>
      <c r="E176" s="1">
        <v>40862</v>
      </c>
      <c r="F176" t="s">
        <v>4163</v>
      </c>
      <c r="G176" t="s">
        <v>2191</v>
      </c>
      <c r="H176" t="s">
        <v>20</v>
      </c>
      <c r="I176" t="s">
        <v>1157</v>
      </c>
      <c r="J176" s="3" t="s">
        <v>1157</v>
      </c>
      <c r="M176" s="3" t="s">
        <v>22</v>
      </c>
      <c r="N176" t="s">
        <v>2192</v>
      </c>
      <c r="O176" t="s">
        <v>24</v>
      </c>
      <c r="P176" t="s">
        <v>2193</v>
      </c>
      <c r="Q176" t="s">
        <v>2194</v>
      </c>
      <c r="R176" t="s">
        <v>2195</v>
      </c>
      <c r="S176" t="s">
        <v>2196</v>
      </c>
      <c r="T176" t="s">
        <v>2197</v>
      </c>
      <c r="U176" t="s">
        <v>34</v>
      </c>
      <c r="V176" t="s">
        <v>30</v>
      </c>
      <c r="W176" t="s">
        <v>34</v>
      </c>
      <c r="X176" t="s">
        <v>3461</v>
      </c>
      <c r="Y176" t="s">
        <v>4164</v>
      </c>
      <c r="Z176" t="s">
        <v>34</v>
      </c>
      <c r="AA176" t="s">
        <v>34</v>
      </c>
      <c r="AB176" t="s">
        <v>2198</v>
      </c>
      <c r="AC176" t="s">
        <v>467</v>
      </c>
      <c r="AD176" t="s">
        <v>1067</v>
      </c>
      <c r="AE176" t="s">
        <v>3601</v>
      </c>
      <c r="AF176" t="s">
        <v>34</v>
      </c>
      <c r="AG176" t="s">
        <v>22</v>
      </c>
      <c r="AH176" t="s">
        <v>53</v>
      </c>
      <c r="AI176" t="s">
        <v>36</v>
      </c>
      <c r="AJ176" s="14">
        <v>25650</v>
      </c>
      <c r="AK176" t="s">
        <v>34</v>
      </c>
      <c r="AL176" t="s">
        <v>34</v>
      </c>
      <c r="AM176">
        <v>16</v>
      </c>
      <c r="AN176" t="s">
        <v>467</v>
      </c>
      <c r="AO176" t="s">
        <v>4165</v>
      </c>
      <c r="AP176" t="s">
        <v>4166</v>
      </c>
      <c r="AQ176">
        <v>0</v>
      </c>
      <c r="AR176">
        <v>182</v>
      </c>
      <c r="AS176" s="1">
        <v>40863</v>
      </c>
      <c r="AT176">
        <v>48</v>
      </c>
      <c r="AU176" s="2">
        <v>40500</v>
      </c>
      <c r="AV176" t="s">
        <v>2199</v>
      </c>
      <c r="AW176">
        <v>1</v>
      </c>
      <c r="AY176" t="s">
        <v>1169</v>
      </c>
      <c r="BA176" s="2">
        <v>67500</v>
      </c>
      <c r="BB176">
        <v>1</v>
      </c>
      <c r="BF176">
        <v>410</v>
      </c>
      <c r="BG176">
        <v>1</v>
      </c>
      <c r="BH176" s="10">
        <f t="shared" si="14"/>
        <v>1</v>
      </c>
      <c r="BI176" s="16">
        <f t="shared" si="15"/>
        <v>0.33333333333333331</v>
      </c>
      <c r="BJ176" s="10">
        <f t="shared" si="16"/>
        <v>0.38</v>
      </c>
      <c r="BK176">
        <f t="shared" si="17"/>
        <v>1095</v>
      </c>
      <c r="BL176">
        <f t="shared" si="18"/>
        <v>1</v>
      </c>
      <c r="BM176">
        <f t="shared" si="19"/>
        <v>1095</v>
      </c>
      <c r="BN176" s="14">
        <f t="shared" si="20"/>
        <v>67500</v>
      </c>
    </row>
    <row r="177" spans="1:66" x14ac:dyDescent="0.25">
      <c r="A177">
        <v>288</v>
      </c>
      <c r="B177" t="s">
        <v>1240</v>
      </c>
      <c r="C177" t="s">
        <v>107</v>
      </c>
      <c r="D177" t="s">
        <v>18</v>
      </c>
      <c r="E177" s="1">
        <v>40465</v>
      </c>
      <c r="F177" t="s">
        <v>1241</v>
      </c>
      <c r="G177" t="s">
        <v>1242</v>
      </c>
      <c r="H177" t="s">
        <v>24</v>
      </c>
      <c r="I177" t="s">
        <v>238</v>
      </c>
      <c r="J177" s="3" t="s">
        <v>238</v>
      </c>
      <c r="M177" s="3" t="s">
        <v>22</v>
      </c>
      <c r="N177" t="s">
        <v>3854</v>
      </c>
      <c r="O177" t="s">
        <v>24</v>
      </c>
      <c r="P177" t="s">
        <v>1243</v>
      </c>
      <c r="Q177" t="s">
        <v>3855</v>
      </c>
      <c r="R177" t="s">
        <v>1244</v>
      </c>
      <c r="S177" t="s">
        <v>255</v>
      </c>
      <c r="T177" t="s">
        <v>1245</v>
      </c>
      <c r="U177" t="s">
        <v>34</v>
      </c>
      <c r="V177" t="s">
        <v>214</v>
      </c>
      <c r="W177" t="s">
        <v>34</v>
      </c>
      <c r="X177" t="s">
        <v>115</v>
      </c>
      <c r="Y177" t="s">
        <v>3856</v>
      </c>
      <c r="Z177" t="s">
        <v>3857</v>
      </c>
      <c r="AA177" t="s">
        <v>3858</v>
      </c>
      <c r="AB177" t="s">
        <v>1246</v>
      </c>
      <c r="AC177" t="s">
        <v>1247</v>
      </c>
      <c r="AD177" t="s">
        <v>1248</v>
      </c>
      <c r="AE177" t="s">
        <v>36</v>
      </c>
      <c r="AF177" t="s">
        <v>412</v>
      </c>
      <c r="AG177" t="s">
        <v>119</v>
      </c>
      <c r="AH177" t="s">
        <v>3498</v>
      </c>
      <c r="AI177" t="s">
        <v>36</v>
      </c>
      <c r="AJ177" s="14">
        <v>565403</v>
      </c>
      <c r="AK177" t="s">
        <v>36</v>
      </c>
      <c r="AL177" t="s">
        <v>3859</v>
      </c>
      <c r="AM177">
        <v>46</v>
      </c>
      <c r="AN177" t="s">
        <v>1247</v>
      </c>
      <c r="AO177" t="s">
        <v>3860</v>
      </c>
      <c r="AP177" t="s">
        <v>36</v>
      </c>
      <c r="AQ177">
        <v>0</v>
      </c>
      <c r="AR177">
        <v>95</v>
      </c>
      <c r="AS177" s="1">
        <v>40465</v>
      </c>
      <c r="AT177">
        <v>139</v>
      </c>
      <c r="AU177" s="2">
        <v>88883</v>
      </c>
      <c r="AV177" t="s">
        <v>261</v>
      </c>
      <c r="AW177">
        <v>1</v>
      </c>
      <c r="AX177" t="s">
        <v>1249</v>
      </c>
      <c r="AY177" t="s">
        <v>250</v>
      </c>
      <c r="AZ177" s="1">
        <v>42004</v>
      </c>
      <c r="BC177">
        <v>1</v>
      </c>
      <c r="BF177">
        <v>454</v>
      </c>
      <c r="BG177">
        <v>1</v>
      </c>
      <c r="BH177" s="10">
        <f t="shared" si="14"/>
        <v>1</v>
      </c>
      <c r="BI177" s="16">
        <f t="shared" si="15"/>
        <v>0.33093525179856115</v>
      </c>
      <c r="BJ177" s="10">
        <f t="shared" si="16"/>
        <v>0.21965928515928515</v>
      </c>
      <c r="BK177">
        <f t="shared" si="17"/>
        <v>1460</v>
      </c>
      <c r="BL177">
        <f t="shared" si="18"/>
        <v>1</v>
      </c>
      <c r="BM177">
        <f t="shared" si="19"/>
        <v>1460</v>
      </c>
      <c r="BN177" s="14">
        <f t="shared" si="20"/>
        <v>2574000</v>
      </c>
    </row>
    <row r="178" spans="1:66" x14ac:dyDescent="0.25">
      <c r="A178">
        <v>369</v>
      </c>
      <c r="B178" t="s">
        <v>1925</v>
      </c>
      <c r="C178" t="s">
        <v>107</v>
      </c>
      <c r="D178" t="s">
        <v>18</v>
      </c>
      <c r="E178" s="1">
        <v>40736</v>
      </c>
      <c r="F178" t="s">
        <v>1926</v>
      </c>
      <c r="G178" t="s">
        <v>1927</v>
      </c>
      <c r="H178" t="s">
        <v>24</v>
      </c>
      <c r="I178" t="s">
        <v>238</v>
      </c>
      <c r="J178" s="3" t="s">
        <v>238</v>
      </c>
      <c r="M178" s="3" t="s">
        <v>22</v>
      </c>
      <c r="N178" t="s">
        <v>1928</v>
      </c>
      <c r="O178" t="s">
        <v>24</v>
      </c>
      <c r="P178" t="s">
        <v>1929</v>
      </c>
      <c r="Q178" t="s">
        <v>4086</v>
      </c>
      <c r="R178" t="s">
        <v>1930</v>
      </c>
      <c r="S178" t="s">
        <v>1931</v>
      </c>
      <c r="T178" t="s">
        <v>213</v>
      </c>
      <c r="U178" t="s">
        <v>1932</v>
      </c>
      <c r="V178" t="s">
        <v>215</v>
      </c>
      <c r="W178" t="s">
        <v>164</v>
      </c>
      <c r="X178" t="s">
        <v>115</v>
      </c>
      <c r="Y178" t="s">
        <v>4087</v>
      </c>
      <c r="Z178" t="s">
        <v>4088</v>
      </c>
      <c r="AA178" t="s">
        <v>4089</v>
      </c>
      <c r="AB178" t="s">
        <v>1933</v>
      </c>
      <c r="AC178" t="s">
        <v>1934</v>
      </c>
      <c r="AD178" t="s">
        <v>1935</v>
      </c>
      <c r="AE178" t="s">
        <v>4036</v>
      </c>
      <c r="AF178" t="s">
        <v>200</v>
      </c>
      <c r="AG178" t="s">
        <v>1863</v>
      </c>
      <c r="AH178" t="s">
        <v>3498</v>
      </c>
      <c r="AI178" t="s">
        <v>36</v>
      </c>
      <c r="AJ178" s="14">
        <v>267350</v>
      </c>
      <c r="AK178" t="s">
        <v>36</v>
      </c>
      <c r="AL178" t="s">
        <v>4090</v>
      </c>
      <c r="AM178">
        <v>38</v>
      </c>
      <c r="AN178" t="s">
        <v>1934</v>
      </c>
      <c r="AO178" t="s">
        <v>4091</v>
      </c>
      <c r="AP178" t="s">
        <v>4092</v>
      </c>
      <c r="AQ178">
        <v>0</v>
      </c>
      <c r="AR178">
        <v>158</v>
      </c>
      <c r="AS178" s="1">
        <v>40736</v>
      </c>
      <c r="AT178">
        <v>117</v>
      </c>
      <c r="AU178" s="2">
        <v>81487</v>
      </c>
      <c r="AV178" t="s">
        <v>1937</v>
      </c>
      <c r="AW178">
        <v>1</v>
      </c>
      <c r="AX178" t="s">
        <v>442</v>
      </c>
      <c r="AY178" t="s">
        <v>250</v>
      </c>
      <c r="AZ178" s="1">
        <v>42197</v>
      </c>
      <c r="BA178" s="2">
        <v>81487</v>
      </c>
      <c r="BC178">
        <v>1</v>
      </c>
      <c r="BF178">
        <v>317</v>
      </c>
      <c r="BG178">
        <v>1</v>
      </c>
      <c r="BH178" s="10">
        <f t="shared" si="14"/>
        <v>1</v>
      </c>
      <c r="BI178" s="16">
        <f t="shared" si="15"/>
        <v>0.3247863247863248</v>
      </c>
      <c r="BJ178" s="10">
        <f t="shared" si="16"/>
        <v>0.20427889207258834</v>
      </c>
      <c r="BK178">
        <f t="shared" si="17"/>
        <v>1825</v>
      </c>
      <c r="BL178">
        <f t="shared" si="18"/>
        <v>1</v>
      </c>
      <c r="BM178">
        <f t="shared" si="19"/>
        <v>1825</v>
      </c>
      <c r="BN178" s="14">
        <f t="shared" si="20"/>
        <v>1308750</v>
      </c>
    </row>
    <row r="179" spans="1:66" x14ac:dyDescent="0.25">
      <c r="A179">
        <v>390</v>
      </c>
      <c r="B179" t="s">
        <v>2122</v>
      </c>
      <c r="C179" t="s">
        <v>107</v>
      </c>
      <c r="D179" t="s">
        <v>18</v>
      </c>
      <c r="E179" s="1">
        <v>40842</v>
      </c>
      <c r="F179" t="s">
        <v>2123</v>
      </c>
      <c r="G179" t="s">
        <v>2124</v>
      </c>
      <c r="H179" t="s">
        <v>24</v>
      </c>
      <c r="I179" t="s">
        <v>722</v>
      </c>
      <c r="J179" s="3" t="s">
        <v>722</v>
      </c>
      <c r="M179" s="3" t="s">
        <v>62</v>
      </c>
      <c r="N179" t="s">
        <v>4141</v>
      </c>
      <c r="O179" t="s">
        <v>18</v>
      </c>
      <c r="P179" t="s">
        <v>2125</v>
      </c>
      <c r="Q179" t="s">
        <v>3636</v>
      </c>
      <c r="R179" t="s">
        <v>2126</v>
      </c>
      <c r="S179" t="s">
        <v>2127</v>
      </c>
      <c r="T179" t="s">
        <v>2128</v>
      </c>
      <c r="U179" t="s">
        <v>213</v>
      </c>
      <c r="V179" t="s">
        <v>30</v>
      </c>
      <c r="W179" t="s">
        <v>215</v>
      </c>
      <c r="X179" t="s">
        <v>115</v>
      </c>
      <c r="Y179" t="s">
        <v>4142</v>
      </c>
      <c r="Z179" t="s">
        <v>4143</v>
      </c>
      <c r="AA179" t="s">
        <v>4144</v>
      </c>
      <c r="AB179" t="s">
        <v>2129</v>
      </c>
      <c r="AC179" t="s">
        <v>36</v>
      </c>
      <c r="AD179" t="s">
        <v>2130</v>
      </c>
      <c r="AE179" t="s">
        <v>4145</v>
      </c>
      <c r="AF179" t="s">
        <v>412</v>
      </c>
      <c r="AG179" t="s">
        <v>425</v>
      </c>
      <c r="AH179" t="s">
        <v>120</v>
      </c>
      <c r="AI179" t="s">
        <v>4146</v>
      </c>
      <c r="AJ179" s="14">
        <v>0</v>
      </c>
      <c r="AK179" t="s">
        <v>4147</v>
      </c>
      <c r="AL179" t="s">
        <v>36</v>
      </c>
      <c r="AM179">
        <v>39</v>
      </c>
      <c r="AN179" t="s">
        <v>36</v>
      </c>
      <c r="AO179" t="s">
        <v>4148</v>
      </c>
      <c r="AP179" t="s">
        <v>4149</v>
      </c>
      <c r="AQ179">
        <v>0</v>
      </c>
      <c r="AR179">
        <v>176</v>
      </c>
      <c r="AS179" s="1">
        <v>40842</v>
      </c>
      <c r="AT179">
        <v>131</v>
      </c>
      <c r="AU179" s="2">
        <v>42466</v>
      </c>
      <c r="AV179" t="s">
        <v>2131</v>
      </c>
      <c r="AW179">
        <v>1</v>
      </c>
      <c r="AY179" t="s">
        <v>733</v>
      </c>
      <c r="AZ179" s="1">
        <v>42303</v>
      </c>
      <c r="BC179">
        <v>1</v>
      </c>
      <c r="BF179">
        <v>139</v>
      </c>
      <c r="BG179">
        <v>1</v>
      </c>
      <c r="BH179" s="10">
        <f t="shared" si="14"/>
        <v>1</v>
      </c>
      <c r="BI179" s="16">
        <f t="shared" si="15"/>
        <v>0.29770992366412213</v>
      </c>
      <c r="BJ179" s="10">
        <f t="shared" si="16"/>
        <v>0</v>
      </c>
      <c r="BK179">
        <f t="shared" si="17"/>
        <v>1460</v>
      </c>
      <c r="BL179">
        <f t="shared" si="18"/>
        <v>0</v>
      </c>
      <c r="BM179">
        <f t="shared" si="19"/>
        <v>1460</v>
      </c>
      <c r="BN179" s="14">
        <f t="shared" si="20"/>
        <v>1328550</v>
      </c>
    </row>
    <row r="180" spans="1:66" x14ac:dyDescent="0.25">
      <c r="A180">
        <v>412</v>
      </c>
      <c r="B180" t="s">
        <v>2331</v>
      </c>
      <c r="C180" t="s">
        <v>107</v>
      </c>
      <c r="D180" t="s">
        <v>18</v>
      </c>
      <c r="E180" s="1">
        <v>40905</v>
      </c>
      <c r="F180" t="s">
        <v>332</v>
      </c>
      <c r="G180" t="s">
        <v>2332</v>
      </c>
      <c r="H180" t="s">
        <v>18</v>
      </c>
      <c r="I180" t="s">
        <v>109</v>
      </c>
      <c r="J180" s="3" t="s">
        <v>109</v>
      </c>
      <c r="M180" s="3" t="s">
        <v>22</v>
      </c>
      <c r="N180" t="s">
        <v>2333</v>
      </c>
      <c r="O180" t="s">
        <v>18</v>
      </c>
      <c r="P180" t="s">
        <v>2334</v>
      </c>
      <c r="Q180" t="s">
        <v>3636</v>
      </c>
      <c r="R180" t="s">
        <v>2335</v>
      </c>
      <c r="S180" t="s">
        <v>2336</v>
      </c>
      <c r="T180" t="s">
        <v>2337</v>
      </c>
      <c r="U180" t="s">
        <v>34</v>
      </c>
      <c r="V180" t="s">
        <v>164</v>
      </c>
      <c r="W180" t="s">
        <v>34</v>
      </c>
      <c r="X180" t="s">
        <v>2248</v>
      </c>
      <c r="Y180" t="s">
        <v>4205</v>
      </c>
      <c r="Z180" t="s">
        <v>4206</v>
      </c>
      <c r="AA180" t="s">
        <v>4207</v>
      </c>
      <c r="AB180" t="s">
        <v>2338</v>
      </c>
      <c r="AC180" t="s">
        <v>36</v>
      </c>
      <c r="AD180" t="s">
        <v>2339</v>
      </c>
      <c r="AE180" t="s">
        <v>36</v>
      </c>
      <c r="AF180" t="s">
        <v>200</v>
      </c>
      <c r="AG180" t="s">
        <v>1863</v>
      </c>
      <c r="AH180" t="s">
        <v>3498</v>
      </c>
      <c r="AI180" t="s">
        <v>36</v>
      </c>
      <c r="AJ180" s="14">
        <v>107861</v>
      </c>
      <c r="AK180" t="s">
        <v>36</v>
      </c>
      <c r="AL180" t="s">
        <v>4208</v>
      </c>
      <c r="AM180">
        <v>47</v>
      </c>
      <c r="AN180" t="s">
        <v>36</v>
      </c>
      <c r="AO180" t="s">
        <v>4209</v>
      </c>
      <c r="AP180" t="s">
        <v>36</v>
      </c>
      <c r="AQ180">
        <v>0</v>
      </c>
      <c r="AR180">
        <v>196</v>
      </c>
      <c r="AS180" s="1">
        <v>40905</v>
      </c>
      <c r="AT180">
        <v>162</v>
      </c>
      <c r="AU180" s="2">
        <v>81296</v>
      </c>
      <c r="AV180" t="s">
        <v>2340</v>
      </c>
      <c r="AW180">
        <v>1</v>
      </c>
      <c r="AX180" t="s">
        <v>122</v>
      </c>
      <c r="AY180" t="s">
        <v>123</v>
      </c>
      <c r="AZ180" s="1">
        <v>42732</v>
      </c>
      <c r="BC180">
        <v>1</v>
      </c>
      <c r="BF180">
        <v>272</v>
      </c>
      <c r="BG180">
        <v>1</v>
      </c>
      <c r="BH180" s="10">
        <f t="shared" si="14"/>
        <v>1</v>
      </c>
      <c r="BI180" s="16">
        <f t="shared" si="15"/>
        <v>0.29012345679012347</v>
      </c>
      <c r="BJ180" s="10">
        <f t="shared" si="16"/>
        <v>5.6375800339736049E-2</v>
      </c>
      <c r="BK180">
        <f t="shared" si="17"/>
        <v>1825</v>
      </c>
      <c r="BL180">
        <f t="shared" si="18"/>
        <v>1</v>
      </c>
      <c r="BM180">
        <f t="shared" si="19"/>
        <v>1825</v>
      </c>
      <c r="BN180" s="14">
        <f t="shared" si="20"/>
        <v>1913250</v>
      </c>
    </row>
    <row r="181" spans="1:66" x14ac:dyDescent="0.25">
      <c r="A181">
        <v>472</v>
      </c>
      <c r="B181" t="s">
        <v>2820</v>
      </c>
      <c r="C181" t="s">
        <v>3456</v>
      </c>
      <c r="D181" t="s">
        <v>18</v>
      </c>
      <c r="E181" s="1">
        <v>41169</v>
      </c>
      <c r="F181" t="s">
        <v>2821</v>
      </c>
      <c r="G181" t="s">
        <v>2822</v>
      </c>
      <c r="H181" t="s">
        <v>20</v>
      </c>
      <c r="I181" t="s">
        <v>43</v>
      </c>
      <c r="J181" s="3" t="s">
        <v>43</v>
      </c>
      <c r="M181" s="3" t="s">
        <v>22</v>
      </c>
      <c r="N181" t="s">
        <v>2823</v>
      </c>
      <c r="O181" t="s">
        <v>24</v>
      </c>
      <c r="P181" t="s">
        <v>2824</v>
      </c>
      <c r="Q181" t="s">
        <v>2825</v>
      </c>
      <c r="R181" t="s">
        <v>2826</v>
      </c>
      <c r="S181" t="s">
        <v>2827</v>
      </c>
      <c r="T181" t="s">
        <v>2828</v>
      </c>
      <c r="U181" t="s">
        <v>34</v>
      </c>
      <c r="V181" t="s">
        <v>164</v>
      </c>
      <c r="W181" t="s">
        <v>34</v>
      </c>
      <c r="X181" t="s">
        <v>3461</v>
      </c>
      <c r="Y181" t="s">
        <v>4409</v>
      </c>
      <c r="Z181" t="s">
        <v>34</v>
      </c>
      <c r="AA181" t="s">
        <v>34</v>
      </c>
      <c r="AB181" t="s">
        <v>2271</v>
      </c>
      <c r="AC181" t="s">
        <v>622</v>
      </c>
      <c r="AD181" t="s">
        <v>2829</v>
      </c>
      <c r="AE181" t="s">
        <v>4410</v>
      </c>
      <c r="AF181" t="s">
        <v>34</v>
      </c>
      <c r="AG181" t="s">
        <v>22</v>
      </c>
      <c r="AH181" t="s">
        <v>35</v>
      </c>
      <c r="AI181" t="s">
        <v>36</v>
      </c>
      <c r="AJ181" s="14">
        <v>0</v>
      </c>
      <c r="AK181" t="s">
        <v>34</v>
      </c>
      <c r="AL181" t="s">
        <v>34</v>
      </c>
      <c r="AM181">
        <v>4</v>
      </c>
      <c r="AN181" t="s">
        <v>622</v>
      </c>
      <c r="AO181" t="s">
        <v>4411</v>
      </c>
      <c r="AP181" t="s">
        <v>4412</v>
      </c>
      <c r="AQ181">
        <v>0</v>
      </c>
      <c r="AR181">
        <v>241</v>
      </c>
      <c r="AS181" s="1">
        <v>41169</v>
      </c>
      <c r="AT181">
        <v>14</v>
      </c>
      <c r="AU181" s="2">
        <v>108429</v>
      </c>
      <c r="AV181" t="s">
        <v>2830</v>
      </c>
      <c r="AW181">
        <v>1</v>
      </c>
      <c r="AX181" t="s">
        <v>56</v>
      </c>
      <c r="AY181" t="s">
        <v>57</v>
      </c>
      <c r="AZ181" s="1">
        <v>42264</v>
      </c>
      <c r="BA181" s="2">
        <v>88000</v>
      </c>
      <c r="BB181">
        <v>1</v>
      </c>
      <c r="BF181">
        <v>399</v>
      </c>
      <c r="BG181">
        <v>1</v>
      </c>
      <c r="BH181" s="10">
        <f t="shared" si="14"/>
        <v>1</v>
      </c>
      <c r="BI181" s="16">
        <f t="shared" si="15"/>
        <v>0.2857142857142857</v>
      </c>
      <c r="BJ181" s="10">
        <f t="shared" si="16"/>
        <v>0</v>
      </c>
      <c r="BK181">
        <f t="shared" si="17"/>
        <v>1095</v>
      </c>
      <c r="BL181">
        <f t="shared" si="18"/>
        <v>1</v>
      </c>
      <c r="BM181">
        <f t="shared" si="19"/>
        <v>1095</v>
      </c>
      <c r="BN181" s="14">
        <f t="shared" si="20"/>
        <v>88000</v>
      </c>
    </row>
    <row r="182" spans="1:66" x14ac:dyDescent="0.25">
      <c r="A182">
        <v>253</v>
      </c>
      <c r="B182" t="s">
        <v>1001</v>
      </c>
      <c r="C182" t="s">
        <v>107</v>
      </c>
      <c r="D182" t="s">
        <v>18</v>
      </c>
      <c r="E182" s="1">
        <v>40367</v>
      </c>
      <c r="F182" t="s">
        <v>1002</v>
      </c>
      <c r="G182" t="s">
        <v>1003</v>
      </c>
      <c r="H182" t="s">
        <v>24</v>
      </c>
      <c r="I182" t="s">
        <v>677</v>
      </c>
      <c r="J182" s="3" t="s">
        <v>677</v>
      </c>
      <c r="M182" s="3" t="s">
        <v>22</v>
      </c>
      <c r="N182" t="s">
        <v>1004</v>
      </c>
      <c r="O182" t="s">
        <v>24</v>
      </c>
      <c r="P182" t="s">
        <v>1005</v>
      </c>
      <c r="Q182" t="s">
        <v>3764</v>
      </c>
      <c r="R182" t="s">
        <v>1006</v>
      </c>
      <c r="S182" t="s">
        <v>1007</v>
      </c>
      <c r="T182" t="s">
        <v>507</v>
      </c>
      <c r="U182" t="s">
        <v>326</v>
      </c>
      <c r="V182" t="s">
        <v>437</v>
      </c>
      <c r="W182" t="s">
        <v>114</v>
      </c>
      <c r="X182" t="s">
        <v>115</v>
      </c>
      <c r="Y182" t="s">
        <v>3765</v>
      </c>
      <c r="Z182" t="s">
        <v>3766</v>
      </c>
      <c r="AA182" t="s">
        <v>3767</v>
      </c>
      <c r="AB182" t="s">
        <v>1008</v>
      </c>
      <c r="AC182" t="s">
        <v>101</v>
      </c>
      <c r="AD182" t="s">
        <v>1009</v>
      </c>
      <c r="AE182" t="s">
        <v>36</v>
      </c>
      <c r="AF182" t="s">
        <v>62</v>
      </c>
      <c r="AG182" t="s">
        <v>425</v>
      </c>
      <c r="AH182" t="s">
        <v>3489</v>
      </c>
      <c r="AI182" t="s">
        <v>36</v>
      </c>
      <c r="AJ182" s="14">
        <v>0</v>
      </c>
      <c r="AK182" t="s">
        <v>36</v>
      </c>
      <c r="AL182" t="s">
        <v>36</v>
      </c>
      <c r="AM182">
        <v>163</v>
      </c>
      <c r="AN182" t="s">
        <v>101</v>
      </c>
      <c r="AO182" t="s">
        <v>3768</v>
      </c>
      <c r="AP182" t="s">
        <v>36</v>
      </c>
      <c r="AQ182">
        <v>0</v>
      </c>
      <c r="AR182">
        <v>75</v>
      </c>
      <c r="AS182" s="1">
        <v>40367</v>
      </c>
      <c r="AT182">
        <v>600</v>
      </c>
      <c r="AU182" s="2">
        <v>50000</v>
      </c>
      <c r="AV182" t="s">
        <v>1010</v>
      </c>
      <c r="AW182">
        <v>1</v>
      </c>
      <c r="AX182" t="s">
        <v>687</v>
      </c>
      <c r="AY182" t="s">
        <v>687</v>
      </c>
      <c r="AZ182" s="1">
        <v>41098</v>
      </c>
      <c r="BC182">
        <v>1</v>
      </c>
      <c r="BD182">
        <v>1</v>
      </c>
      <c r="BE182" t="s">
        <v>1011</v>
      </c>
      <c r="BF182">
        <v>269</v>
      </c>
      <c r="BG182">
        <v>1</v>
      </c>
      <c r="BH182" s="10">
        <f t="shared" si="14"/>
        <v>1</v>
      </c>
      <c r="BI182" s="16">
        <f t="shared" si="15"/>
        <v>0.27166666666666667</v>
      </c>
      <c r="BJ182" s="10">
        <f t="shared" si="16"/>
        <v>0</v>
      </c>
      <c r="BK182">
        <f t="shared" si="17"/>
        <v>730</v>
      </c>
      <c r="BL182">
        <f t="shared" si="18"/>
        <v>1</v>
      </c>
      <c r="BM182">
        <f t="shared" si="19"/>
        <v>730</v>
      </c>
      <c r="BN182" s="14">
        <f t="shared" si="20"/>
        <v>7779000</v>
      </c>
    </row>
    <row r="183" spans="1:66" x14ac:dyDescent="0.25">
      <c r="A183">
        <v>154</v>
      </c>
      <c r="B183" t="s">
        <v>205</v>
      </c>
      <c r="C183" t="s">
        <v>107</v>
      </c>
      <c r="D183" t="s">
        <v>18</v>
      </c>
      <c r="E183" s="1">
        <v>39931</v>
      </c>
      <c r="F183" t="s">
        <v>206</v>
      </c>
      <c r="G183" t="s">
        <v>207</v>
      </c>
      <c r="H183" t="s">
        <v>18</v>
      </c>
      <c r="I183" t="s">
        <v>109</v>
      </c>
      <c r="J183" s="3" t="s">
        <v>109</v>
      </c>
      <c r="M183" s="3" t="s">
        <v>22</v>
      </c>
      <c r="N183" t="s">
        <v>208</v>
      </c>
      <c r="O183" t="s">
        <v>18</v>
      </c>
      <c r="P183" t="s">
        <v>209</v>
      </c>
      <c r="Q183" t="s">
        <v>3501</v>
      </c>
      <c r="R183" t="s">
        <v>210</v>
      </c>
      <c r="S183" t="s">
        <v>211</v>
      </c>
      <c r="T183" t="s">
        <v>212</v>
      </c>
      <c r="U183" t="s">
        <v>213</v>
      </c>
      <c r="V183" t="s">
        <v>214</v>
      </c>
      <c r="W183" t="s">
        <v>215</v>
      </c>
      <c r="X183" t="s">
        <v>115</v>
      </c>
      <c r="Y183" t="s">
        <v>3502</v>
      </c>
      <c r="Z183" t="s">
        <v>3503</v>
      </c>
      <c r="AA183" t="s">
        <v>3504</v>
      </c>
      <c r="AB183" t="s">
        <v>216</v>
      </c>
      <c r="AC183" t="s">
        <v>36</v>
      </c>
      <c r="AD183" t="s">
        <v>217</v>
      </c>
      <c r="AE183" t="s">
        <v>3505</v>
      </c>
      <c r="AF183" t="s">
        <v>200</v>
      </c>
      <c r="AG183" t="s">
        <v>119</v>
      </c>
      <c r="AH183" t="s">
        <v>3489</v>
      </c>
      <c r="AI183" t="s">
        <v>36</v>
      </c>
      <c r="AJ183" s="14">
        <v>0</v>
      </c>
      <c r="AK183" t="s">
        <v>36</v>
      </c>
      <c r="AL183" t="s">
        <v>36</v>
      </c>
      <c r="AM183">
        <v>51</v>
      </c>
      <c r="AN183" t="s">
        <v>36</v>
      </c>
      <c r="AO183" t="s">
        <v>3506</v>
      </c>
      <c r="AP183" t="s">
        <v>3507</v>
      </c>
      <c r="AQ183">
        <v>0</v>
      </c>
      <c r="AR183">
        <v>12</v>
      </c>
      <c r="AS183" s="1">
        <v>39932</v>
      </c>
      <c r="AT183">
        <v>194</v>
      </c>
      <c r="AU183" s="2">
        <v>122037</v>
      </c>
      <c r="AV183" t="s">
        <v>219</v>
      </c>
      <c r="AW183">
        <v>1</v>
      </c>
      <c r="AX183" t="s">
        <v>122</v>
      </c>
      <c r="AY183" t="s">
        <v>123</v>
      </c>
      <c r="AZ183" s="1">
        <v>41758</v>
      </c>
      <c r="BC183">
        <v>1</v>
      </c>
      <c r="BF183">
        <v>505</v>
      </c>
      <c r="BG183">
        <v>1</v>
      </c>
      <c r="BH183" s="10">
        <f t="shared" si="14"/>
        <v>1</v>
      </c>
      <c r="BI183" s="16">
        <f t="shared" si="15"/>
        <v>0.26288659793814434</v>
      </c>
      <c r="BJ183" s="10">
        <f t="shared" si="16"/>
        <v>0</v>
      </c>
      <c r="BK183">
        <f t="shared" si="17"/>
        <v>1825</v>
      </c>
      <c r="BL183">
        <f t="shared" si="18"/>
        <v>1</v>
      </c>
      <c r="BM183">
        <f t="shared" si="19"/>
        <v>1825</v>
      </c>
      <c r="BN183" s="14">
        <f t="shared" si="20"/>
        <v>4886250</v>
      </c>
    </row>
    <row r="184" spans="1:66" x14ac:dyDescent="0.25">
      <c r="A184">
        <v>302</v>
      </c>
      <c r="B184" t="s">
        <v>1365</v>
      </c>
      <c r="C184" t="s">
        <v>3456</v>
      </c>
      <c r="D184" t="s">
        <v>18</v>
      </c>
      <c r="E184" s="1">
        <v>40512</v>
      </c>
      <c r="F184" t="s">
        <v>3887</v>
      </c>
      <c r="G184" t="s">
        <v>1366</v>
      </c>
      <c r="H184" t="s">
        <v>20</v>
      </c>
      <c r="I184" t="s">
        <v>1341</v>
      </c>
      <c r="J184" s="3" t="s">
        <v>1341</v>
      </c>
      <c r="M184" s="3" t="s">
        <v>78</v>
      </c>
      <c r="N184" t="s">
        <v>1367</v>
      </c>
      <c r="O184" t="s">
        <v>24</v>
      </c>
      <c r="P184" t="s">
        <v>1368</v>
      </c>
      <c r="Q184" t="s">
        <v>1369</v>
      </c>
      <c r="R184" t="s">
        <v>1370</v>
      </c>
      <c r="S184" t="s">
        <v>1371</v>
      </c>
      <c r="T184" t="s">
        <v>728</v>
      </c>
      <c r="U184" t="s">
        <v>653</v>
      </c>
      <c r="V184" t="s">
        <v>30</v>
      </c>
      <c r="W184" t="s">
        <v>30</v>
      </c>
      <c r="X184" t="s">
        <v>3532</v>
      </c>
      <c r="Y184" t="s">
        <v>1922</v>
      </c>
      <c r="Z184" t="s">
        <v>34</v>
      </c>
      <c r="AA184" t="s">
        <v>34</v>
      </c>
      <c r="AB184" t="s">
        <v>1372</v>
      </c>
      <c r="AC184" t="s">
        <v>1246</v>
      </c>
      <c r="AD184" t="s">
        <v>1373</v>
      </c>
      <c r="AE184" t="s">
        <v>3823</v>
      </c>
      <c r="AF184" t="s">
        <v>34</v>
      </c>
      <c r="AG184" t="s">
        <v>200</v>
      </c>
      <c r="AH184" t="s">
        <v>53</v>
      </c>
      <c r="AI184" t="s">
        <v>36</v>
      </c>
      <c r="AJ184" s="14">
        <v>200000</v>
      </c>
      <c r="AK184" t="s">
        <v>34</v>
      </c>
      <c r="AL184" t="s">
        <v>34</v>
      </c>
      <c r="AM184">
        <v>61</v>
      </c>
      <c r="AN184" t="s">
        <v>1246</v>
      </c>
      <c r="AO184" t="s">
        <v>3888</v>
      </c>
      <c r="AP184" t="s">
        <v>3889</v>
      </c>
      <c r="AQ184">
        <v>0</v>
      </c>
      <c r="AR184">
        <v>107</v>
      </c>
      <c r="AS184" s="1">
        <v>40526</v>
      </c>
      <c r="AT184">
        <v>239</v>
      </c>
      <c r="AU184" s="2">
        <v>27258</v>
      </c>
      <c r="AV184" t="s">
        <v>1375</v>
      </c>
      <c r="AW184">
        <v>1</v>
      </c>
      <c r="AX184" t="s">
        <v>1350</v>
      </c>
      <c r="AY184" t="s">
        <v>1351</v>
      </c>
      <c r="AZ184" s="1">
        <v>42352</v>
      </c>
      <c r="BA184" s="2">
        <v>800000</v>
      </c>
      <c r="BB184">
        <v>1</v>
      </c>
      <c r="BF184">
        <v>390</v>
      </c>
      <c r="BG184">
        <v>1</v>
      </c>
      <c r="BH184" s="10">
        <f t="shared" si="14"/>
        <v>1</v>
      </c>
      <c r="BI184" s="16">
        <f t="shared" si="15"/>
        <v>0.25523012552301255</v>
      </c>
      <c r="BJ184" s="10">
        <f t="shared" si="16"/>
        <v>0.25</v>
      </c>
      <c r="BK184">
        <f t="shared" si="17"/>
        <v>1825</v>
      </c>
      <c r="BL184">
        <f t="shared" si="18"/>
        <v>1</v>
      </c>
      <c r="BM184">
        <f t="shared" si="19"/>
        <v>1825</v>
      </c>
      <c r="BN184" s="14">
        <f t="shared" si="20"/>
        <v>800000</v>
      </c>
    </row>
    <row r="185" spans="1:66" x14ac:dyDescent="0.25">
      <c r="A185">
        <v>484</v>
      </c>
      <c r="B185" t="s">
        <v>2921</v>
      </c>
      <c r="C185" t="s">
        <v>3456</v>
      </c>
      <c r="D185" t="s">
        <v>18</v>
      </c>
      <c r="E185" s="1">
        <v>41208</v>
      </c>
      <c r="F185" t="s">
        <v>4439</v>
      </c>
      <c r="G185" t="s">
        <v>2922</v>
      </c>
      <c r="H185" t="s">
        <v>20</v>
      </c>
      <c r="I185" t="s">
        <v>722</v>
      </c>
      <c r="J185" s="3" t="s">
        <v>722</v>
      </c>
      <c r="M185" s="3" t="s">
        <v>62</v>
      </c>
      <c r="N185" t="s">
        <v>2923</v>
      </c>
      <c r="O185" t="s">
        <v>18</v>
      </c>
      <c r="P185" t="s">
        <v>2924</v>
      </c>
      <c r="Q185" t="s">
        <v>2925</v>
      </c>
      <c r="R185" t="s">
        <v>2926</v>
      </c>
      <c r="S185" t="s">
        <v>2927</v>
      </c>
      <c r="T185" t="s">
        <v>2928</v>
      </c>
      <c r="U185" t="s">
        <v>34</v>
      </c>
      <c r="V185" t="s">
        <v>30</v>
      </c>
      <c r="W185" t="s">
        <v>34</v>
      </c>
      <c r="X185" t="s">
        <v>3461</v>
      </c>
      <c r="Y185" t="s">
        <v>4440</v>
      </c>
      <c r="Z185" t="s">
        <v>34</v>
      </c>
      <c r="AA185" t="s">
        <v>34</v>
      </c>
      <c r="AB185" t="s">
        <v>182</v>
      </c>
      <c r="AC185" t="s">
        <v>36</v>
      </c>
      <c r="AD185" t="s">
        <v>2929</v>
      </c>
      <c r="AE185" t="s">
        <v>4441</v>
      </c>
      <c r="AF185" t="s">
        <v>34</v>
      </c>
      <c r="AG185" t="s">
        <v>412</v>
      </c>
      <c r="AH185" t="s">
        <v>53</v>
      </c>
      <c r="AI185" t="s">
        <v>36</v>
      </c>
      <c r="AJ185" s="14">
        <v>34250</v>
      </c>
      <c r="AK185" t="s">
        <v>34</v>
      </c>
      <c r="AL185" t="s">
        <v>34</v>
      </c>
      <c r="AM185">
        <v>21</v>
      </c>
      <c r="AN185" t="s">
        <v>36</v>
      </c>
      <c r="AO185" t="s">
        <v>4442</v>
      </c>
      <c r="AP185" t="s">
        <v>4443</v>
      </c>
      <c r="AQ185">
        <v>0</v>
      </c>
      <c r="AR185">
        <v>251</v>
      </c>
      <c r="AS185" s="1">
        <v>41211</v>
      </c>
      <c r="AT185">
        <v>83</v>
      </c>
      <c r="AU185" s="2">
        <v>51875</v>
      </c>
      <c r="AV185" t="s">
        <v>2930</v>
      </c>
      <c r="AW185">
        <v>1</v>
      </c>
      <c r="AX185" t="s">
        <v>1598</v>
      </c>
      <c r="AY185" t="s">
        <v>733</v>
      </c>
      <c r="AZ185" s="1">
        <v>42306</v>
      </c>
      <c r="BA185" s="2">
        <v>137000</v>
      </c>
      <c r="BB185">
        <v>1</v>
      </c>
      <c r="BF185">
        <v>374</v>
      </c>
      <c r="BG185">
        <v>1</v>
      </c>
      <c r="BH185" s="10">
        <f t="shared" si="14"/>
        <v>1</v>
      </c>
      <c r="BI185" s="16">
        <f t="shared" si="15"/>
        <v>0.25301204819277107</v>
      </c>
      <c r="BJ185" s="10">
        <f t="shared" si="16"/>
        <v>0.25</v>
      </c>
      <c r="BK185">
        <f t="shared" si="17"/>
        <v>1460</v>
      </c>
      <c r="BL185">
        <f t="shared" si="18"/>
        <v>1</v>
      </c>
      <c r="BM185">
        <f t="shared" si="19"/>
        <v>1460</v>
      </c>
      <c r="BN185" s="14">
        <f t="shared" si="20"/>
        <v>137000</v>
      </c>
    </row>
    <row r="186" spans="1:66" x14ac:dyDescent="0.25">
      <c r="A186">
        <v>317</v>
      </c>
      <c r="B186" t="s">
        <v>1456</v>
      </c>
      <c r="C186" t="s">
        <v>3456</v>
      </c>
      <c r="D186" t="s">
        <v>18</v>
      </c>
      <c r="E186" s="1">
        <v>40556</v>
      </c>
      <c r="F186" t="s">
        <v>1457</v>
      </c>
      <c r="G186" t="s">
        <v>1458</v>
      </c>
      <c r="H186" t="s">
        <v>20</v>
      </c>
      <c r="I186" t="s">
        <v>598</v>
      </c>
      <c r="J186" s="3" t="s">
        <v>598</v>
      </c>
      <c r="M186" s="3" t="s">
        <v>78</v>
      </c>
      <c r="N186" t="s">
        <v>1459</v>
      </c>
      <c r="O186" t="s">
        <v>18</v>
      </c>
      <c r="P186" t="s">
        <v>1460</v>
      </c>
      <c r="Q186" t="s">
        <v>1461</v>
      </c>
      <c r="R186" t="s">
        <v>1462</v>
      </c>
      <c r="S186" t="s">
        <v>1463</v>
      </c>
      <c r="T186" t="s">
        <v>1464</v>
      </c>
      <c r="U186" t="s">
        <v>34</v>
      </c>
      <c r="V186" t="s">
        <v>30</v>
      </c>
      <c r="W186" t="s">
        <v>34</v>
      </c>
      <c r="X186" t="s">
        <v>3461</v>
      </c>
      <c r="Y186" t="s">
        <v>3562</v>
      </c>
      <c r="Z186" t="s">
        <v>34</v>
      </c>
      <c r="AA186" t="s">
        <v>34</v>
      </c>
      <c r="AB186" t="s">
        <v>1465</v>
      </c>
      <c r="AC186" t="s">
        <v>36</v>
      </c>
      <c r="AD186" t="s">
        <v>1466</v>
      </c>
      <c r="AE186" t="s">
        <v>3939</v>
      </c>
      <c r="AF186" t="s">
        <v>34</v>
      </c>
      <c r="AG186" t="s">
        <v>22</v>
      </c>
      <c r="AH186" t="s">
        <v>53</v>
      </c>
      <c r="AI186" t="s">
        <v>36</v>
      </c>
      <c r="AJ186" s="14">
        <v>16000</v>
      </c>
      <c r="AK186" t="s">
        <v>34</v>
      </c>
      <c r="AL186" t="s">
        <v>34</v>
      </c>
      <c r="AM186">
        <v>16</v>
      </c>
      <c r="AN186" t="s">
        <v>36</v>
      </c>
      <c r="AO186" t="s">
        <v>3940</v>
      </c>
      <c r="AP186" t="s">
        <v>3941</v>
      </c>
      <c r="AQ186">
        <v>0</v>
      </c>
      <c r="AR186">
        <v>115</v>
      </c>
      <c r="AS186" s="1">
        <v>40557</v>
      </c>
      <c r="AT186">
        <v>64</v>
      </c>
      <c r="AU186" s="2">
        <v>47078</v>
      </c>
      <c r="AV186" t="s">
        <v>1467</v>
      </c>
      <c r="AW186">
        <v>1</v>
      </c>
      <c r="AX186" t="s">
        <v>1468</v>
      </c>
      <c r="AY186" t="s">
        <v>608</v>
      </c>
      <c r="AZ186" s="1">
        <v>41653</v>
      </c>
      <c r="BA186" s="2">
        <v>64000</v>
      </c>
      <c r="BB186">
        <v>1</v>
      </c>
      <c r="BF186">
        <v>221</v>
      </c>
      <c r="BG186">
        <v>1</v>
      </c>
      <c r="BH186" s="10">
        <f t="shared" si="14"/>
        <v>1</v>
      </c>
      <c r="BI186" s="16">
        <f t="shared" si="15"/>
        <v>0.25</v>
      </c>
      <c r="BJ186" s="10">
        <f t="shared" si="16"/>
        <v>0.25</v>
      </c>
      <c r="BK186">
        <f t="shared" si="17"/>
        <v>1095</v>
      </c>
      <c r="BL186">
        <f t="shared" si="18"/>
        <v>1</v>
      </c>
      <c r="BM186">
        <f t="shared" si="19"/>
        <v>1095</v>
      </c>
      <c r="BN186" s="14">
        <f t="shared" si="20"/>
        <v>64000</v>
      </c>
    </row>
    <row r="187" spans="1:66" x14ac:dyDescent="0.25">
      <c r="A187">
        <v>461</v>
      </c>
      <c r="B187" t="s">
        <v>2731</v>
      </c>
      <c r="C187" t="s">
        <v>107</v>
      </c>
      <c r="D187" t="s">
        <v>18</v>
      </c>
      <c r="E187" s="1">
        <v>41113</v>
      </c>
      <c r="F187" t="s">
        <v>2732</v>
      </c>
      <c r="G187" t="s">
        <v>2733</v>
      </c>
      <c r="H187" t="s">
        <v>24</v>
      </c>
      <c r="I187" t="s">
        <v>238</v>
      </c>
      <c r="J187" s="3" t="s">
        <v>238</v>
      </c>
      <c r="M187" s="3" t="s">
        <v>22</v>
      </c>
      <c r="N187" t="s">
        <v>4375</v>
      </c>
      <c r="O187" t="s">
        <v>24</v>
      </c>
      <c r="P187" t="s">
        <v>2734</v>
      </c>
      <c r="Q187" t="s">
        <v>2101</v>
      </c>
      <c r="R187" t="s">
        <v>2735</v>
      </c>
      <c r="S187" t="s">
        <v>2736</v>
      </c>
      <c r="T187" t="s">
        <v>2614</v>
      </c>
      <c r="U187" t="s">
        <v>34</v>
      </c>
      <c r="V187" t="s">
        <v>164</v>
      </c>
      <c r="W187" t="s">
        <v>34</v>
      </c>
      <c r="X187" t="s">
        <v>2737</v>
      </c>
      <c r="Y187" t="s">
        <v>4376</v>
      </c>
      <c r="Z187" t="s">
        <v>4377</v>
      </c>
      <c r="AA187" t="s">
        <v>4378</v>
      </c>
      <c r="AB187" t="s">
        <v>552</v>
      </c>
      <c r="AC187" t="s">
        <v>4379</v>
      </c>
      <c r="AD187" t="s">
        <v>2738</v>
      </c>
      <c r="AE187" t="s">
        <v>4367</v>
      </c>
      <c r="AF187" t="s">
        <v>412</v>
      </c>
      <c r="AG187" t="s">
        <v>425</v>
      </c>
      <c r="AH187" t="s">
        <v>3498</v>
      </c>
      <c r="AI187" t="s">
        <v>36</v>
      </c>
      <c r="AJ187" s="14">
        <v>1014000</v>
      </c>
      <c r="AK187" t="s">
        <v>36</v>
      </c>
      <c r="AL187" t="s">
        <v>4380</v>
      </c>
      <c r="AM187">
        <v>114</v>
      </c>
      <c r="AN187" t="s">
        <v>4379</v>
      </c>
      <c r="AO187" t="s">
        <v>4381</v>
      </c>
      <c r="AP187" t="s">
        <v>4382</v>
      </c>
      <c r="AQ187">
        <v>0</v>
      </c>
      <c r="AR187">
        <v>233</v>
      </c>
      <c r="AS187" s="1">
        <v>41113</v>
      </c>
      <c r="AT187">
        <v>460</v>
      </c>
      <c r="AU187" s="2">
        <v>100000</v>
      </c>
      <c r="AV187" t="s">
        <v>2740</v>
      </c>
      <c r="AW187">
        <v>1</v>
      </c>
      <c r="AY187" t="s">
        <v>250</v>
      </c>
      <c r="AZ187" s="1">
        <v>42574</v>
      </c>
      <c r="BC187">
        <v>1</v>
      </c>
      <c r="BF187">
        <v>360</v>
      </c>
      <c r="BG187">
        <v>1</v>
      </c>
      <c r="BH187" s="10">
        <f t="shared" si="14"/>
        <v>1</v>
      </c>
      <c r="BI187" s="16">
        <f t="shared" si="15"/>
        <v>0.24782608695652175</v>
      </c>
      <c r="BJ187" s="10">
        <f t="shared" si="16"/>
        <v>8.606531287796805E-2</v>
      </c>
      <c r="BK187">
        <f t="shared" si="17"/>
        <v>1460</v>
      </c>
      <c r="BL187">
        <f t="shared" si="18"/>
        <v>1</v>
      </c>
      <c r="BM187">
        <f t="shared" si="19"/>
        <v>1460</v>
      </c>
      <c r="BN187" s="14">
        <f t="shared" si="20"/>
        <v>11781750</v>
      </c>
    </row>
    <row r="188" spans="1:66" x14ac:dyDescent="0.25">
      <c r="A188">
        <v>388</v>
      </c>
      <c r="B188" t="s">
        <v>2096</v>
      </c>
      <c r="C188" t="s">
        <v>107</v>
      </c>
      <c r="D188" t="s">
        <v>18</v>
      </c>
      <c r="E188" s="1">
        <v>40828</v>
      </c>
      <c r="F188" t="s">
        <v>2097</v>
      </c>
      <c r="G188" t="s">
        <v>2098</v>
      </c>
      <c r="H188" t="s">
        <v>18</v>
      </c>
      <c r="I188" t="s">
        <v>238</v>
      </c>
      <c r="J188" s="3" t="s">
        <v>238</v>
      </c>
      <c r="M188" s="3" t="s">
        <v>22</v>
      </c>
      <c r="N188" t="s">
        <v>2099</v>
      </c>
      <c r="O188" t="s">
        <v>18</v>
      </c>
      <c r="P188" t="s">
        <v>2100</v>
      </c>
      <c r="Q188" t="s">
        <v>4132</v>
      </c>
      <c r="R188" t="s">
        <v>2102</v>
      </c>
      <c r="S188" t="s">
        <v>2103</v>
      </c>
      <c r="T188" t="s">
        <v>49</v>
      </c>
      <c r="U188" t="s">
        <v>34</v>
      </c>
      <c r="V188" t="s">
        <v>50</v>
      </c>
      <c r="W188" t="s">
        <v>34</v>
      </c>
      <c r="X188" t="s">
        <v>115</v>
      </c>
      <c r="Y188" t="s">
        <v>4133</v>
      </c>
      <c r="Z188" t="s">
        <v>4134</v>
      </c>
      <c r="AA188" t="s">
        <v>4135</v>
      </c>
      <c r="AB188" t="s">
        <v>259</v>
      </c>
      <c r="AC188" t="s">
        <v>36</v>
      </c>
      <c r="AD188" t="s">
        <v>2104</v>
      </c>
      <c r="AE188" t="s">
        <v>4136</v>
      </c>
      <c r="AF188" t="s">
        <v>200</v>
      </c>
      <c r="AG188" t="s">
        <v>119</v>
      </c>
      <c r="AH188" t="s">
        <v>3498</v>
      </c>
      <c r="AI188" t="s">
        <v>36</v>
      </c>
      <c r="AJ188" s="14">
        <v>54457</v>
      </c>
      <c r="AK188" t="s">
        <v>36</v>
      </c>
      <c r="AL188" t="s">
        <v>4137</v>
      </c>
      <c r="AM188">
        <v>56</v>
      </c>
      <c r="AN188" t="s">
        <v>36</v>
      </c>
      <c r="AO188" t="s">
        <v>4138</v>
      </c>
      <c r="AP188" t="s">
        <v>36</v>
      </c>
      <c r="AQ188">
        <v>54457</v>
      </c>
      <c r="AR188">
        <v>174</v>
      </c>
      <c r="AS188" s="1">
        <v>40828</v>
      </c>
      <c r="AT188">
        <v>242</v>
      </c>
      <c r="AU188" s="2">
        <v>53721</v>
      </c>
      <c r="AV188" t="s">
        <v>2105</v>
      </c>
      <c r="AW188">
        <v>1</v>
      </c>
      <c r="AY188" t="s">
        <v>250</v>
      </c>
      <c r="BC188">
        <v>1</v>
      </c>
      <c r="BF188">
        <v>449</v>
      </c>
      <c r="BG188">
        <v>1</v>
      </c>
      <c r="BH188" s="10">
        <f t="shared" si="14"/>
        <v>1</v>
      </c>
      <c r="BI188" s="16">
        <f t="shared" si="15"/>
        <v>0.23140495867768596</v>
      </c>
      <c r="BJ188" s="10">
        <f t="shared" si="16"/>
        <v>2.3116629523506314E-2</v>
      </c>
      <c r="BK188">
        <f t="shared" si="17"/>
        <v>1825</v>
      </c>
      <c r="BL188">
        <f t="shared" si="18"/>
        <v>1</v>
      </c>
      <c r="BM188">
        <f t="shared" si="19"/>
        <v>1825</v>
      </c>
      <c r="BN188" s="14">
        <f t="shared" si="20"/>
        <v>2355750</v>
      </c>
    </row>
    <row r="189" spans="1:66" x14ac:dyDescent="0.25">
      <c r="A189">
        <v>365</v>
      </c>
      <c r="B189" t="s">
        <v>1886</v>
      </c>
      <c r="C189" t="s">
        <v>3456</v>
      </c>
      <c r="D189" t="s">
        <v>24</v>
      </c>
      <c r="E189" s="1">
        <v>40724</v>
      </c>
      <c r="F189" t="s">
        <v>1887</v>
      </c>
      <c r="G189" t="s">
        <v>1888</v>
      </c>
      <c r="H189" t="s">
        <v>18</v>
      </c>
      <c r="I189" t="s">
        <v>346</v>
      </c>
      <c r="J189" s="3" t="s">
        <v>346</v>
      </c>
      <c r="M189" s="3" t="s">
        <v>22</v>
      </c>
      <c r="N189" t="s">
        <v>1896</v>
      </c>
      <c r="O189" t="s">
        <v>18</v>
      </c>
      <c r="P189" t="s">
        <v>1897</v>
      </c>
      <c r="Q189" t="s">
        <v>1898</v>
      </c>
      <c r="R189" t="s">
        <v>1890</v>
      </c>
      <c r="S189" t="s">
        <v>1891</v>
      </c>
      <c r="T189" t="s">
        <v>1892</v>
      </c>
      <c r="U189" t="s">
        <v>1056</v>
      </c>
      <c r="V189" t="s">
        <v>30</v>
      </c>
      <c r="W189" t="s">
        <v>30</v>
      </c>
      <c r="X189" t="s">
        <v>3458</v>
      </c>
      <c r="Y189" t="s">
        <v>3362</v>
      </c>
      <c r="Z189" t="s">
        <v>34</v>
      </c>
      <c r="AA189" t="s">
        <v>34</v>
      </c>
      <c r="AB189" t="s">
        <v>1899</v>
      </c>
      <c r="AC189" t="s">
        <v>36</v>
      </c>
      <c r="AD189" t="s">
        <v>1900</v>
      </c>
      <c r="AE189" t="s">
        <v>4066</v>
      </c>
      <c r="AF189" t="s">
        <v>34</v>
      </c>
      <c r="AG189" t="s">
        <v>412</v>
      </c>
      <c r="AH189" t="s">
        <v>53</v>
      </c>
      <c r="AI189" t="s">
        <v>36</v>
      </c>
      <c r="AJ189" s="14">
        <v>122000</v>
      </c>
      <c r="AK189" t="s">
        <v>34</v>
      </c>
      <c r="AL189" t="s">
        <v>34</v>
      </c>
      <c r="AM189">
        <v>173</v>
      </c>
      <c r="AN189" t="s">
        <v>36</v>
      </c>
      <c r="AO189" t="s">
        <v>510</v>
      </c>
      <c r="AP189" t="s">
        <v>4073</v>
      </c>
      <c r="AQ189">
        <v>6456</v>
      </c>
      <c r="AR189">
        <v>155</v>
      </c>
      <c r="AS189" s="1">
        <v>40724</v>
      </c>
      <c r="AT189">
        <v>363</v>
      </c>
      <c r="AU189" s="2">
        <v>39931</v>
      </c>
      <c r="AV189" t="s">
        <v>1895</v>
      </c>
      <c r="AW189">
        <v>1</v>
      </c>
      <c r="AX189" t="s">
        <v>704</v>
      </c>
      <c r="AY189" t="s">
        <v>355</v>
      </c>
      <c r="AZ189" s="1">
        <v>42185</v>
      </c>
      <c r="BB189">
        <v>1</v>
      </c>
      <c r="BC189">
        <v>1</v>
      </c>
      <c r="BF189">
        <v>313</v>
      </c>
      <c r="BG189">
        <v>0</v>
      </c>
      <c r="BH189" s="10">
        <f t="shared" si="14"/>
        <v>1</v>
      </c>
      <c r="BI189" s="10">
        <f t="shared" si="15"/>
        <v>0.47658402203856748</v>
      </c>
      <c r="BJ189" s="10">
        <f t="shared" si="16"/>
        <v>0.61</v>
      </c>
      <c r="BK189">
        <f t="shared" si="17"/>
        <v>1460</v>
      </c>
      <c r="BL189">
        <f t="shared" si="18"/>
        <v>1</v>
      </c>
      <c r="BM189">
        <f t="shared" si="19"/>
        <v>1460</v>
      </c>
      <c r="BN189" s="14">
        <f t="shared" si="20"/>
        <v>200000</v>
      </c>
    </row>
    <row r="190" spans="1:66" x14ac:dyDescent="0.25">
      <c r="A190">
        <v>425</v>
      </c>
      <c r="B190" t="s">
        <v>2964</v>
      </c>
      <c r="C190" t="s">
        <v>3456</v>
      </c>
      <c r="D190" t="s">
        <v>18</v>
      </c>
      <c r="E190" s="1">
        <v>40949</v>
      </c>
      <c r="F190" t="s">
        <v>4460</v>
      </c>
      <c r="G190" t="s">
        <v>2965</v>
      </c>
      <c r="H190" t="s">
        <v>20</v>
      </c>
      <c r="I190" t="s">
        <v>332</v>
      </c>
      <c r="J190" s="3" t="s">
        <v>332</v>
      </c>
      <c r="M190" s="3" t="s">
        <v>78</v>
      </c>
      <c r="N190" t="s">
        <v>2966</v>
      </c>
      <c r="O190" t="s">
        <v>24</v>
      </c>
      <c r="P190" t="s">
        <v>1330</v>
      </c>
      <c r="Q190" t="s">
        <v>1331</v>
      </c>
      <c r="R190" t="s">
        <v>2967</v>
      </c>
      <c r="S190" t="s">
        <v>1333</v>
      </c>
      <c r="T190" t="s">
        <v>1334</v>
      </c>
      <c r="U190" t="s">
        <v>34</v>
      </c>
      <c r="V190" t="s">
        <v>30</v>
      </c>
      <c r="W190" t="s">
        <v>34</v>
      </c>
      <c r="X190" t="s">
        <v>4095</v>
      </c>
      <c r="Y190" t="s">
        <v>4461</v>
      </c>
      <c r="Z190" t="s">
        <v>34</v>
      </c>
      <c r="AA190" t="s">
        <v>34</v>
      </c>
      <c r="AB190" t="s">
        <v>218</v>
      </c>
      <c r="AC190" t="s">
        <v>166</v>
      </c>
      <c r="AD190" t="s">
        <v>1325</v>
      </c>
      <c r="AE190" t="s">
        <v>4462</v>
      </c>
      <c r="AF190" t="s">
        <v>34</v>
      </c>
      <c r="AG190" t="s">
        <v>412</v>
      </c>
      <c r="AH190" t="s">
        <v>53</v>
      </c>
      <c r="AI190" t="s">
        <v>36</v>
      </c>
      <c r="AJ190" s="14">
        <v>59280</v>
      </c>
      <c r="AK190" t="s">
        <v>34</v>
      </c>
      <c r="AL190" t="s">
        <v>34</v>
      </c>
      <c r="AM190">
        <v>13</v>
      </c>
      <c r="AN190" t="s">
        <v>166</v>
      </c>
      <c r="AO190" t="s">
        <v>4463</v>
      </c>
      <c r="AP190" t="s">
        <v>4464</v>
      </c>
      <c r="AQ190">
        <v>0</v>
      </c>
      <c r="AR190">
        <v>255</v>
      </c>
      <c r="AS190" s="1">
        <v>40952</v>
      </c>
      <c r="AT190">
        <v>57</v>
      </c>
      <c r="AU190" s="2">
        <v>32544</v>
      </c>
      <c r="AV190" t="s">
        <v>2968</v>
      </c>
      <c r="AW190">
        <v>1</v>
      </c>
      <c r="AX190" t="s">
        <v>955</v>
      </c>
      <c r="AY190" t="s">
        <v>342</v>
      </c>
      <c r="AZ190" s="1">
        <v>42349</v>
      </c>
      <c r="BA190" s="2">
        <v>228000</v>
      </c>
      <c r="BB190">
        <v>1</v>
      </c>
      <c r="BF190">
        <v>293</v>
      </c>
      <c r="BG190">
        <v>1</v>
      </c>
      <c r="BH190" s="10">
        <f t="shared" si="14"/>
        <v>1</v>
      </c>
      <c r="BI190" s="16">
        <f t="shared" si="15"/>
        <v>0.22807017543859648</v>
      </c>
      <c r="BJ190" s="10">
        <f t="shared" si="16"/>
        <v>0.26</v>
      </c>
      <c r="BK190">
        <f t="shared" si="17"/>
        <v>1460</v>
      </c>
      <c r="BL190">
        <f t="shared" si="18"/>
        <v>1</v>
      </c>
      <c r="BM190">
        <f t="shared" si="19"/>
        <v>1460</v>
      </c>
      <c r="BN190" s="14">
        <f t="shared" si="20"/>
        <v>228000</v>
      </c>
    </row>
    <row r="191" spans="1:66" x14ac:dyDescent="0.25">
      <c r="A191">
        <v>467</v>
      </c>
      <c r="B191" t="s">
        <v>2786</v>
      </c>
      <c r="C191" t="s">
        <v>3456</v>
      </c>
      <c r="D191" t="s">
        <v>18</v>
      </c>
      <c r="E191" s="1">
        <v>41135</v>
      </c>
      <c r="F191" t="s">
        <v>2787</v>
      </c>
      <c r="G191" t="s">
        <v>2788</v>
      </c>
      <c r="H191" t="s">
        <v>20</v>
      </c>
      <c r="I191" t="s">
        <v>109</v>
      </c>
      <c r="J191" s="3" t="s">
        <v>109</v>
      </c>
      <c r="M191" s="3" t="s">
        <v>22</v>
      </c>
      <c r="N191" t="s">
        <v>2789</v>
      </c>
      <c r="O191" t="s">
        <v>18</v>
      </c>
      <c r="P191" t="s">
        <v>2790</v>
      </c>
      <c r="Q191" t="s">
        <v>2791</v>
      </c>
      <c r="R191" t="s">
        <v>2792</v>
      </c>
      <c r="S191" t="s">
        <v>2793</v>
      </c>
      <c r="T191" t="s">
        <v>2794</v>
      </c>
      <c r="U191" t="s">
        <v>34</v>
      </c>
      <c r="V191" t="s">
        <v>30</v>
      </c>
      <c r="W191" t="s">
        <v>34</v>
      </c>
      <c r="X191" t="s">
        <v>3600</v>
      </c>
      <c r="Y191" t="s">
        <v>4397</v>
      </c>
      <c r="Z191" t="s">
        <v>34</v>
      </c>
      <c r="AA191" t="s">
        <v>34</v>
      </c>
      <c r="AB191" t="s">
        <v>641</v>
      </c>
      <c r="AC191" t="s">
        <v>36</v>
      </c>
      <c r="AD191" t="s">
        <v>2094</v>
      </c>
      <c r="AE191" t="s">
        <v>3885</v>
      </c>
      <c r="AF191" t="s">
        <v>34</v>
      </c>
      <c r="AG191" t="s">
        <v>22</v>
      </c>
      <c r="AH191" t="s">
        <v>35</v>
      </c>
      <c r="AI191" t="s">
        <v>36</v>
      </c>
      <c r="AJ191" s="14">
        <v>0</v>
      </c>
      <c r="AK191" t="s">
        <v>34</v>
      </c>
      <c r="AL191" t="s">
        <v>34</v>
      </c>
      <c r="AM191">
        <v>7</v>
      </c>
      <c r="AN191" t="s">
        <v>36</v>
      </c>
      <c r="AO191" t="s">
        <v>4398</v>
      </c>
      <c r="AP191" t="s">
        <v>4399</v>
      </c>
      <c r="AQ191">
        <v>0</v>
      </c>
      <c r="AR191">
        <v>238</v>
      </c>
      <c r="AS191" s="1">
        <v>41136</v>
      </c>
      <c r="AT191">
        <v>31</v>
      </c>
      <c r="AU191" s="2">
        <v>52984</v>
      </c>
      <c r="AV191" t="s">
        <v>2795</v>
      </c>
      <c r="AW191">
        <v>1</v>
      </c>
      <c r="AY191" t="s">
        <v>123</v>
      </c>
      <c r="AZ191" s="1">
        <v>42962</v>
      </c>
      <c r="BA191" s="2">
        <v>37600</v>
      </c>
      <c r="BB191">
        <v>1</v>
      </c>
      <c r="BF191">
        <v>65</v>
      </c>
      <c r="BG191">
        <v>1</v>
      </c>
      <c r="BH191" s="10">
        <f t="shared" si="14"/>
        <v>1</v>
      </c>
      <c r="BI191" s="16">
        <f t="shared" si="15"/>
        <v>0.22580645161290322</v>
      </c>
      <c r="BJ191" s="10">
        <f t="shared" si="16"/>
        <v>0</v>
      </c>
      <c r="BK191">
        <f t="shared" si="17"/>
        <v>1095</v>
      </c>
      <c r="BL191">
        <f t="shared" si="18"/>
        <v>1</v>
      </c>
      <c r="BM191">
        <f t="shared" si="19"/>
        <v>1095</v>
      </c>
      <c r="BN191" s="14">
        <f t="shared" si="20"/>
        <v>37600</v>
      </c>
    </row>
    <row r="192" spans="1:66" x14ac:dyDescent="0.25">
      <c r="A192">
        <v>207</v>
      </c>
      <c r="B192" t="s">
        <v>3074</v>
      </c>
      <c r="C192" t="s">
        <v>3456</v>
      </c>
      <c r="D192" t="s">
        <v>18</v>
      </c>
      <c r="E192" s="1">
        <v>40175</v>
      </c>
      <c r="F192" t="s">
        <v>3075</v>
      </c>
      <c r="G192" t="s">
        <v>3076</v>
      </c>
      <c r="H192" t="s">
        <v>20</v>
      </c>
      <c r="I192" t="s">
        <v>891</v>
      </c>
      <c r="J192" s="3" t="s">
        <v>891</v>
      </c>
      <c r="M192" s="3" t="s">
        <v>78</v>
      </c>
      <c r="N192" t="s">
        <v>3077</v>
      </c>
      <c r="O192" t="s">
        <v>24</v>
      </c>
      <c r="P192" t="s">
        <v>3078</v>
      </c>
      <c r="Q192" t="s">
        <v>3079</v>
      </c>
      <c r="R192" t="s">
        <v>3080</v>
      </c>
      <c r="S192" t="s">
        <v>3081</v>
      </c>
      <c r="T192" t="s">
        <v>3082</v>
      </c>
      <c r="U192" t="s">
        <v>3083</v>
      </c>
      <c r="V192" t="s">
        <v>1125</v>
      </c>
      <c r="W192" t="s">
        <v>197</v>
      </c>
      <c r="X192" t="s">
        <v>3461</v>
      </c>
      <c r="Y192" t="s">
        <v>3986</v>
      </c>
      <c r="Z192" t="s">
        <v>34</v>
      </c>
      <c r="AA192" t="s">
        <v>34</v>
      </c>
      <c r="AB192" t="s">
        <v>440</v>
      </c>
      <c r="AC192" t="s">
        <v>3084</v>
      </c>
      <c r="AD192" t="s">
        <v>3085</v>
      </c>
      <c r="AE192" t="s">
        <v>4546</v>
      </c>
      <c r="AF192" t="s">
        <v>34</v>
      </c>
      <c r="AG192" t="s">
        <v>22</v>
      </c>
      <c r="AH192" t="s">
        <v>53</v>
      </c>
      <c r="AI192" t="s">
        <v>36</v>
      </c>
      <c r="AJ192" s="14">
        <v>31280</v>
      </c>
      <c r="AK192" t="s">
        <v>34</v>
      </c>
      <c r="AL192" t="s">
        <v>34</v>
      </c>
      <c r="AM192">
        <v>14</v>
      </c>
      <c r="AN192" t="s">
        <v>3084</v>
      </c>
      <c r="AO192" t="s">
        <v>4547</v>
      </c>
      <c r="AP192" t="s">
        <v>4548</v>
      </c>
      <c r="AQ192">
        <v>0</v>
      </c>
      <c r="AR192">
        <v>265</v>
      </c>
      <c r="AS192" s="1">
        <v>40176</v>
      </c>
      <c r="AT192">
        <v>68</v>
      </c>
      <c r="AV192" t="s">
        <v>3086</v>
      </c>
      <c r="AW192">
        <v>1</v>
      </c>
      <c r="AX192" t="s">
        <v>3087</v>
      </c>
      <c r="AY192" t="s">
        <v>899</v>
      </c>
      <c r="AZ192" s="1">
        <v>41272</v>
      </c>
      <c r="BA192" s="2">
        <v>136000</v>
      </c>
      <c r="BB192">
        <v>1</v>
      </c>
      <c r="BF192">
        <v>578</v>
      </c>
      <c r="BG192">
        <v>1</v>
      </c>
      <c r="BH192" s="10">
        <f t="shared" si="14"/>
        <v>1</v>
      </c>
      <c r="BI192" s="16">
        <f t="shared" si="15"/>
        <v>0.20588235294117646</v>
      </c>
      <c r="BJ192" s="10">
        <f t="shared" si="16"/>
        <v>0.23</v>
      </c>
      <c r="BK192">
        <f t="shared" si="17"/>
        <v>1095</v>
      </c>
      <c r="BL192">
        <f t="shared" si="18"/>
        <v>1</v>
      </c>
      <c r="BM192">
        <f t="shared" si="19"/>
        <v>1095</v>
      </c>
      <c r="BN192" s="14">
        <f t="shared" si="20"/>
        <v>136000</v>
      </c>
    </row>
    <row r="193" spans="1:66" x14ac:dyDescent="0.25">
      <c r="A193">
        <v>150</v>
      </c>
      <c r="B193" t="s">
        <v>155</v>
      </c>
      <c r="C193" t="s">
        <v>107</v>
      </c>
      <c r="D193" t="s">
        <v>18</v>
      </c>
      <c r="E193" s="1">
        <v>39916</v>
      </c>
      <c r="F193" t="s">
        <v>156</v>
      </c>
      <c r="G193" t="s">
        <v>157</v>
      </c>
      <c r="H193" t="s">
        <v>24</v>
      </c>
      <c r="I193" t="s">
        <v>158</v>
      </c>
      <c r="J193" s="3" t="s">
        <v>158</v>
      </c>
      <c r="M193" s="3" t="s">
        <v>62</v>
      </c>
      <c r="N193" t="s">
        <v>159</v>
      </c>
      <c r="O193" t="s">
        <v>24</v>
      </c>
      <c r="P193" t="s">
        <v>160</v>
      </c>
      <c r="Q193" t="s">
        <v>3486</v>
      </c>
      <c r="R193" t="s">
        <v>161</v>
      </c>
      <c r="S193" t="s">
        <v>162</v>
      </c>
      <c r="T193" t="s">
        <v>29</v>
      </c>
      <c r="U193" t="s">
        <v>163</v>
      </c>
      <c r="V193" t="s">
        <v>30</v>
      </c>
      <c r="W193" t="s">
        <v>164</v>
      </c>
      <c r="X193" t="s">
        <v>115</v>
      </c>
      <c r="Y193" t="s">
        <v>2679</v>
      </c>
      <c r="Z193" t="s">
        <v>3487</v>
      </c>
      <c r="AA193" t="s">
        <v>3488</v>
      </c>
      <c r="AB193" t="s">
        <v>165</v>
      </c>
      <c r="AC193" t="s">
        <v>166</v>
      </c>
      <c r="AD193" t="s">
        <v>167</v>
      </c>
      <c r="AE193" t="s">
        <v>36</v>
      </c>
      <c r="AF193" t="s">
        <v>62</v>
      </c>
      <c r="AG193" t="s">
        <v>119</v>
      </c>
      <c r="AH193" t="s">
        <v>3489</v>
      </c>
      <c r="AI193" t="s">
        <v>36</v>
      </c>
      <c r="AJ193" s="14">
        <v>0</v>
      </c>
      <c r="AK193" t="s">
        <v>36</v>
      </c>
      <c r="AL193" t="s">
        <v>36</v>
      </c>
      <c r="AM193">
        <v>15</v>
      </c>
      <c r="AN193" t="s">
        <v>166</v>
      </c>
      <c r="AO193" t="s">
        <v>3490</v>
      </c>
      <c r="AP193" t="s">
        <v>36</v>
      </c>
      <c r="AQ193">
        <v>0</v>
      </c>
      <c r="AR193">
        <v>9</v>
      </c>
      <c r="AS193" s="1">
        <v>39916</v>
      </c>
      <c r="AT193">
        <v>100</v>
      </c>
      <c r="AU193" s="2">
        <v>48779</v>
      </c>
      <c r="AV193" t="s">
        <v>168</v>
      </c>
      <c r="AW193">
        <v>1</v>
      </c>
      <c r="AX193" t="s">
        <v>169</v>
      </c>
      <c r="AY193" t="s">
        <v>170</v>
      </c>
      <c r="AZ193" s="1">
        <v>40646</v>
      </c>
      <c r="BC193">
        <v>1</v>
      </c>
      <c r="BD193">
        <v>1</v>
      </c>
      <c r="BE193" t="s">
        <v>171</v>
      </c>
      <c r="BF193">
        <v>162</v>
      </c>
      <c r="BG193">
        <v>1</v>
      </c>
      <c r="BH193" s="10">
        <f t="shared" si="14"/>
        <v>1</v>
      </c>
      <c r="BI193" s="16">
        <f t="shared" si="15"/>
        <v>0.15</v>
      </c>
      <c r="BJ193" s="10">
        <f t="shared" si="16"/>
        <v>0</v>
      </c>
      <c r="BK193">
        <f t="shared" si="17"/>
        <v>730</v>
      </c>
      <c r="BL193">
        <f t="shared" si="18"/>
        <v>1</v>
      </c>
      <c r="BM193">
        <f t="shared" si="19"/>
        <v>730</v>
      </c>
      <c r="BN193" s="14">
        <f t="shared" si="20"/>
        <v>1181500</v>
      </c>
    </row>
    <row r="194" spans="1:66" x14ac:dyDescent="0.25">
      <c r="A194">
        <v>153</v>
      </c>
      <c r="B194" t="s">
        <v>187</v>
      </c>
      <c r="C194" t="s">
        <v>107</v>
      </c>
      <c r="D194" t="s">
        <v>18</v>
      </c>
      <c r="E194" s="1">
        <v>39925</v>
      </c>
      <c r="F194" t="s">
        <v>188</v>
      </c>
      <c r="G194" t="s">
        <v>189</v>
      </c>
      <c r="H194" t="s">
        <v>18</v>
      </c>
      <c r="I194" t="s">
        <v>190</v>
      </c>
      <c r="J194" s="3" t="s">
        <v>190</v>
      </c>
      <c r="M194" s="3" t="s">
        <v>62</v>
      </c>
      <c r="N194" t="s">
        <v>191</v>
      </c>
      <c r="O194" t="s">
        <v>18</v>
      </c>
      <c r="P194" t="s">
        <v>192</v>
      </c>
      <c r="Q194" t="s">
        <v>3493</v>
      </c>
      <c r="R194" t="s">
        <v>193</v>
      </c>
      <c r="S194" t="s">
        <v>194</v>
      </c>
      <c r="T194" t="s">
        <v>195</v>
      </c>
      <c r="U194" t="s">
        <v>196</v>
      </c>
      <c r="V194" t="s">
        <v>197</v>
      </c>
      <c r="W194" t="s">
        <v>30</v>
      </c>
      <c r="X194" t="s">
        <v>115</v>
      </c>
      <c r="Y194" t="s">
        <v>3494</v>
      </c>
      <c r="Z194" t="s">
        <v>3495</v>
      </c>
      <c r="AA194" t="s">
        <v>3496</v>
      </c>
      <c r="AB194" t="s">
        <v>198</v>
      </c>
      <c r="AC194" t="s">
        <v>36</v>
      </c>
      <c r="AD194" t="s">
        <v>199</v>
      </c>
      <c r="AE194" t="s">
        <v>3497</v>
      </c>
      <c r="AF194" t="s">
        <v>200</v>
      </c>
      <c r="AG194" t="s">
        <v>119</v>
      </c>
      <c r="AH194" t="s">
        <v>3498</v>
      </c>
      <c r="AI194" t="s">
        <v>36</v>
      </c>
      <c r="AJ194" s="14">
        <v>14511</v>
      </c>
      <c r="AK194" t="s">
        <v>36</v>
      </c>
      <c r="AL194" t="s">
        <v>3499</v>
      </c>
      <c r="AM194">
        <v>20</v>
      </c>
      <c r="AN194" t="s">
        <v>36</v>
      </c>
      <c r="AO194" t="s">
        <v>3500</v>
      </c>
      <c r="AP194" t="s">
        <v>36</v>
      </c>
      <c r="AQ194">
        <v>0</v>
      </c>
      <c r="AR194">
        <v>11</v>
      </c>
      <c r="AS194" s="1">
        <v>39925</v>
      </c>
      <c r="AT194">
        <v>134</v>
      </c>
      <c r="AU194" s="2">
        <v>41500</v>
      </c>
      <c r="AV194" t="s">
        <v>202</v>
      </c>
      <c r="AW194">
        <v>1</v>
      </c>
      <c r="AX194" t="s">
        <v>203</v>
      </c>
      <c r="AY194" t="s">
        <v>204</v>
      </c>
      <c r="AZ194" s="1">
        <v>41751</v>
      </c>
      <c r="BC194">
        <v>1</v>
      </c>
      <c r="BF194">
        <v>320</v>
      </c>
      <c r="BG194">
        <v>1</v>
      </c>
      <c r="BH194" s="10">
        <f t="shared" ref="BH194:BH257" si="21">BM194/BK194</f>
        <v>1</v>
      </c>
      <c r="BI194" s="16">
        <f t="shared" ref="BI194:BI257" si="22">AM194/AT194</f>
        <v>0.14925373134328357</v>
      </c>
      <c r="BJ194" s="10">
        <f t="shared" ref="BJ194:BJ257" si="23">AJ194/BN194</f>
        <v>1.4591251885369532E-2</v>
      </c>
      <c r="BK194">
        <f t="shared" ref="BK194:BK257" si="24">IF(AF194="Not Applicable",AG194,AF194)*365</f>
        <v>1825</v>
      </c>
      <c r="BL194">
        <f t="shared" ref="BL194:BL257" si="25">IF(AH194&lt;&gt;"Active",1,0)</f>
        <v>1</v>
      </c>
      <c r="BM194">
        <f t="shared" ref="BM194:BM257" si="26">IF(BL194=1,BK194,IF(C194="OneNC",IF(DATE(2016,12,31)-E194&gt;BK194,BK194,DATE(2016,12,31)-E194),IF(DATE(2015,12,31)-E194&gt;BK194,BK194,DATE(2015,12,31)-E194)))</f>
        <v>1825</v>
      </c>
      <c r="BN194" s="14">
        <f t="shared" ref="BN194:BN257" si="27">IF(Z194="Not Applicable",Y194*1,Z194*1)</f>
        <v>994500</v>
      </c>
    </row>
    <row r="195" spans="1:66" x14ac:dyDescent="0.25">
      <c r="A195">
        <v>486</v>
      </c>
      <c r="B195" t="s">
        <v>2942</v>
      </c>
      <c r="C195" t="s">
        <v>3456</v>
      </c>
      <c r="D195" t="s">
        <v>18</v>
      </c>
      <c r="E195" s="1">
        <v>41219</v>
      </c>
      <c r="F195" t="s">
        <v>2943</v>
      </c>
      <c r="G195" t="s">
        <v>2944</v>
      </c>
      <c r="H195" t="s">
        <v>20</v>
      </c>
      <c r="I195" t="s">
        <v>662</v>
      </c>
      <c r="J195" s="3" t="s">
        <v>662</v>
      </c>
      <c r="M195" s="3" t="s">
        <v>78</v>
      </c>
      <c r="N195" t="s">
        <v>2845</v>
      </c>
      <c r="O195" t="s">
        <v>18</v>
      </c>
      <c r="P195" t="s">
        <v>2945</v>
      </c>
      <c r="Q195" t="s">
        <v>2847</v>
      </c>
      <c r="R195" t="s">
        <v>2946</v>
      </c>
      <c r="S195" t="s">
        <v>2947</v>
      </c>
      <c r="T195" t="s">
        <v>767</v>
      </c>
      <c r="U195" t="s">
        <v>34</v>
      </c>
      <c r="V195" t="s">
        <v>30</v>
      </c>
      <c r="W195" t="s">
        <v>34</v>
      </c>
      <c r="X195" t="s">
        <v>3461</v>
      </c>
      <c r="Y195" t="s">
        <v>4445</v>
      </c>
      <c r="Z195" t="s">
        <v>34</v>
      </c>
      <c r="AA195" t="s">
        <v>34</v>
      </c>
      <c r="AB195" t="s">
        <v>1188</v>
      </c>
      <c r="AC195" t="s">
        <v>36</v>
      </c>
      <c r="AD195" t="s">
        <v>2948</v>
      </c>
      <c r="AE195" t="s">
        <v>4446</v>
      </c>
      <c r="AF195" t="s">
        <v>34</v>
      </c>
      <c r="AG195" t="s">
        <v>22</v>
      </c>
      <c r="AH195" t="s">
        <v>35</v>
      </c>
      <c r="AI195" t="s">
        <v>36</v>
      </c>
      <c r="AJ195" s="14">
        <v>0</v>
      </c>
      <c r="AK195" t="s">
        <v>34</v>
      </c>
      <c r="AL195" t="s">
        <v>34</v>
      </c>
      <c r="AM195">
        <v>3</v>
      </c>
      <c r="AN195" t="s">
        <v>36</v>
      </c>
      <c r="AO195" t="s">
        <v>1779</v>
      </c>
      <c r="AP195" t="s">
        <v>4447</v>
      </c>
      <c r="AQ195">
        <v>0</v>
      </c>
      <c r="AR195">
        <v>253</v>
      </c>
      <c r="AS195" s="1">
        <v>41220</v>
      </c>
      <c r="AT195">
        <v>21</v>
      </c>
      <c r="AU195" s="2">
        <v>33524</v>
      </c>
      <c r="AV195" t="s">
        <v>2949</v>
      </c>
      <c r="AW195">
        <v>1</v>
      </c>
      <c r="AX195" t="s">
        <v>2771</v>
      </c>
      <c r="AY195" t="s">
        <v>673</v>
      </c>
      <c r="AZ195" s="1">
        <v>42315</v>
      </c>
      <c r="BA195" s="2">
        <v>70000</v>
      </c>
      <c r="BB195">
        <v>1</v>
      </c>
      <c r="BF195">
        <v>290</v>
      </c>
      <c r="BG195">
        <v>1</v>
      </c>
      <c r="BH195" s="10">
        <f t="shared" si="21"/>
        <v>1</v>
      </c>
      <c r="BI195" s="16">
        <f t="shared" si="22"/>
        <v>0.14285714285714285</v>
      </c>
      <c r="BJ195" s="10">
        <f t="shared" si="23"/>
        <v>0</v>
      </c>
      <c r="BK195">
        <f t="shared" si="24"/>
        <v>1095</v>
      </c>
      <c r="BL195">
        <f t="shared" si="25"/>
        <v>1</v>
      </c>
      <c r="BM195">
        <f t="shared" si="26"/>
        <v>1095</v>
      </c>
      <c r="BN195" s="14">
        <f t="shared" si="27"/>
        <v>70000</v>
      </c>
    </row>
    <row r="196" spans="1:66" x14ac:dyDescent="0.25">
      <c r="A196">
        <v>483</v>
      </c>
      <c r="B196" t="s">
        <v>2899</v>
      </c>
      <c r="C196" t="s">
        <v>107</v>
      </c>
      <c r="D196" t="s">
        <v>18</v>
      </c>
      <c r="E196" s="1">
        <v>41197</v>
      </c>
      <c r="F196" t="s">
        <v>2900</v>
      </c>
      <c r="G196" t="s">
        <v>2901</v>
      </c>
      <c r="H196" t="s">
        <v>24</v>
      </c>
      <c r="I196" t="s">
        <v>1402</v>
      </c>
      <c r="J196" s="3" t="s">
        <v>1402</v>
      </c>
      <c r="M196" s="3" t="s">
        <v>22</v>
      </c>
      <c r="N196" t="s">
        <v>2902</v>
      </c>
      <c r="O196" t="s">
        <v>18</v>
      </c>
      <c r="P196" t="s">
        <v>2903</v>
      </c>
      <c r="Q196" t="s">
        <v>4429</v>
      </c>
      <c r="R196" t="s">
        <v>2904</v>
      </c>
      <c r="S196" t="s">
        <v>2905</v>
      </c>
      <c r="T196" t="s">
        <v>2906</v>
      </c>
      <c r="U196" t="s">
        <v>34</v>
      </c>
      <c r="V196" t="s">
        <v>30</v>
      </c>
      <c r="W196" t="s">
        <v>34</v>
      </c>
      <c r="X196" t="s">
        <v>2248</v>
      </c>
      <c r="Y196" t="s">
        <v>4430</v>
      </c>
      <c r="Z196" t="s">
        <v>4431</v>
      </c>
      <c r="AA196" t="s">
        <v>4432</v>
      </c>
      <c r="AB196" t="s">
        <v>2907</v>
      </c>
      <c r="AC196" t="s">
        <v>1164</v>
      </c>
      <c r="AD196" t="s">
        <v>2908</v>
      </c>
      <c r="AE196" t="s">
        <v>4433</v>
      </c>
      <c r="AF196" t="s">
        <v>22</v>
      </c>
      <c r="AG196" t="s">
        <v>425</v>
      </c>
      <c r="AH196" t="s">
        <v>3489</v>
      </c>
      <c r="AI196" t="s">
        <v>36</v>
      </c>
      <c r="AJ196" s="14">
        <v>0</v>
      </c>
      <c r="AK196" t="s">
        <v>36</v>
      </c>
      <c r="AL196" t="s">
        <v>36</v>
      </c>
      <c r="AM196">
        <v>64</v>
      </c>
      <c r="AN196" t="s">
        <v>1164</v>
      </c>
      <c r="AO196" t="s">
        <v>4434</v>
      </c>
      <c r="AP196" t="s">
        <v>36</v>
      </c>
      <c r="AQ196">
        <v>0</v>
      </c>
      <c r="AR196">
        <v>249</v>
      </c>
      <c r="AS196" s="1">
        <v>41197</v>
      </c>
      <c r="AT196">
        <v>450</v>
      </c>
      <c r="AU196" s="2">
        <v>29777</v>
      </c>
      <c r="AV196" t="s">
        <v>2909</v>
      </c>
      <c r="AW196">
        <v>1</v>
      </c>
      <c r="AY196" t="s">
        <v>1410</v>
      </c>
      <c r="AZ196" s="1">
        <v>42658</v>
      </c>
      <c r="BC196">
        <v>1</v>
      </c>
      <c r="BF196">
        <v>150</v>
      </c>
      <c r="BG196">
        <v>1</v>
      </c>
      <c r="BH196" s="10">
        <f t="shared" si="21"/>
        <v>1</v>
      </c>
      <c r="BI196" s="16">
        <f t="shared" si="22"/>
        <v>0.14222222222222222</v>
      </c>
      <c r="BJ196" s="10">
        <f t="shared" si="23"/>
        <v>0</v>
      </c>
      <c r="BK196">
        <f t="shared" si="24"/>
        <v>1095</v>
      </c>
      <c r="BL196">
        <f t="shared" si="25"/>
        <v>1</v>
      </c>
      <c r="BM196">
        <f t="shared" si="26"/>
        <v>1095</v>
      </c>
      <c r="BN196" s="14">
        <f t="shared" si="27"/>
        <v>2747250</v>
      </c>
    </row>
    <row r="197" spans="1:66" x14ac:dyDescent="0.25">
      <c r="A197">
        <v>373</v>
      </c>
      <c r="B197" t="s">
        <v>1959</v>
      </c>
      <c r="C197" t="s">
        <v>3456</v>
      </c>
      <c r="D197" t="s">
        <v>24</v>
      </c>
      <c r="E197" s="1">
        <v>40743</v>
      </c>
      <c r="F197" t="s">
        <v>4104</v>
      </c>
      <c r="G197" t="s">
        <v>1961</v>
      </c>
      <c r="H197" t="s">
        <v>24</v>
      </c>
      <c r="I197" t="s">
        <v>1962</v>
      </c>
      <c r="J197" s="3" t="s">
        <v>1962</v>
      </c>
      <c r="M197" s="3" t="s">
        <v>78</v>
      </c>
      <c r="N197" t="s">
        <v>1974</v>
      </c>
      <c r="O197" t="s">
        <v>18</v>
      </c>
      <c r="P197" t="s">
        <v>1975</v>
      </c>
      <c r="Q197" t="s">
        <v>1976</v>
      </c>
      <c r="R197" t="s">
        <v>1965</v>
      </c>
      <c r="S197" t="s">
        <v>1966</v>
      </c>
      <c r="T197" t="s">
        <v>1967</v>
      </c>
      <c r="U197" t="s">
        <v>34</v>
      </c>
      <c r="V197" t="s">
        <v>30</v>
      </c>
      <c r="W197" t="s">
        <v>34</v>
      </c>
      <c r="X197" t="s">
        <v>3461</v>
      </c>
      <c r="Y197" t="s">
        <v>1971</v>
      </c>
      <c r="Z197" t="s">
        <v>34</v>
      </c>
      <c r="AA197" t="s">
        <v>34</v>
      </c>
      <c r="AB197" t="s">
        <v>1968</v>
      </c>
      <c r="AC197" t="s">
        <v>351</v>
      </c>
      <c r="AD197" t="s">
        <v>1977</v>
      </c>
      <c r="AE197" t="s">
        <v>4102</v>
      </c>
      <c r="AF197" t="s">
        <v>34</v>
      </c>
      <c r="AG197" t="s">
        <v>412</v>
      </c>
      <c r="AH197" t="s">
        <v>35</v>
      </c>
      <c r="AI197" t="s">
        <v>36</v>
      </c>
      <c r="AJ197" s="14">
        <v>0</v>
      </c>
      <c r="AK197" t="s">
        <v>34</v>
      </c>
      <c r="AL197" t="s">
        <v>34</v>
      </c>
      <c r="AM197">
        <v>0</v>
      </c>
      <c r="AN197" t="s">
        <v>351</v>
      </c>
      <c r="AO197" t="s">
        <v>36</v>
      </c>
      <c r="AP197" t="s">
        <v>36</v>
      </c>
      <c r="AQ197">
        <v>0</v>
      </c>
      <c r="AR197">
        <v>161</v>
      </c>
      <c r="AS197" s="1">
        <v>40743</v>
      </c>
      <c r="AT197">
        <v>256</v>
      </c>
      <c r="AU197" s="2">
        <v>45565</v>
      </c>
      <c r="AV197" t="s">
        <v>1972</v>
      </c>
      <c r="AW197">
        <v>1</v>
      </c>
      <c r="AX197" t="s">
        <v>415</v>
      </c>
      <c r="AY197" t="s">
        <v>1973</v>
      </c>
      <c r="AZ197" s="1">
        <v>42570</v>
      </c>
      <c r="BB197">
        <v>1</v>
      </c>
      <c r="BC197">
        <v>1</v>
      </c>
      <c r="BF197">
        <v>448</v>
      </c>
      <c r="BG197">
        <v>0</v>
      </c>
      <c r="BH197" s="10">
        <f t="shared" si="21"/>
        <v>1</v>
      </c>
      <c r="BI197" s="10">
        <f t="shared" si="22"/>
        <v>0</v>
      </c>
      <c r="BJ197" s="10">
        <f t="shared" si="23"/>
        <v>0</v>
      </c>
      <c r="BK197">
        <f t="shared" si="24"/>
        <v>1460</v>
      </c>
      <c r="BL197">
        <f t="shared" si="25"/>
        <v>1</v>
      </c>
      <c r="BM197">
        <f t="shared" si="26"/>
        <v>1460</v>
      </c>
      <c r="BN197" s="14">
        <f t="shared" si="27"/>
        <v>600000</v>
      </c>
    </row>
    <row r="198" spans="1:66" x14ac:dyDescent="0.25">
      <c r="A198">
        <v>144</v>
      </c>
      <c r="B198" t="s">
        <v>74</v>
      </c>
      <c r="C198" t="s">
        <v>3456</v>
      </c>
      <c r="D198" t="s">
        <v>18</v>
      </c>
      <c r="E198" s="1">
        <v>39881</v>
      </c>
      <c r="F198" t="s">
        <v>75</v>
      </c>
      <c r="G198" t="s">
        <v>76</v>
      </c>
      <c r="H198" t="s">
        <v>20</v>
      </c>
      <c r="I198" t="s">
        <v>77</v>
      </c>
      <c r="J198" s="3" t="s">
        <v>77</v>
      </c>
      <c r="M198" s="3" t="s">
        <v>78</v>
      </c>
      <c r="N198" t="s">
        <v>79</v>
      </c>
      <c r="O198" t="s">
        <v>24</v>
      </c>
      <c r="P198" t="s">
        <v>80</v>
      </c>
      <c r="Q198" t="s">
        <v>81</v>
      </c>
      <c r="R198" t="s">
        <v>82</v>
      </c>
      <c r="S198" t="s">
        <v>83</v>
      </c>
      <c r="T198" t="s">
        <v>84</v>
      </c>
      <c r="U198" t="s">
        <v>34</v>
      </c>
      <c r="V198" t="s">
        <v>30</v>
      </c>
      <c r="W198" t="s">
        <v>34</v>
      </c>
      <c r="X198" t="s">
        <v>3458</v>
      </c>
      <c r="Y198" t="s">
        <v>1947</v>
      </c>
      <c r="Z198" t="s">
        <v>34</v>
      </c>
      <c r="AA198" t="s">
        <v>34</v>
      </c>
      <c r="AB198" t="s">
        <v>31</v>
      </c>
      <c r="AC198" t="s">
        <v>85</v>
      </c>
      <c r="AD198" t="s">
        <v>86</v>
      </c>
      <c r="AE198" t="s">
        <v>3467</v>
      </c>
      <c r="AF198" t="s">
        <v>34</v>
      </c>
      <c r="AG198" t="s">
        <v>22</v>
      </c>
      <c r="AH198" t="s">
        <v>53</v>
      </c>
      <c r="AI198" t="s">
        <v>36</v>
      </c>
      <c r="AJ198" s="14">
        <v>18200</v>
      </c>
      <c r="AK198" t="s">
        <v>34</v>
      </c>
      <c r="AL198" t="s">
        <v>34</v>
      </c>
      <c r="AM198">
        <v>15</v>
      </c>
      <c r="AN198" t="s">
        <v>85</v>
      </c>
      <c r="AO198" t="s">
        <v>1756</v>
      </c>
      <c r="AP198" t="s">
        <v>3468</v>
      </c>
      <c r="AQ198">
        <v>0</v>
      </c>
      <c r="AR198">
        <v>4</v>
      </c>
      <c r="AS198" s="1">
        <v>39882</v>
      </c>
      <c r="AT198">
        <v>120</v>
      </c>
      <c r="AU198" s="2">
        <v>29560</v>
      </c>
      <c r="AV198" t="s">
        <v>88</v>
      </c>
      <c r="AW198">
        <v>1</v>
      </c>
      <c r="AX198" t="s">
        <v>89</v>
      </c>
      <c r="AY198" t="s">
        <v>90</v>
      </c>
      <c r="AZ198" s="1">
        <v>40978</v>
      </c>
      <c r="BA198" s="2">
        <v>130000</v>
      </c>
      <c r="BB198">
        <v>1</v>
      </c>
      <c r="BF198">
        <v>239</v>
      </c>
      <c r="BG198">
        <v>1</v>
      </c>
      <c r="BH198" s="10">
        <f t="shared" si="21"/>
        <v>1</v>
      </c>
      <c r="BI198" s="16">
        <f t="shared" si="22"/>
        <v>0.125</v>
      </c>
      <c r="BJ198" s="10">
        <f t="shared" si="23"/>
        <v>0.14000000000000001</v>
      </c>
      <c r="BK198">
        <f t="shared" si="24"/>
        <v>1095</v>
      </c>
      <c r="BL198">
        <f t="shared" si="25"/>
        <v>1</v>
      </c>
      <c r="BM198">
        <f t="shared" si="26"/>
        <v>1095</v>
      </c>
      <c r="BN198" s="14">
        <f t="shared" si="27"/>
        <v>130000</v>
      </c>
    </row>
    <row r="199" spans="1:66" x14ac:dyDescent="0.25">
      <c r="A199">
        <v>376</v>
      </c>
      <c r="B199" t="s">
        <v>1999</v>
      </c>
      <c r="C199" t="s">
        <v>107</v>
      </c>
      <c r="D199" t="s">
        <v>24</v>
      </c>
      <c r="E199" s="1">
        <v>40749</v>
      </c>
      <c r="F199" t="s">
        <v>2000</v>
      </c>
      <c r="G199" t="s">
        <v>2001</v>
      </c>
      <c r="H199" t="s">
        <v>24</v>
      </c>
      <c r="I199" t="s">
        <v>1157</v>
      </c>
      <c r="J199" s="3" t="s">
        <v>1157</v>
      </c>
      <c r="M199" s="3" t="s">
        <v>22</v>
      </c>
      <c r="N199" t="s">
        <v>2002</v>
      </c>
      <c r="O199" t="s">
        <v>24</v>
      </c>
      <c r="P199" t="s">
        <v>2003</v>
      </c>
      <c r="Q199" t="s">
        <v>3023</v>
      </c>
      <c r="R199" t="s">
        <v>2004</v>
      </c>
      <c r="S199" t="s">
        <v>2005</v>
      </c>
      <c r="T199" t="s">
        <v>2006</v>
      </c>
      <c r="U199" t="s">
        <v>1657</v>
      </c>
      <c r="V199" t="s">
        <v>30</v>
      </c>
      <c r="W199" t="s">
        <v>30</v>
      </c>
      <c r="X199" t="s">
        <v>115</v>
      </c>
      <c r="Y199" t="s">
        <v>4101</v>
      </c>
      <c r="Z199" t="s">
        <v>4109</v>
      </c>
      <c r="AA199" t="s">
        <v>4110</v>
      </c>
      <c r="AB199" t="s">
        <v>952</v>
      </c>
      <c r="AC199" t="s">
        <v>2007</v>
      </c>
      <c r="AD199" t="s">
        <v>2008</v>
      </c>
      <c r="AE199" t="s">
        <v>4111</v>
      </c>
      <c r="AF199" t="s">
        <v>62</v>
      </c>
      <c r="AG199" t="s">
        <v>353</v>
      </c>
      <c r="AH199" t="s">
        <v>3489</v>
      </c>
      <c r="AI199" t="s">
        <v>36</v>
      </c>
      <c r="AJ199" s="14">
        <v>0</v>
      </c>
      <c r="AK199" t="s">
        <v>36</v>
      </c>
      <c r="AL199" t="s">
        <v>36</v>
      </c>
      <c r="AM199">
        <v>0</v>
      </c>
      <c r="AN199" t="s">
        <v>1884</v>
      </c>
      <c r="AO199" t="s">
        <v>36</v>
      </c>
      <c r="AP199" t="s">
        <v>4112</v>
      </c>
      <c r="AQ199">
        <v>0</v>
      </c>
      <c r="AR199">
        <v>165</v>
      </c>
      <c r="AS199" s="1">
        <v>40749</v>
      </c>
      <c r="AT199">
        <v>250</v>
      </c>
      <c r="AU199" s="2">
        <v>37912</v>
      </c>
      <c r="AV199" t="s">
        <v>2009</v>
      </c>
      <c r="AW199">
        <v>1</v>
      </c>
      <c r="AX199" t="s">
        <v>1168</v>
      </c>
      <c r="AY199" t="s">
        <v>1169</v>
      </c>
      <c r="AZ199" s="1">
        <v>41480</v>
      </c>
      <c r="BB199">
        <v>1</v>
      </c>
      <c r="BC199">
        <v>1</v>
      </c>
      <c r="BF199">
        <v>101</v>
      </c>
      <c r="BG199">
        <v>0</v>
      </c>
      <c r="BH199" s="10">
        <f t="shared" si="21"/>
        <v>1</v>
      </c>
      <c r="BI199" s="10">
        <f t="shared" si="22"/>
        <v>0</v>
      </c>
      <c r="BJ199" s="10">
        <f t="shared" si="23"/>
        <v>0</v>
      </c>
      <c r="BK199">
        <f t="shared" si="24"/>
        <v>730</v>
      </c>
      <c r="BL199">
        <f t="shared" si="25"/>
        <v>1</v>
      </c>
      <c r="BM199">
        <f t="shared" si="26"/>
        <v>730</v>
      </c>
      <c r="BN199" s="14">
        <f t="shared" si="27"/>
        <v>2298750</v>
      </c>
    </row>
    <row r="200" spans="1:66" x14ac:dyDescent="0.25">
      <c r="A200">
        <v>497</v>
      </c>
      <c r="B200" t="s">
        <v>3329</v>
      </c>
      <c r="C200" t="s">
        <v>107</v>
      </c>
      <c r="D200" t="s">
        <v>24</v>
      </c>
      <c r="E200" s="1">
        <v>41262</v>
      </c>
      <c r="F200" t="s">
        <v>3330</v>
      </c>
      <c r="G200" t="s">
        <v>4646</v>
      </c>
      <c r="H200" t="s">
        <v>18</v>
      </c>
      <c r="I200" t="s">
        <v>94</v>
      </c>
      <c r="J200" s="3" t="s">
        <v>94</v>
      </c>
      <c r="M200" s="3" t="s">
        <v>78</v>
      </c>
      <c r="N200" t="s">
        <v>3331</v>
      </c>
      <c r="O200" t="s">
        <v>18</v>
      </c>
      <c r="P200" t="s">
        <v>3332</v>
      </c>
      <c r="Q200" t="s">
        <v>4647</v>
      </c>
      <c r="R200" t="s">
        <v>3333</v>
      </c>
      <c r="S200" t="s">
        <v>3334</v>
      </c>
      <c r="T200" t="s">
        <v>3335</v>
      </c>
      <c r="U200" t="s">
        <v>34</v>
      </c>
      <c r="V200" t="s">
        <v>30</v>
      </c>
      <c r="W200" t="s">
        <v>34</v>
      </c>
      <c r="X200" t="s">
        <v>115</v>
      </c>
      <c r="Y200" t="s">
        <v>4648</v>
      </c>
      <c r="Z200" t="s">
        <v>4648</v>
      </c>
      <c r="AA200" t="s">
        <v>36</v>
      </c>
      <c r="AB200" t="s">
        <v>978</v>
      </c>
      <c r="AC200" t="s">
        <v>36</v>
      </c>
      <c r="AD200" t="s">
        <v>3336</v>
      </c>
      <c r="AE200" t="s">
        <v>4649</v>
      </c>
      <c r="AF200" t="s">
        <v>22</v>
      </c>
      <c r="AG200" t="s">
        <v>353</v>
      </c>
      <c r="AH200" t="s">
        <v>120</v>
      </c>
      <c r="AI200" t="s">
        <v>4650</v>
      </c>
      <c r="AJ200" s="14">
        <v>0</v>
      </c>
      <c r="AK200" t="s">
        <v>36</v>
      </c>
      <c r="AL200" t="s">
        <v>36</v>
      </c>
      <c r="AM200">
        <v>43</v>
      </c>
      <c r="AN200" t="s">
        <v>36</v>
      </c>
      <c r="AO200" t="s">
        <v>4651</v>
      </c>
      <c r="AP200" t="s">
        <v>36</v>
      </c>
      <c r="AQ200">
        <v>0</v>
      </c>
      <c r="AR200">
        <v>289</v>
      </c>
      <c r="AS200" s="1">
        <v>41262</v>
      </c>
      <c r="AT200">
        <v>350</v>
      </c>
      <c r="AU200" s="2">
        <v>32603</v>
      </c>
      <c r="AV200" t="s">
        <v>3337</v>
      </c>
      <c r="AW200">
        <v>1</v>
      </c>
      <c r="AX200" t="s">
        <v>3338</v>
      </c>
      <c r="AY200" t="s">
        <v>105</v>
      </c>
      <c r="AZ200" s="1">
        <v>42357</v>
      </c>
      <c r="BA200" s="2">
        <v>750000</v>
      </c>
      <c r="BB200">
        <v>1</v>
      </c>
      <c r="BC200">
        <v>1</v>
      </c>
      <c r="BF200">
        <v>599</v>
      </c>
      <c r="BG200">
        <v>1</v>
      </c>
      <c r="BH200" s="10">
        <f t="shared" si="21"/>
        <v>1</v>
      </c>
      <c r="BI200" s="16">
        <f t="shared" si="22"/>
        <v>0.12285714285714286</v>
      </c>
      <c r="BJ200" s="10">
        <f t="shared" si="23"/>
        <v>0</v>
      </c>
      <c r="BK200">
        <f t="shared" si="24"/>
        <v>1095</v>
      </c>
      <c r="BL200">
        <f t="shared" si="25"/>
        <v>0</v>
      </c>
      <c r="BM200">
        <f t="shared" si="26"/>
        <v>1095</v>
      </c>
      <c r="BN200" s="14">
        <f t="shared" si="27"/>
        <v>3913000</v>
      </c>
    </row>
    <row r="201" spans="1:66" x14ac:dyDescent="0.25">
      <c r="A201">
        <v>372</v>
      </c>
      <c r="B201" t="s">
        <v>1959</v>
      </c>
      <c r="C201" t="s">
        <v>107</v>
      </c>
      <c r="D201" t="s">
        <v>24</v>
      </c>
      <c r="E201" s="1">
        <v>40743</v>
      </c>
      <c r="F201" t="s">
        <v>1960</v>
      </c>
      <c r="G201" t="s">
        <v>1961</v>
      </c>
      <c r="H201" t="s">
        <v>24</v>
      </c>
      <c r="I201" t="s">
        <v>1962</v>
      </c>
      <c r="J201" s="3" t="s">
        <v>1962</v>
      </c>
      <c r="M201" s="3" t="s">
        <v>78</v>
      </c>
      <c r="N201" t="s">
        <v>1963</v>
      </c>
      <c r="O201" t="s">
        <v>24</v>
      </c>
      <c r="P201" t="s">
        <v>1964</v>
      </c>
      <c r="Q201" t="s">
        <v>4100</v>
      </c>
      <c r="R201" t="s">
        <v>1965</v>
      </c>
      <c r="S201" t="s">
        <v>1966</v>
      </c>
      <c r="T201" t="s">
        <v>1967</v>
      </c>
      <c r="U201" t="s">
        <v>34</v>
      </c>
      <c r="V201" t="s">
        <v>30</v>
      </c>
      <c r="W201" t="s">
        <v>34</v>
      </c>
      <c r="X201" t="s">
        <v>115</v>
      </c>
      <c r="Y201" t="s">
        <v>4101</v>
      </c>
      <c r="Z201" t="s">
        <v>4101</v>
      </c>
      <c r="AA201" t="s">
        <v>36</v>
      </c>
      <c r="AB201" t="s">
        <v>1968</v>
      </c>
      <c r="AC201" t="s">
        <v>351</v>
      </c>
      <c r="AD201" t="s">
        <v>1969</v>
      </c>
      <c r="AE201" t="s">
        <v>4102</v>
      </c>
      <c r="AF201" t="s">
        <v>200</v>
      </c>
      <c r="AG201" t="s">
        <v>353</v>
      </c>
      <c r="AH201" t="s">
        <v>3489</v>
      </c>
      <c r="AI201" t="s">
        <v>36</v>
      </c>
      <c r="AJ201" s="14">
        <v>0</v>
      </c>
      <c r="AK201" t="s">
        <v>36</v>
      </c>
      <c r="AL201" t="s">
        <v>36</v>
      </c>
      <c r="AM201">
        <v>26</v>
      </c>
      <c r="AN201" t="s">
        <v>68</v>
      </c>
      <c r="AO201" t="s">
        <v>4103</v>
      </c>
      <c r="AP201" t="s">
        <v>36</v>
      </c>
      <c r="AQ201">
        <v>0</v>
      </c>
      <c r="AR201">
        <v>161</v>
      </c>
      <c r="AS201" s="1">
        <v>40743</v>
      </c>
      <c r="AT201">
        <v>256</v>
      </c>
      <c r="AU201" s="2">
        <v>45565</v>
      </c>
      <c r="AV201" t="s">
        <v>1972</v>
      </c>
      <c r="AW201">
        <v>1</v>
      </c>
      <c r="AX201" t="s">
        <v>415</v>
      </c>
      <c r="AY201" t="s">
        <v>1973</v>
      </c>
      <c r="AZ201" s="1">
        <v>42570</v>
      </c>
      <c r="BB201">
        <v>1</v>
      </c>
      <c r="BC201">
        <v>1</v>
      </c>
      <c r="BF201">
        <v>448</v>
      </c>
      <c r="BG201">
        <v>1</v>
      </c>
      <c r="BH201" s="10">
        <f t="shared" si="21"/>
        <v>1</v>
      </c>
      <c r="BI201" s="16">
        <f t="shared" si="22"/>
        <v>0.1015625</v>
      </c>
      <c r="BJ201" s="10">
        <f t="shared" si="23"/>
        <v>0</v>
      </c>
      <c r="BK201">
        <f t="shared" si="24"/>
        <v>1825</v>
      </c>
      <c r="BL201">
        <f t="shared" si="25"/>
        <v>1</v>
      </c>
      <c r="BM201">
        <f t="shared" si="26"/>
        <v>1825</v>
      </c>
      <c r="BN201" s="14">
        <f t="shared" si="27"/>
        <v>3065000</v>
      </c>
    </row>
    <row r="202" spans="1:66" x14ac:dyDescent="0.25">
      <c r="A202">
        <v>200</v>
      </c>
      <c r="B202" t="s">
        <v>674</v>
      </c>
      <c r="C202" t="s">
        <v>107</v>
      </c>
      <c r="D202" t="s">
        <v>24</v>
      </c>
      <c r="E202" s="1">
        <v>40161</v>
      </c>
      <c r="F202" t="s">
        <v>675</v>
      </c>
      <c r="G202" t="s">
        <v>676</v>
      </c>
      <c r="H202" t="s">
        <v>24</v>
      </c>
      <c r="I202" t="s">
        <v>238</v>
      </c>
      <c r="J202" s="3" t="s">
        <v>238</v>
      </c>
      <c r="M202" s="3" t="s">
        <v>22</v>
      </c>
      <c r="N202" t="s">
        <v>3662</v>
      </c>
      <c r="O202" t="s">
        <v>18</v>
      </c>
      <c r="P202" t="s">
        <v>678</v>
      </c>
      <c r="Q202" t="s">
        <v>3663</v>
      </c>
      <c r="R202" t="s">
        <v>680</v>
      </c>
      <c r="S202" t="s">
        <v>681</v>
      </c>
      <c r="T202" t="s">
        <v>577</v>
      </c>
      <c r="U202" t="s">
        <v>682</v>
      </c>
      <c r="V202" t="s">
        <v>164</v>
      </c>
      <c r="W202" t="s">
        <v>164</v>
      </c>
      <c r="X202" t="s">
        <v>115</v>
      </c>
      <c r="Y202" t="s">
        <v>3664</v>
      </c>
      <c r="Z202" t="s">
        <v>3665</v>
      </c>
      <c r="AA202" t="s">
        <v>3666</v>
      </c>
      <c r="AB202" t="s">
        <v>683</v>
      </c>
      <c r="AC202" t="s">
        <v>365</v>
      </c>
      <c r="AD202" t="s">
        <v>684</v>
      </c>
      <c r="AE202" t="s">
        <v>36</v>
      </c>
      <c r="AF202" t="s">
        <v>200</v>
      </c>
      <c r="AG202" t="s">
        <v>622</v>
      </c>
      <c r="AH202" t="s">
        <v>120</v>
      </c>
      <c r="AI202" t="s">
        <v>3667</v>
      </c>
      <c r="AJ202" s="14">
        <v>99552</v>
      </c>
      <c r="AK202" t="s">
        <v>3668</v>
      </c>
      <c r="AL202" t="s">
        <v>3669</v>
      </c>
      <c r="AM202">
        <v>42</v>
      </c>
      <c r="AN202" t="s">
        <v>365</v>
      </c>
      <c r="AO202" t="s">
        <v>3670</v>
      </c>
      <c r="AP202" t="s">
        <v>36</v>
      </c>
      <c r="AQ202">
        <v>0</v>
      </c>
      <c r="AR202">
        <v>50</v>
      </c>
      <c r="AS202" s="1">
        <v>40161</v>
      </c>
      <c r="AT202">
        <v>430</v>
      </c>
      <c r="AU202" s="2">
        <v>62778</v>
      </c>
      <c r="AV202" t="s">
        <v>686</v>
      </c>
      <c r="AW202">
        <v>1</v>
      </c>
      <c r="AX202" t="s">
        <v>687</v>
      </c>
      <c r="AY202" t="s">
        <v>687</v>
      </c>
      <c r="AZ202" s="1">
        <v>42352</v>
      </c>
      <c r="BB202">
        <v>1</v>
      </c>
      <c r="BC202">
        <v>1</v>
      </c>
      <c r="BF202">
        <v>271</v>
      </c>
      <c r="BG202">
        <v>1</v>
      </c>
      <c r="BH202" s="10">
        <f t="shared" si="21"/>
        <v>1</v>
      </c>
      <c r="BI202" s="16">
        <f t="shared" si="22"/>
        <v>9.7674418604651161E-2</v>
      </c>
      <c r="BJ202" s="10">
        <f t="shared" si="23"/>
        <v>1.1045685279187816E-2</v>
      </c>
      <c r="BK202">
        <f t="shared" si="24"/>
        <v>1825</v>
      </c>
      <c r="BL202">
        <f t="shared" si="25"/>
        <v>0</v>
      </c>
      <c r="BM202">
        <f t="shared" si="26"/>
        <v>1825</v>
      </c>
      <c r="BN202" s="14">
        <f t="shared" si="27"/>
        <v>9012750</v>
      </c>
    </row>
    <row r="203" spans="1:66" x14ac:dyDescent="0.25">
      <c r="A203">
        <v>492</v>
      </c>
      <c r="B203" t="s">
        <v>3282</v>
      </c>
      <c r="C203" t="s">
        <v>3456</v>
      </c>
      <c r="D203" t="s">
        <v>18</v>
      </c>
      <c r="E203" s="1">
        <v>41255</v>
      </c>
      <c r="F203" t="s">
        <v>3283</v>
      </c>
      <c r="G203" t="s">
        <v>3284</v>
      </c>
      <c r="H203" t="s">
        <v>20</v>
      </c>
      <c r="I203" t="s">
        <v>190</v>
      </c>
      <c r="J203" s="3" t="s">
        <v>190</v>
      </c>
      <c r="M203" s="3" t="s">
        <v>62</v>
      </c>
      <c r="N203" t="s">
        <v>3285</v>
      </c>
      <c r="O203" t="s">
        <v>24</v>
      </c>
      <c r="P203" t="s">
        <v>3286</v>
      </c>
      <c r="Q203" t="s">
        <v>3287</v>
      </c>
      <c r="R203" t="s">
        <v>3288</v>
      </c>
      <c r="S203" t="s">
        <v>3289</v>
      </c>
      <c r="T203" t="s">
        <v>1136</v>
      </c>
      <c r="U203" t="s">
        <v>34</v>
      </c>
      <c r="V203" t="s">
        <v>30</v>
      </c>
      <c r="W203" t="s">
        <v>34</v>
      </c>
      <c r="X203" t="s">
        <v>3461</v>
      </c>
      <c r="Y203" t="s">
        <v>2527</v>
      </c>
      <c r="Z203" t="s">
        <v>34</v>
      </c>
      <c r="AA203" t="s">
        <v>34</v>
      </c>
      <c r="AB203" t="s">
        <v>85</v>
      </c>
      <c r="AC203" t="s">
        <v>3145</v>
      </c>
      <c r="AD203" t="s">
        <v>3237</v>
      </c>
      <c r="AE203" t="s">
        <v>3660</v>
      </c>
      <c r="AF203" t="s">
        <v>34</v>
      </c>
      <c r="AG203" t="s">
        <v>22</v>
      </c>
      <c r="AH203" t="s">
        <v>35</v>
      </c>
      <c r="AI203" t="s">
        <v>36</v>
      </c>
      <c r="AJ203" s="14">
        <v>0</v>
      </c>
      <c r="AK203" t="s">
        <v>34</v>
      </c>
      <c r="AL203" t="s">
        <v>34</v>
      </c>
      <c r="AM203">
        <v>6</v>
      </c>
      <c r="AN203" t="s">
        <v>3145</v>
      </c>
      <c r="AO203" t="s">
        <v>4609</v>
      </c>
      <c r="AP203" t="s">
        <v>4610</v>
      </c>
      <c r="AQ203">
        <v>0</v>
      </c>
      <c r="AR203">
        <v>284</v>
      </c>
      <c r="AS203" s="1">
        <v>41256</v>
      </c>
      <c r="AT203">
        <v>67</v>
      </c>
      <c r="AU203" s="2">
        <v>44164</v>
      </c>
      <c r="AV203" t="s">
        <v>3290</v>
      </c>
      <c r="AW203">
        <v>1</v>
      </c>
      <c r="AX203" t="s">
        <v>203</v>
      </c>
      <c r="AY203" t="s">
        <v>204</v>
      </c>
      <c r="AZ203" s="1">
        <v>42351</v>
      </c>
      <c r="BA203" s="2">
        <v>100000</v>
      </c>
      <c r="BB203">
        <v>1</v>
      </c>
      <c r="BF203">
        <v>596</v>
      </c>
      <c r="BG203">
        <v>1</v>
      </c>
      <c r="BH203" s="10">
        <f t="shared" si="21"/>
        <v>1</v>
      </c>
      <c r="BI203" s="16">
        <f t="shared" si="22"/>
        <v>8.9552238805970144E-2</v>
      </c>
      <c r="BJ203" s="10">
        <f t="shared" si="23"/>
        <v>0</v>
      </c>
      <c r="BK203">
        <f t="shared" si="24"/>
        <v>1095</v>
      </c>
      <c r="BL203">
        <f t="shared" si="25"/>
        <v>1</v>
      </c>
      <c r="BM203">
        <f t="shared" si="26"/>
        <v>1095</v>
      </c>
      <c r="BN203" s="14">
        <f t="shared" si="27"/>
        <v>100000</v>
      </c>
    </row>
    <row r="204" spans="1:66" x14ac:dyDescent="0.25">
      <c r="A204">
        <v>344</v>
      </c>
      <c r="B204" t="s">
        <v>1700</v>
      </c>
      <c r="C204" t="s">
        <v>107</v>
      </c>
      <c r="D204" t="s">
        <v>18</v>
      </c>
      <c r="E204" s="1">
        <v>40647</v>
      </c>
      <c r="F204" t="s">
        <v>1701</v>
      </c>
      <c r="G204" t="s">
        <v>1702</v>
      </c>
      <c r="H204" t="s">
        <v>18</v>
      </c>
      <c r="I204" t="s">
        <v>77</v>
      </c>
      <c r="J204" s="3" t="s">
        <v>77</v>
      </c>
      <c r="M204" s="3" t="s">
        <v>78</v>
      </c>
      <c r="N204" t="s">
        <v>1703</v>
      </c>
      <c r="O204" t="s">
        <v>24</v>
      </c>
      <c r="P204" t="s">
        <v>1704</v>
      </c>
      <c r="Q204" t="s">
        <v>3998</v>
      </c>
      <c r="R204" t="s">
        <v>1705</v>
      </c>
      <c r="S204" t="s">
        <v>1706</v>
      </c>
      <c r="T204" t="s">
        <v>1136</v>
      </c>
      <c r="U204" t="s">
        <v>34</v>
      </c>
      <c r="V204" t="s">
        <v>30</v>
      </c>
      <c r="W204" t="s">
        <v>34</v>
      </c>
      <c r="X204" t="s">
        <v>115</v>
      </c>
      <c r="Y204" t="s">
        <v>3999</v>
      </c>
      <c r="Z204" t="s">
        <v>3999</v>
      </c>
      <c r="AA204" t="s">
        <v>36</v>
      </c>
      <c r="AB204" t="s">
        <v>274</v>
      </c>
      <c r="AC204" t="s">
        <v>1707</v>
      </c>
      <c r="AD204" t="s">
        <v>1708</v>
      </c>
      <c r="AE204" t="s">
        <v>4000</v>
      </c>
      <c r="AF204" t="s">
        <v>412</v>
      </c>
      <c r="AG204" t="s">
        <v>119</v>
      </c>
      <c r="AH204" t="s">
        <v>3489</v>
      </c>
      <c r="AI204" t="s">
        <v>36</v>
      </c>
      <c r="AJ204" s="14">
        <v>0</v>
      </c>
      <c r="AK204" t="s">
        <v>36</v>
      </c>
      <c r="AL204" t="s">
        <v>36</v>
      </c>
      <c r="AM204">
        <v>2</v>
      </c>
      <c r="AN204" t="s">
        <v>1707</v>
      </c>
      <c r="AO204" t="s">
        <v>4001</v>
      </c>
      <c r="AP204" t="s">
        <v>36</v>
      </c>
      <c r="AQ204">
        <v>0</v>
      </c>
      <c r="AR204">
        <v>138</v>
      </c>
      <c r="AS204" s="1">
        <v>40647</v>
      </c>
      <c r="AT204">
        <v>116</v>
      </c>
      <c r="AU204" s="2">
        <v>41289</v>
      </c>
      <c r="AV204" t="s">
        <v>1709</v>
      </c>
      <c r="AW204">
        <v>1</v>
      </c>
      <c r="AX204" t="s">
        <v>89</v>
      </c>
      <c r="AY204" t="s">
        <v>90</v>
      </c>
      <c r="AZ204" s="1">
        <v>42474</v>
      </c>
      <c r="BC204">
        <v>1</v>
      </c>
      <c r="BF204">
        <v>480</v>
      </c>
      <c r="BG204">
        <v>1</v>
      </c>
      <c r="BH204" s="10">
        <f t="shared" si="21"/>
        <v>1</v>
      </c>
      <c r="BI204" s="16">
        <f t="shared" si="22"/>
        <v>1.7241379310344827E-2</v>
      </c>
      <c r="BJ204" s="10">
        <f t="shared" si="23"/>
        <v>0</v>
      </c>
      <c r="BK204">
        <f t="shared" si="24"/>
        <v>1460</v>
      </c>
      <c r="BL204">
        <f t="shared" si="25"/>
        <v>1</v>
      </c>
      <c r="BM204">
        <f t="shared" si="26"/>
        <v>1460</v>
      </c>
      <c r="BN204" s="14">
        <f t="shared" si="27"/>
        <v>1214000</v>
      </c>
    </row>
    <row r="205" spans="1:66" x14ac:dyDescent="0.25">
      <c r="A205">
        <v>139</v>
      </c>
      <c r="B205" t="s">
        <v>17</v>
      </c>
      <c r="C205" t="s">
        <v>3456</v>
      </c>
      <c r="D205" t="s">
        <v>18</v>
      </c>
      <c r="E205" s="1">
        <v>39850</v>
      </c>
      <c r="F205" t="s">
        <v>3457</v>
      </c>
      <c r="G205" t="s">
        <v>19</v>
      </c>
      <c r="H205" t="s">
        <v>20</v>
      </c>
      <c r="I205" t="s">
        <v>21</v>
      </c>
      <c r="J205" s="3" t="s">
        <v>21</v>
      </c>
      <c r="M205" s="3" t="s">
        <v>22</v>
      </c>
      <c r="N205" t="s">
        <v>23</v>
      </c>
      <c r="O205" t="s">
        <v>24</v>
      </c>
      <c r="P205" t="s">
        <v>23</v>
      </c>
      <c r="Q205" t="s">
        <v>25</v>
      </c>
      <c r="R205" t="s">
        <v>26</v>
      </c>
      <c r="S205" t="s">
        <v>27</v>
      </c>
      <c r="T205" t="s">
        <v>28</v>
      </c>
      <c r="U205" t="s">
        <v>29</v>
      </c>
      <c r="V205" t="s">
        <v>30</v>
      </c>
      <c r="W205" t="s">
        <v>30</v>
      </c>
      <c r="X205" t="s">
        <v>3458</v>
      </c>
      <c r="Y205" t="s">
        <v>3459</v>
      </c>
      <c r="Z205" t="s">
        <v>34</v>
      </c>
      <c r="AA205" t="s">
        <v>34</v>
      </c>
      <c r="AB205" t="s">
        <v>31</v>
      </c>
      <c r="AC205" t="s">
        <v>32</v>
      </c>
      <c r="AD205" t="s">
        <v>33</v>
      </c>
      <c r="AE205" t="s">
        <v>3460</v>
      </c>
      <c r="AF205" t="s">
        <v>34</v>
      </c>
      <c r="AG205" t="s">
        <v>22</v>
      </c>
      <c r="AH205" t="s">
        <v>35</v>
      </c>
      <c r="AI205" t="s">
        <v>36</v>
      </c>
      <c r="AJ205" s="14">
        <v>0</v>
      </c>
      <c r="AK205" t="s">
        <v>34</v>
      </c>
      <c r="AL205" t="s">
        <v>34</v>
      </c>
      <c r="AM205">
        <v>0</v>
      </c>
      <c r="AN205" t="s">
        <v>32</v>
      </c>
      <c r="AO205" t="s">
        <v>36</v>
      </c>
      <c r="AP205" t="s">
        <v>36</v>
      </c>
      <c r="AQ205">
        <v>0</v>
      </c>
      <c r="AR205">
        <v>1</v>
      </c>
      <c r="AS205" s="1">
        <v>39853</v>
      </c>
      <c r="AT205">
        <v>120</v>
      </c>
      <c r="AU205" s="2">
        <v>44805</v>
      </c>
      <c r="AV205" t="s">
        <v>37</v>
      </c>
      <c r="AW205">
        <v>1</v>
      </c>
      <c r="AX205" t="s">
        <v>38</v>
      </c>
      <c r="AY205" t="s">
        <v>39</v>
      </c>
      <c r="AZ205" s="1">
        <v>40950</v>
      </c>
      <c r="BA205" s="2">
        <v>44000</v>
      </c>
      <c r="BB205">
        <v>1</v>
      </c>
      <c r="BF205">
        <v>573</v>
      </c>
      <c r="BG205">
        <v>1</v>
      </c>
      <c r="BH205" s="10">
        <f t="shared" si="21"/>
        <v>1</v>
      </c>
      <c r="BI205" s="16">
        <f t="shared" si="22"/>
        <v>0</v>
      </c>
      <c r="BJ205" s="10">
        <f t="shared" si="23"/>
        <v>0</v>
      </c>
      <c r="BK205">
        <f t="shared" si="24"/>
        <v>1095</v>
      </c>
      <c r="BL205">
        <f t="shared" si="25"/>
        <v>1</v>
      </c>
      <c r="BM205">
        <f t="shared" si="26"/>
        <v>1095</v>
      </c>
      <c r="BN205" s="14">
        <f t="shared" si="27"/>
        <v>44000</v>
      </c>
    </row>
    <row r="206" spans="1:66" x14ac:dyDescent="0.25">
      <c r="A206">
        <v>143</v>
      </c>
      <c r="B206" t="s">
        <v>58</v>
      </c>
      <c r="C206" t="s">
        <v>3456</v>
      </c>
      <c r="D206" t="s">
        <v>18</v>
      </c>
      <c r="E206" s="1">
        <v>39863</v>
      </c>
      <c r="F206" t="s">
        <v>59</v>
      </c>
      <c r="G206" t="s">
        <v>60</v>
      </c>
      <c r="H206" t="s">
        <v>20</v>
      </c>
      <c r="I206" t="s">
        <v>61</v>
      </c>
      <c r="J206" s="3" t="s">
        <v>61</v>
      </c>
      <c r="M206" s="3" t="s">
        <v>62</v>
      </c>
      <c r="N206" t="s">
        <v>63</v>
      </c>
      <c r="O206" t="s">
        <v>24</v>
      </c>
      <c r="P206" t="s">
        <v>63</v>
      </c>
      <c r="Q206" t="s">
        <v>64</v>
      </c>
      <c r="R206" t="s">
        <v>65</v>
      </c>
      <c r="S206" t="s">
        <v>66</v>
      </c>
      <c r="T206" t="s">
        <v>67</v>
      </c>
      <c r="U206" t="s">
        <v>34</v>
      </c>
      <c r="V206" t="s">
        <v>30</v>
      </c>
      <c r="W206" t="s">
        <v>34</v>
      </c>
      <c r="X206" t="s">
        <v>3458</v>
      </c>
      <c r="Y206" t="s">
        <v>3465</v>
      </c>
      <c r="Z206" t="s">
        <v>34</v>
      </c>
      <c r="AA206" t="s">
        <v>34</v>
      </c>
      <c r="AB206" t="s">
        <v>68</v>
      </c>
      <c r="AC206" t="s">
        <v>69</v>
      </c>
      <c r="AD206" t="s">
        <v>70</v>
      </c>
      <c r="AE206" t="s">
        <v>3466</v>
      </c>
      <c r="AF206" t="s">
        <v>34</v>
      </c>
      <c r="AG206" t="s">
        <v>22</v>
      </c>
      <c r="AH206" t="s">
        <v>35</v>
      </c>
      <c r="AI206" t="s">
        <v>36</v>
      </c>
      <c r="AJ206" s="14">
        <v>0</v>
      </c>
      <c r="AK206" t="s">
        <v>34</v>
      </c>
      <c r="AL206" t="s">
        <v>34</v>
      </c>
      <c r="AM206">
        <v>0</v>
      </c>
      <c r="AN206" t="s">
        <v>69</v>
      </c>
      <c r="AO206" t="s">
        <v>36</v>
      </c>
      <c r="AP206" t="s">
        <v>36</v>
      </c>
      <c r="AQ206">
        <v>0</v>
      </c>
      <c r="AR206">
        <v>3</v>
      </c>
      <c r="AS206" s="1">
        <v>39863</v>
      </c>
      <c r="AT206">
        <v>40</v>
      </c>
      <c r="AU206" s="2">
        <v>30751</v>
      </c>
      <c r="AV206" t="s">
        <v>71</v>
      </c>
      <c r="AW206">
        <v>1</v>
      </c>
      <c r="AX206" t="s">
        <v>72</v>
      </c>
      <c r="AY206" t="s">
        <v>73</v>
      </c>
      <c r="AZ206" s="1">
        <v>40178</v>
      </c>
      <c r="BA206" s="2">
        <v>120000</v>
      </c>
      <c r="BB206">
        <v>1</v>
      </c>
      <c r="BF206">
        <v>459</v>
      </c>
      <c r="BG206">
        <v>1</v>
      </c>
      <c r="BH206" s="10">
        <f t="shared" si="21"/>
        <v>1</v>
      </c>
      <c r="BI206" s="16">
        <f t="shared" si="22"/>
        <v>0</v>
      </c>
      <c r="BJ206" s="10">
        <f t="shared" si="23"/>
        <v>0</v>
      </c>
      <c r="BK206">
        <f t="shared" si="24"/>
        <v>1095</v>
      </c>
      <c r="BL206">
        <f t="shared" si="25"/>
        <v>1</v>
      </c>
      <c r="BM206">
        <f t="shared" si="26"/>
        <v>1095</v>
      </c>
      <c r="BN206" s="14">
        <f t="shared" si="27"/>
        <v>120000</v>
      </c>
    </row>
    <row r="207" spans="1:66" x14ac:dyDescent="0.25">
      <c r="A207">
        <v>145</v>
      </c>
      <c r="B207" t="s">
        <v>91</v>
      </c>
      <c r="C207" t="s">
        <v>3456</v>
      </c>
      <c r="D207" t="s">
        <v>18</v>
      </c>
      <c r="E207" s="1">
        <v>39885</v>
      </c>
      <c r="F207" t="s">
        <v>92</v>
      </c>
      <c r="G207" t="s">
        <v>93</v>
      </c>
      <c r="H207" t="s">
        <v>20</v>
      </c>
      <c r="I207" t="s">
        <v>94</v>
      </c>
      <c r="J207" s="3" t="s">
        <v>94</v>
      </c>
      <c r="M207" s="3" t="s">
        <v>78</v>
      </c>
      <c r="N207" t="s">
        <v>95</v>
      </c>
      <c r="O207" t="s">
        <v>18</v>
      </c>
      <c r="P207" t="s">
        <v>96</v>
      </c>
      <c r="Q207" t="s">
        <v>97</v>
      </c>
      <c r="R207" t="s">
        <v>98</v>
      </c>
      <c r="S207" t="s">
        <v>99</v>
      </c>
      <c r="T207" t="s">
        <v>100</v>
      </c>
      <c r="U207" t="s">
        <v>34</v>
      </c>
      <c r="V207" t="s">
        <v>30</v>
      </c>
      <c r="W207" t="s">
        <v>34</v>
      </c>
      <c r="X207" t="s">
        <v>3458</v>
      </c>
      <c r="Y207" t="s">
        <v>3469</v>
      </c>
      <c r="Z207" t="s">
        <v>34</v>
      </c>
      <c r="AA207" t="s">
        <v>34</v>
      </c>
      <c r="AB207" t="s">
        <v>101</v>
      </c>
      <c r="AC207" t="s">
        <v>36</v>
      </c>
      <c r="AD207" t="s">
        <v>102</v>
      </c>
      <c r="AE207" t="s">
        <v>3470</v>
      </c>
      <c r="AF207" t="s">
        <v>34</v>
      </c>
      <c r="AG207" t="s">
        <v>22</v>
      </c>
      <c r="AH207" t="s">
        <v>35</v>
      </c>
      <c r="AI207" t="s">
        <v>36</v>
      </c>
      <c r="AJ207" s="14">
        <v>0</v>
      </c>
      <c r="AK207" t="s">
        <v>34</v>
      </c>
      <c r="AL207" t="s">
        <v>34</v>
      </c>
      <c r="AM207">
        <v>0</v>
      </c>
      <c r="AN207" t="s">
        <v>36</v>
      </c>
      <c r="AO207" t="s">
        <v>36</v>
      </c>
      <c r="AP207" t="s">
        <v>36</v>
      </c>
      <c r="AQ207">
        <v>0</v>
      </c>
      <c r="AR207">
        <v>5</v>
      </c>
      <c r="AS207" s="1">
        <v>39885</v>
      </c>
      <c r="AT207">
        <v>105</v>
      </c>
      <c r="AU207" s="2">
        <v>28707</v>
      </c>
      <c r="AV207" t="s">
        <v>103</v>
      </c>
      <c r="AW207">
        <v>1</v>
      </c>
      <c r="AX207" t="s">
        <v>104</v>
      </c>
      <c r="AY207" t="s">
        <v>105</v>
      </c>
      <c r="AZ207" s="1">
        <v>40981</v>
      </c>
      <c r="BA207" s="2">
        <v>300000</v>
      </c>
      <c r="BB207">
        <v>1</v>
      </c>
      <c r="BF207">
        <v>190</v>
      </c>
      <c r="BG207">
        <v>1</v>
      </c>
      <c r="BH207" s="10">
        <f t="shared" si="21"/>
        <v>1</v>
      </c>
      <c r="BI207" s="16">
        <f t="shared" si="22"/>
        <v>0</v>
      </c>
      <c r="BJ207" s="10">
        <f t="shared" si="23"/>
        <v>0</v>
      </c>
      <c r="BK207">
        <f t="shared" si="24"/>
        <v>1095</v>
      </c>
      <c r="BL207">
        <f t="shared" si="25"/>
        <v>1</v>
      </c>
      <c r="BM207">
        <f t="shared" si="26"/>
        <v>1095</v>
      </c>
      <c r="BN207" s="14">
        <f t="shared" si="27"/>
        <v>300000</v>
      </c>
    </row>
    <row r="208" spans="1:66" x14ac:dyDescent="0.25">
      <c r="A208">
        <v>148</v>
      </c>
      <c r="B208" t="s">
        <v>125</v>
      </c>
      <c r="C208" t="s">
        <v>3456</v>
      </c>
      <c r="D208" t="s">
        <v>18</v>
      </c>
      <c r="E208" s="1">
        <v>39904</v>
      </c>
      <c r="F208" t="s">
        <v>126</v>
      </c>
      <c r="G208" t="s">
        <v>127</v>
      </c>
      <c r="H208" t="s">
        <v>20</v>
      </c>
      <c r="I208" t="s">
        <v>128</v>
      </c>
      <c r="J208" s="3" t="s">
        <v>128</v>
      </c>
      <c r="M208" s="3" t="s">
        <v>62</v>
      </c>
      <c r="N208" t="s">
        <v>129</v>
      </c>
      <c r="O208" t="s">
        <v>24</v>
      </c>
      <c r="P208" t="s">
        <v>130</v>
      </c>
      <c r="Q208" t="s">
        <v>131</v>
      </c>
      <c r="R208" t="s">
        <v>132</v>
      </c>
      <c r="S208" t="s">
        <v>20</v>
      </c>
      <c r="T208" t="s">
        <v>133</v>
      </c>
      <c r="U208" t="s">
        <v>34</v>
      </c>
      <c r="V208" t="s">
        <v>30</v>
      </c>
      <c r="W208" t="s">
        <v>34</v>
      </c>
      <c r="X208" t="s">
        <v>3461</v>
      </c>
      <c r="Y208" t="s">
        <v>3362</v>
      </c>
      <c r="Z208" t="s">
        <v>34</v>
      </c>
      <c r="AA208" t="s">
        <v>34</v>
      </c>
      <c r="AB208" t="s">
        <v>134</v>
      </c>
      <c r="AC208" t="s">
        <v>135</v>
      </c>
      <c r="AD208" t="s">
        <v>136</v>
      </c>
      <c r="AE208" t="s">
        <v>3484</v>
      </c>
      <c r="AF208" t="s">
        <v>34</v>
      </c>
      <c r="AG208" t="s">
        <v>22</v>
      </c>
      <c r="AH208" t="s">
        <v>35</v>
      </c>
      <c r="AI208" t="s">
        <v>36</v>
      </c>
      <c r="AJ208" s="14">
        <v>0</v>
      </c>
      <c r="AK208" t="s">
        <v>34</v>
      </c>
      <c r="AL208" t="s">
        <v>34</v>
      </c>
      <c r="AM208">
        <v>0</v>
      </c>
      <c r="AN208" t="s">
        <v>135</v>
      </c>
      <c r="AO208" t="s">
        <v>36</v>
      </c>
      <c r="AP208" t="s">
        <v>36</v>
      </c>
      <c r="AQ208">
        <v>0</v>
      </c>
      <c r="AR208">
        <v>7</v>
      </c>
      <c r="AS208" s="1">
        <v>39910</v>
      </c>
      <c r="AT208">
        <v>61</v>
      </c>
      <c r="AU208" s="2">
        <v>39344</v>
      </c>
      <c r="AV208" t="s">
        <v>137</v>
      </c>
      <c r="AW208">
        <v>1</v>
      </c>
      <c r="AX208" t="s">
        <v>138</v>
      </c>
      <c r="AY208" t="s">
        <v>139</v>
      </c>
      <c r="AZ208" s="1">
        <v>40057</v>
      </c>
      <c r="BA208" s="2">
        <v>200000</v>
      </c>
      <c r="BB208">
        <v>1</v>
      </c>
      <c r="BF208">
        <v>476</v>
      </c>
      <c r="BG208">
        <v>1</v>
      </c>
      <c r="BH208" s="10">
        <f t="shared" si="21"/>
        <v>1</v>
      </c>
      <c r="BI208" s="16">
        <f t="shared" si="22"/>
        <v>0</v>
      </c>
      <c r="BJ208" s="10">
        <f t="shared" si="23"/>
        <v>0</v>
      </c>
      <c r="BK208">
        <f t="shared" si="24"/>
        <v>1095</v>
      </c>
      <c r="BL208">
        <f t="shared" si="25"/>
        <v>1</v>
      </c>
      <c r="BM208">
        <f t="shared" si="26"/>
        <v>1095</v>
      </c>
      <c r="BN208" s="14">
        <f t="shared" si="27"/>
        <v>200000</v>
      </c>
    </row>
    <row r="209" spans="1:66" x14ac:dyDescent="0.25">
      <c r="A209">
        <v>149</v>
      </c>
      <c r="B209" t="s">
        <v>140</v>
      </c>
      <c r="C209" t="s">
        <v>3456</v>
      </c>
      <c r="D209" t="s">
        <v>18</v>
      </c>
      <c r="E209" s="1">
        <v>39910</v>
      </c>
      <c r="F209" t="s">
        <v>141</v>
      </c>
      <c r="G209" t="s">
        <v>142</v>
      </c>
      <c r="H209" t="s">
        <v>20</v>
      </c>
      <c r="I209" t="s">
        <v>143</v>
      </c>
      <c r="J209" s="3" t="s">
        <v>143</v>
      </c>
      <c r="M209" s="3" t="s">
        <v>78</v>
      </c>
      <c r="N209" t="s">
        <v>144</v>
      </c>
      <c r="O209" t="s">
        <v>18</v>
      </c>
      <c r="P209" t="s">
        <v>145</v>
      </c>
      <c r="Q209" t="s">
        <v>146</v>
      </c>
      <c r="R209" t="s">
        <v>147</v>
      </c>
      <c r="S209" t="s">
        <v>148</v>
      </c>
      <c r="T209" t="s">
        <v>149</v>
      </c>
      <c r="U209" t="s">
        <v>34</v>
      </c>
      <c r="V209" t="s">
        <v>30</v>
      </c>
      <c r="W209" t="s">
        <v>34</v>
      </c>
      <c r="X209" t="s">
        <v>3461</v>
      </c>
      <c r="Y209" t="s">
        <v>2231</v>
      </c>
      <c r="Z209" t="s">
        <v>34</v>
      </c>
      <c r="AA209" t="s">
        <v>34</v>
      </c>
      <c r="AB209" t="s">
        <v>150</v>
      </c>
      <c r="AC209" t="s">
        <v>36</v>
      </c>
      <c r="AD209" t="s">
        <v>151</v>
      </c>
      <c r="AE209" t="s">
        <v>3485</v>
      </c>
      <c r="AF209" t="s">
        <v>34</v>
      </c>
      <c r="AG209" t="s">
        <v>22</v>
      </c>
      <c r="AH209" t="s">
        <v>35</v>
      </c>
      <c r="AI209" t="s">
        <v>36</v>
      </c>
      <c r="AJ209" s="14">
        <v>0</v>
      </c>
      <c r="AK209" t="s">
        <v>34</v>
      </c>
      <c r="AL209" t="s">
        <v>34</v>
      </c>
      <c r="AM209">
        <v>0</v>
      </c>
      <c r="AN209" t="s">
        <v>36</v>
      </c>
      <c r="AO209" t="s">
        <v>36</v>
      </c>
      <c r="AP209" t="s">
        <v>36</v>
      </c>
      <c r="AQ209">
        <v>0</v>
      </c>
      <c r="AR209">
        <v>8</v>
      </c>
      <c r="AS209" s="1">
        <v>39911</v>
      </c>
      <c r="AT209">
        <v>98</v>
      </c>
      <c r="AU209" s="2">
        <v>29362</v>
      </c>
      <c r="AV209" t="s">
        <v>152</v>
      </c>
      <c r="AW209">
        <v>1</v>
      </c>
      <c r="AX209" t="s">
        <v>153</v>
      </c>
      <c r="AY209" t="s">
        <v>154</v>
      </c>
      <c r="AZ209" s="1">
        <v>41007</v>
      </c>
      <c r="BA209" s="2">
        <v>196000</v>
      </c>
      <c r="BB209">
        <v>1</v>
      </c>
      <c r="BF209">
        <v>356</v>
      </c>
      <c r="BG209">
        <v>1</v>
      </c>
      <c r="BH209" s="10">
        <f t="shared" si="21"/>
        <v>1</v>
      </c>
      <c r="BI209" s="16">
        <f t="shared" si="22"/>
        <v>0</v>
      </c>
      <c r="BJ209" s="10">
        <f t="shared" si="23"/>
        <v>0</v>
      </c>
      <c r="BK209">
        <f t="shared" si="24"/>
        <v>1095</v>
      </c>
      <c r="BL209">
        <f t="shared" si="25"/>
        <v>1</v>
      </c>
      <c r="BM209">
        <f t="shared" si="26"/>
        <v>1095</v>
      </c>
      <c r="BN209" s="14">
        <f t="shared" si="27"/>
        <v>196000</v>
      </c>
    </row>
    <row r="210" spans="1:66" x14ac:dyDescent="0.25">
      <c r="A210">
        <v>151</v>
      </c>
      <c r="B210" t="s">
        <v>172</v>
      </c>
      <c r="C210" t="s">
        <v>3456</v>
      </c>
      <c r="D210" t="s">
        <v>18</v>
      </c>
      <c r="E210" s="1">
        <v>39923</v>
      </c>
      <c r="F210" t="s">
        <v>173</v>
      </c>
      <c r="G210" t="s">
        <v>174</v>
      </c>
      <c r="H210" t="s">
        <v>20</v>
      </c>
      <c r="I210" t="s">
        <v>175</v>
      </c>
      <c r="J210" s="3" t="s">
        <v>175</v>
      </c>
      <c r="M210" s="3" t="s">
        <v>62</v>
      </c>
      <c r="N210" t="s">
        <v>176</v>
      </c>
      <c r="O210" t="s">
        <v>24</v>
      </c>
      <c r="P210" t="s">
        <v>176</v>
      </c>
      <c r="Q210" t="s">
        <v>177</v>
      </c>
      <c r="R210" t="s">
        <v>178</v>
      </c>
      <c r="S210" t="s">
        <v>179</v>
      </c>
      <c r="T210" t="s">
        <v>180</v>
      </c>
      <c r="U210" t="s">
        <v>34</v>
      </c>
      <c r="V210" t="s">
        <v>30</v>
      </c>
      <c r="W210" t="s">
        <v>34</v>
      </c>
      <c r="X210" t="s">
        <v>3458</v>
      </c>
      <c r="Y210" t="s">
        <v>3491</v>
      </c>
      <c r="Z210" t="s">
        <v>34</v>
      </c>
      <c r="AA210" t="s">
        <v>34</v>
      </c>
      <c r="AB210" t="s">
        <v>181</v>
      </c>
      <c r="AC210" t="s">
        <v>182</v>
      </c>
      <c r="AD210" t="s">
        <v>183</v>
      </c>
      <c r="AE210" t="s">
        <v>3492</v>
      </c>
      <c r="AF210" t="s">
        <v>34</v>
      </c>
      <c r="AG210" t="s">
        <v>22</v>
      </c>
      <c r="AH210" t="s">
        <v>35</v>
      </c>
      <c r="AI210" t="s">
        <v>36</v>
      </c>
      <c r="AJ210" s="14">
        <v>0</v>
      </c>
      <c r="AK210" t="s">
        <v>34</v>
      </c>
      <c r="AL210" t="s">
        <v>34</v>
      </c>
      <c r="AM210">
        <v>0</v>
      </c>
      <c r="AN210" t="s">
        <v>182</v>
      </c>
      <c r="AO210" t="s">
        <v>36</v>
      </c>
      <c r="AP210" t="s">
        <v>36</v>
      </c>
      <c r="AQ210">
        <v>0</v>
      </c>
      <c r="AR210">
        <v>10</v>
      </c>
      <c r="AS210" s="1">
        <v>39924</v>
      </c>
      <c r="AT210">
        <v>29</v>
      </c>
      <c r="AU210" s="2">
        <v>26138</v>
      </c>
      <c r="AV210" t="s">
        <v>184</v>
      </c>
      <c r="AW210">
        <v>1</v>
      </c>
      <c r="AX210" t="s">
        <v>185</v>
      </c>
      <c r="AY210" t="s">
        <v>186</v>
      </c>
      <c r="AZ210" s="1">
        <v>41020</v>
      </c>
      <c r="BA210" s="2">
        <v>28000</v>
      </c>
      <c r="BB210">
        <v>1</v>
      </c>
      <c r="BF210">
        <v>339</v>
      </c>
      <c r="BG210">
        <v>1</v>
      </c>
      <c r="BH210" s="10">
        <f t="shared" si="21"/>
        <v>1</v>
      </c>
      <c r="BI210" s="16">
        <f t="shared" si="22"/>
        <v>0</v>
      </c>
      <c r="BJ210" s="10">
        <f t="shared" si="23"/>
        <v>0</v>
      </c>
      <c r="BK210">
        <f t="shared" si="24"/>
        <v>1095</v>
      </c>
      <c r="BL210">
        <f t="shared" si="25"/>
        <v>1</v>
      </c>
      <c r="BM210">
        <f t="shared" si="26"/>
        <v>1095</v>
      </c>
      <c r="BN210" s="14">
        <f t="shared" si="27"/>
        <v>28000</v>
      </c>
    </row>
    <row r="211" spans="1:66" x14ac:dyDescent="0.25">
      <c r="A211">
        <v>156</v>
      </c>
      <c r="B211" t="s">
        <v>220</v>
      </c>
      <c r="C211" t="s">
        <v>3456</v>
      </c>
      <c r="D211" t="s">
        <v>18</v>
      </c>
      <c r="E211" s="1">
        <v>39937</v>
      </c>
      <c r="F211" t="s">
        <v>221</v>
      </c>
      <c r="G211" t="s">
        <v>222</v>
      </c>
      <c r="H211" t="s">
        <v>20</v>
      </c>
      <c r="I211" t="s">
        <v>223</v>
      </c>
      <c r="J211" s="3" t="s">
        <v>223</v>
      </c>
      <c r="M211" s="3" t="s">
        <v>62</v>
      </c>
      <c r="N211" t="s">
        <v>224</v>
      </c>
      <c r="O211" t="s">
        <v>18</v>
      </c>
      <c r="P211" t="s">
        <v>225</v>
      </c>
      <c r="Q211" t="s">
        <v>226</v>
      </c>
      <c r="R211" t="s">
        <v>227</v>
      </c>
      <c r="S211" t="s">
        <v>20</v>
      </c>
      <c r="T211" t="s">
        <v>229</v>
      </c>
      <c r="U211" t="s">
        <v>34</v>
      </c>
      <c r="V211" t="s">
        <v>30</v>
      </c>
      <c r="W211" t="s">
        <v>34</v>
      </c>
      <c r="X211" t="s">
        <v>3461</v>
      </c>
      <c r="Y211" t="s">
        <v>3469</v>
      </c>
      <c r="Z211" t="s">
        <v>34</v>
      </c>
      <c r="AA211" t="s">
        <v>34</v>
      </c>
      <c r="AB211" t="s">
        <v>230</v>
      </c>
      <c r="AC211" t="s">
        <v>36</v>
      </c>
      <c r="AD211" t="s">
        <v>231</v>
      </c>
      <c r="AE211" t="s">
        <v>3508</v>
      </c>
      <c r="AF211" t="s">
        <v>34</v>
      </c>
      <c r="AG211" t="s">
        <v>412</v>
      </c>
      <c r="AH211" t="s">
        <v>35</v>
      </c>
      <c r="AI211" t="s">
        <v>36</v>
      </c>
      <c r="AJ211" s="14">
        <v>0</v>
      </c>
      <c r="AK211" t="s">
        <v>34</v>
      </c>
      <c r="AL211" t="s">
        <v>34</v>
      </c>
      <c r="AM211">
        <v>0</v>
      </c>
      <c r="AN211" t="s">
        <v>36</v>
      </c>
      <c r="AO211" t="s">
        <v>36</v>
      </c>
      <c r="AP211" t="s">
        <v>36</v>
      </c>
      <c r="AQ211">
        <v>0</v>
      </c>
      <c r="AR211">
        <v>13</v>
      </c>
      <c r="AS211" s="1">
        <v>39938</v>
      </c>
      <c r="AT211">
        <v>223</v>
      </c>
      <c r="AU211" s="2">
        <v>29141</v>
      </c>
      <c r="AV211" t="s">
        <v>232</v>
      </c>
      <c r="AW211">
        <v>1</v>
      </c>
      <c r="AX211" t="s">
        <v>233</v>
      </c>
      <c r="AY211" t="s">
        <v>234</v>
      </c>
      <c r="AZ211" s="1">
        <v>40668</v>
      </c>
      <c r="BA211" s="2">
        <v>300000</v>
      </c>
      <c r="BB211">
        <v>1</v>
      </c>
      <c r="BF211">
        <v>481</v>
      </c>
      <c r="BG211">
        <v>1</v>
      </c>
      <c r="BH211" s="10">
        <f t="shared" si="21"/>
        <v>1</v>
      </c>
      <c r="BI211" s="16">
        <f t="shared" si="22"/>
        <v>0</v>
      </c>
      <c r="BJ211" s="10">
        <f t="shared" si="23"/>
        <v>0</v>
      </c>
      <c r="BK211">
        <f t="shared" si="24"/>
        <v>1460</v>
      </c>
      <c r="BL211">
        <f t="shared" si="25"/>
        <v>1</v>
      </c>
      <c r="BM211">
        <f t="shared" si="26"/>
        <v>1460</v>
      </c>
      <c r="BN211" s="14">
        <f t="shared" si="27"/>
        <v>300000</v>
      </c>
    </row>
    <row r="212" spans="1:66" x14ac:dyDescent="0.25">
      <c r="A212">
        <v>164</v>
      </c>
      <c r="B212" t="s">
        <v>318</v>
      </c>
      <c r="C212" t="s">
        <v>3456</v>
      </c>
      <c r="D212" t="s">
        <v>18</v>
      </c>
      <c r="E212" s="1">
        <v>39974</v>
      </c>
      <c r="F212" t="s">
        <v>319</v>
      </c>
      <c r="G212" t="s">
        <v>320</v>
      </c>
      <c r="H212" t="s">
        <v>20</v>
      </c>
      <c r="I212" t="s">
        <v>109</v>
      </c>
      <c r="J212" s="3" t="s">
        <v>109</v>
      </c>
      <c r="M212" s="3" t="s">
        <v>22</v>
      </c>
      <c r="N212" t="s">
        <v>321</v>
      </c>
      <c r="O212" t="s">
        <v>24</v>
      </c>
      <c r="P212" t="s">
        <v>322</v>
      </c>
      <c r="Q212" t="s">
        <v>323</v>
      </c>
      <c r="R212" t="s">
        <v>324</v>
      </c>
      <c r="S212" t="s">
        <v>325</v>
      </c>
      <c r="T212" t="s">
        <v>326</v>
      </c>
      <c r="U212" t="s">
        <v>34</v>
      </c>
      <c r="V212" t="s">
        <v>114</v>
      </c>
      <c r="W212" t="s">
        <v>34</v>
      </c>
      <c r="X212" t="s">
        <v>3461</v>
      </c>
      <c r="Y212" t="s">
        <v>2428</v>
      </c>
      <c r="Z212" t="s">
        <v>34</v>
      </c>
      <c r="AA212" t="s">
        <v>34</v>
      </c>
      <c r="AB212" t="s">
        <v>327</v>
      </c>
      <c r="AC212" t="s">
        <v>328</v>
      </c>
      <c r="AD212" t="s">
        <v>329</v>
      </c>
      <c r="AE212" t="s">
        <v>3556</v>
      </c>
      <c r="AF212" t="s">
        <v>34</v>
      </c>
      <c r="AG212" t="s">
        <v>200</v>
      </c>
      <c r="AH212" t="s">
        <v>35</v>
      </c>
      <c r="AI212" t="s">
        <v>36</v>
      </c>
      <c r="AJ212" s="14">
        <v>0</v>
      </c>
      <c r="AK212" t="s">
        <v>34</v>
      </c>
      <c r="AL212" t="s">
        <v>34</v>
      </c>
      <c r="AM212">
        <v>0</v>
      </c>
      <c r="AN212" t="s">
        <v>328</v>
      </c>
      <c r="AO212" t="s">
        <v>36</v>
      </c>
      <c r="AP212" t="s">
        <v>36</v>
      </c>
      <c r="AQ212">
        <v>0</v>
      </c>
      <c r="AR212">
        <v>22</v>
      </c>
      <c r="AS212" s="1">
        <v>39975</v>
      </c>
      <c r="AT212">
        <v>1014</v>
      </c>
      <c r="AU212" s="2">
        <v>35982</v>
      </c>
      <c r="AV212" t="s">
        <v>319</v>
      </c>
      <c r="AW212">
        <v>1</v>
      </c>
      <c r="AX212" t="s">
        <v>122</v>
      </c>
      <c r="AY212" t="s">
        <v>123</v>
      </c>
      <c r="AZ212" s="1">
        <v>41801</v>
      </c>
      <c r="BA212" s="2">
        <v>1000000</v>
      </c>
      <c r="BB212">
        <v>1</v>
      </c>
      <c r="BF212">
        <v>353</v>
      </c>
      <c r="BG212">
        <v>1</v>
      </c>
      <c r="BH212" s="10">
        <f t="shared" si="21"/>
        <v>1</v>
      </c>
      <c r="BI212" s="16">
        <f t="shared" si="22"/>
        <v>0</v>
      </c>
      <c r="BJ212" s="10">
        <f t="shared" si="23"/>
        <v>0</v>
      </c>
      <c r="BK212">
        <f t="shared" si="24"/>
        <v>1825</v>
      </c>
      <c r="BL212">
        <f t="shared" si="25"/>
        <v>1</v>
      </c>
      <c r="BM212">
        <f t="shared" si="26"/>
        <v>1825</v>
      </c>
      <c r="BN212" s="14">
        <f t="shared" si="27"/>
        <v>1000000</v>
      </c>
    </row>
    <row r="213" spans="1:66" x14ac:dyDescent="0.25">
      <c r="A213">
        <v>170</v>
      </c>
      <c r="B213" t="s">
        <v>356</v>
      </c>
      <c r="C213" t="s">
        <v>3456</v>
      </c>
      <c r="D213" t="s">
        <v>18</v>
      </c>
      <c r="E213" s="1">
        <v>40000</v>
      </c>
      <c r="F213" t="s">
        <v>3566</v>
      </c>
      <c r="G213" t="s">
        <v>357</v>
      </c>
      <c r="H213" t="s">
        <v>20</v>
      </c>
      <c r="I213" t="s">
        <v>358</v>
      </c>
      <c r="J213" s="3" t="s">
        <v>358</v>
      </c>
      <c r="M213" s="3" t="s">
        <v>78</v>
      </c>
      <c r="N213" t="s">
        <v>359</v>
      </c>
      <c r="O213" t="s">
        <v>24</v>
      </c>
      <c r="P213" t="s">
        <v>360</v>
      </c>
      <c r="Q213" t="s">
        <v>361</v>
      </c>
      <c r="R213" t="s">
        <v>362</v>
      </c>
      <c r="S213" t="s">
        <v>363</v>
      </c>
      <c r="T213" t="s">
        <v>364</v>
      </c>
      <c r="U213" t="s">
        <v>34</v>
      </c>
      <c r="V213" t="s">
        <v>30</v>
      </c>
      <c r="W213" t="s">
        <v>34</v>
      </c>
      <c r="X213" t="s">
        <v>3461</v>
      </c>
      <c r="Y213" t="s">
        <v>3567</v>
      </c>
      <c r="Z213" t="s">
        <v>34</v>
      </c>
      <c r="AA213" t="s">
        <v>34</v>
      </c>
      <c r="AB213" t="s">
        <v>201</v>
      </c>
      <c r="AC213" t="s">
        <v>365</v>
      </c>
      <c r="AD213" t="s">
        <v>366</v>
      </c>
      <c r="AE213" t="s">
        <v>3568</v>
      </c>
      <c r="AF213" t="s">
        <v>34</v>
      </c>
      <c r="AG213" t="s">
        <v>412</v>
      </c>
      <c r="AH213" t="s">
        <v>35</v>
      </c>
      <c r="AI213" t="s">
        <v>36</v>
      </c>
      <c r="AJ213" s="14">
        <v>0</v>
      </c>
      <c r="AK213" t="s">
        <v>34</v>
      </c>
      <c r="AL213" t="s">
        <v>34</v>
      </c>
      <c r="AM213">
        <v>0</v>
      </c>
      <c r="AN213" t="s">
        <v>365</v>
      </c>
      <c r="AO213" t="s">
        <v>36</v>
      </c>
      <c r="AP213" t="s">
        <v>36</v>
      </c>
      <c r="AQ213">
        <v>0</v>
      </c>
      <c r="AR213">
        <v>26</v>
      </c>
      <c r="AS213" s="1">
        <v>40001</v>
      </c>
      <c r="AT213">
        <v>20</v>
      </c>
      <c r="AU213" s="2">
        <v>42500</v>
      </c>
      <c r="AV213" t="s">
        <v>367</v>
      </c>
      <c r="AW213">
        <v>1</v>
      </c>
      <c r="AX213" t="s">
        <v>368</v>
      </c>
      <c r="AY213" t="s">
        <v>369</v>
      </c>
      <c r="AZ213" s="1">
        <v>41097</v>
      </c>
      <c r="BA213" s="2">
        <v>40000</v>
      </c>
      <c r="BB213">
        <v>1</v>
      </c>
      <c r="BF213">
        <v>7</v>
      </c>
      <c r="BG213">
        <v>1</v>
      </c>
      <c r="BH213" s="10">
        <f t="shared" si="21"/>
        <v>1</v>
      </c>
      <c r="BI213" s="16">
        <f t="shared" si="22"/>
        <v>0</v>
      </c>
      <c r="BJ213" s="10">
        <f t="shared" si="23"/>
        <v>0</v>
      </c>
      <c r="BK213">
        <f t="shared" si="24"/>
        <v>1460</v>
      </c>
      <c r="BL213">
        <f t="shared" si="25"/>
        <v>1</v>
      </c>
      <c r="BM213">
        <f t="shared" si="26"/>
        <v>1460</v>
      </c>
      <c r="BN213" s="14">
        <f t="shared" si="27"/>
        <v>40000</v>
      </c>
    </row>
    <row r="214" spans="1:66" x14ac:dyDescent="0.25">
      <c r="A214">
        <v>175</v>
      </c>
      <c r="B214" t="s">
        <v>416</v>
      </c>
      <c r="C214" t="s">
        <v>3456</v>
      </c>
      <c r="D214" t="s">
        <v>18</v>
      </c>
      <c r="E214" s="1">
        <v>40044</v>
      </c>
      <c r="F214" t="s">
        <v>417</v>
      </c>
      <c r="G214" t="s">
        <v>418</v>
      </c>
      <c r="H214" t="s">
        <v>20</v>
      </c>
      <c r="I214" t="s">
        <v>419</v>
      </c>
      <c r="J214" s="3" t="s">
        <v>419</v>
      </c>
      <c r="M214" s="3" t="s">
        <v>78</v>
      </c>
      <c r="N214" t="s">
        <v>420</v>
      </c>
      <c r="O214" t="s">
        <v>24</v>
      </c>
      <c r="P214" t="s">
        <v>420</v>
      </c>
      <c r="Q214" t="s">
        <v>421</v>
      </c>
      <c r="R214" t="s">
        <v>422</v>
      </c>
      <c r="S214" t="s">
        <v>423</v>
      </c>
      <c r="T214" t="s">
        <v>424</v>
      </c>
      <c r="U214" t="s">
        <v>34</v>
      </c>
      <c r="V214" t="s">
        <v>30</v>
      </c>
      <c r="W214" t="s">
        <v>34</v>
      </c>
      <c r="X214" t="s">
        <v>3461</v>
      </c>
      <c r="Y214" t="s">
        <v>1936</v>
      </c>
      <c r="Z214" t="s">
        <v>34</v>
      </c>
      <c r="AA214" t="s">
        <v>34</v>
      </c>
      <c r="AB214" t="s">
        <v>425</v>
      </c>
      <c r="AC214" t="s">
        <v>426</v>
      </c>
      <c r="AD214" t="s">
        <v>427</v>
      </c>
      <c r="AE214" t="s">
        <v>3588</v>
      </c>
      <c r="AF214" t="s">
        <v>34</v>
      </c>
      <c r="AG214" t="s">
        <v>22</v>
      </c>
      <c r="AH214" t="s">
        <v>35</v>
      </c>
      <c r="AI214" t="s">
        <v>36</v>
      </c>
      <c r="AJ214" s="14">
        <v>0</v>
      </c>
      <c r="AK214" t="s">
        <v>34</v>
      </c>
      <c r="AL214" t="s">
        <v>34</v>
      </c>
      <c r="AM214">
        <v>0</v>
      </c>
      <c r="AN214" t="s">
        <v>426</v>
      </c>
      <c r="AO214" t="s">
        <v>36</v>
      </c>
      <c r="AP214" t="s">
        <v>36</v>
      </c>
      <c r="AQ214">
        <v>0</v>
      </c>
      <c r="AR214">
        <v>30</v>
      </c>
      <c r="AS214" s="1">
        <v>40045</v>
      </c>
      <c r="AT214">
        <v>10</v>
      </c>
      <c r="AU214" s="2">
        <v>36278</v>
      </c>
      <c r="AV214" t="s">
        <v>428</v>
      </c>
      <c r="AW214">
        <v>1</v>
      </c>
      <c r="AY214" t="s">
        <v>429</v>
      </c>
      <c r="AZ214" s="1">
        <v>42205</v>
      </c>
      <c r="BA214" s="2">
        <v>50000</v>
      </c>
      <c r="BB214">
        <v>1</v>
      </c>
      <c r="BF214">
        <v>164</v>
      </c>
      <c r="BG214">
        <v>1</v>
      </c>
      <c r="BH214" s="10">
        <f t="shared" si="21"/>
        <v>1</v>
      </c>
      <c r="BI214" s="16">
        <f t="shared" si="22"/>
        <v>0</v>
      </c>
      <c r="BJ214" s="10">
        <f t="shared" si="23"/>
        <v>0</v>
      </c>
      <c r="BK214">
        <f t="shared" si="24"/>
        <v>1095</v>
      </c>
      <c r="BL214">
        <f t="shared" si="25"/>
        <v>1</v>
      </c>
      <c r="BM214">
        <f t="shared" si="26"/>
        <v>1095</v>
      </c>
      <c r="BN214" s="14">
        <f t="shared" si="27"/>
        <v>50000</v>
      </c>
    </row>
    <row r="215" spans="1:66" x14ac:dyDescent="0.25">
      <c r="A215">
        <v>178</v>
      </c>
      <c r="B215" t="s">
        <v>470</v>
      </c>
      <c r="C215" t="s">
        <v>3456</v>
      </c>
      <c r="D215" t="s">
        <v>18</v>
      </c>
      <c r="E215" s="1">
        <v>40065</v>
      </c>
      <c r="F215" t="s">
        <v>3607</v>
      </c>
      <c r="G215" t="s">
        <v>471</v>
      </c>
      <c r="H215" t="s">
        <v>20</v>
      </c>
      <c r="I215" t="s">
        <v>472</v>
      </c>
      <c r="J215" s="3" t="s">
        <v>472</v>
      </c>
      <c r="M215" s="3" t="s">
        <v>62</v>
      </c>
      <c r="N215" t="s">
        <v>473</v>
      </c>
      <c r="O215" t="s">
        <v>18</v>
      </c>
      <c r="P215" t="s">
        <v>473</v>
      </c>
      <c r="Q215" t="s">
        <v>474</v>
      </c>
      <c r="R215" t="s">
        <v>475</v>
      </c>
      <c r="S215" t="s">
        <v>476</v>
      </c>
      <c r="T215" t="s">
        <v>477</v>
      </c>
      <c r="U215" t="s">
        <v>34</v>
      </c>
      <c r="V215" t="s">
        <v>30</v>
      </c>
      <c r="W215" t="s">
        <v>34</v>
      </c>
      <c r="X215" t="s">
        <v>3461</v>
      </c>
      <c r="Y215" t="s">
        <v>2151</v>
      </c>
      <c r="Z215" t="s">
        <v>34</v>
      </c>
      <c r="AA215" t="s">
        <v>34</v>
      </c>
      <c r="AB215" t="s">
        <v>313</v>
      </c>
      <c r="AC215" t="s">
        <v>478</v>
      </c>
      <c r="AD215" t="s">
        <v>479</v>
      </c>
      <c r="AE215" t="s">
        <v>3608</v>
      </c>
      <c r="AF215" t="s">
        <v>34</v>
      </c>
      <c r="AG215" t="s">
        <v>22</v>
      </c>
      <c r="AH215" t="s">
        <v>35</v>
      </c>
      <c r="AI215" t="s">
        <v>36</v>
      </c>
      <c r="AJ215" s="14">
        <v>0</v>
      </c>
      <c r="AK215" t="s">
        <v>34</v>
      </c>
      <c r="AL215" t="s">
        <v>34</v>
      </c>
      <c r="AM215">
        <v>0</v>
      </c>
      <c r="AN215" t="s">
        <v>478</v>
      </c>
      <c r="AO215" t="s">
        <v>36</v>
      </c>
      <c r="AP215" t="s">
        <v>36</v>
      </c>
      <c r="AQ215">
        <v>0</v>
      </c>
      <c r="AR215">
        <v>35</v>
      </c>
      <c r="AS215" s="1">
        <v>40066</v>
      </c>
      <c r="AT215">
        <v>128</v>
      </c>
      <c r="AU215" s="2">
        <v>30142</v>
      </c>
      <c r="AV215" t="s">
        <v>480</v>
      </c>
      <c r="AW215">
        <v>1</v>
      </c>
      <c r="AX215" t="s">
        <v>481</v>
      </c>
      <c r="AY215" t="s">
        <v>482</v>
      </c>
      <c r="AZ215" s="1">
        <v>41162</v>
      </c>
      <c r="BA215" s="2">
        <v>250000</v>
      </c>
      <c r="BB215">
        <v>1</v>
      </c>
      <c r="BD215">
        <v>1</v>
      </c>
      <c r="BE215" t="s">
        <v>483</v>
      </c>
      <c r="BF215">
        <v>97</v>
      </c>
      <c r="BG215">
        <v>1</v>
      </c>
      <c r="BH215" s="10">
        <f t="shared" si="21"/>
        <v>1</v>
      </c>
      <c r="BI215" s="16">
        <f t="shared" si="22"/>
        <v>0</v>
      </c>
      <c r="BJ215" s="10">
        <f t="shared" si="23"/>
        <v>0</v>
      </c>
      <c r="BK215">
        <f t="shared" si="24"/>
        <v>1095</v>
      </c>
      <c r="BL215">
        <f t="shared" si="25"/>
        <v>1</v>
      </c>
      <c r="BM215">
        <f t="shared" si="26"/>
        <v>1095</v>
      </c>
      <c r="BN215" s="14">
        <f t="shared" si="27"/>
        <v>250000</v>
      </c>
    </row>
    <row r="216" spans="1:66" x14ac:dyDescent="0.25">
      <c r="A216">
        <v>182</v>
      </c>
      <c r="B216" t="s">
        <v>514</v>
      </c>
      <c r="C216" t="s">
        <v>3456</v>
      </c>
      <c r="D216" t="s">
        <v>18</v>
      </c>
      <c r="E216" s="1">
        <v>40080</v>
      </c>
      <c r="F216" t="s">
        <v>3624</v>
      </c>
      <c r="G216" t="s">
        <v>515</v>
      </c>
      <c r="H216" t="s">
        <v>20</v>
      </c>
      <c r="I216" t="s">
        <v>516</v>
      </c>
      <c r="J216" s="3" t="s">
        <v>516</v>
      </c>
      <c r="M216" s="3" t="s">
        <v>62</v>
      </c>
      <c r="N216" t="s">
        <v>517</v>
      </c>
      <c r="O216" t="s">
        <v>24</v>
      </c>
      <c r="P216" t="s">
        <v>518</v>
      </c>
      <c r="Q216" t="s">
        <v>519</v>
      </c>
      <c r="R216" t="s">
        <v>520</v>
      </c>
      <c r="S216" t="s">
        <v>521</v>
      </c>
      <c r="T216" t="s">
        <v>522</v>
      </c>
      <c r="U216" t="s">
        <v>34</v>
      </c>
      <c r="V216" t="s">
        <v>30</v>
      </c>
      <c r="W216" t="s">
        <v>34</v>
      </c>
      <c r="X216" t="s">
        <v>3458</v>
      </c>
      <c r="Y216" t="s">
        <v>2151</v>
      </c>
      <c r="Z216" t="s">
        <v>34</v>
      </c>
      <c r="AA216" t="s">
        <v>34</v>
      </c>
      <c r="AB216" t="s">
        <v>271</v>
      </c>
      <c r="AC216" t="s">
        <v>523</v>
      </c>
      <c r="AD216" t="s">
        <v>524</v>
      </c>
      <c r="AE216" t="s">
        <v>3625</v>
      </c>
      <c r="AF216" t="s">
        <v>34</v>
      </c>
      <c r="AG216" t="s">
        <v>22</v>
      </c>
      <c r="AH216" t="s">
        <v>35</v>
      </c>
      <c r="AI216" t="s">
        <v>36</v>
      </c>
      <c r="AJ216" s="14">
        <v>0</v>
      </c>
      <c r="AK216" t="s">
        <v>34</v>
      </c>
      <c r="AL216" t="s">
        <v>34</v>
      </c>
      <c r="AM216">
        <v>0</v>
      </c>
      <c r="AN216" t="s">
        <v>523</v>
      </c>
      <c r="AO216" t="s">
        <v>36</v>
      </c>
      <c r="AP216" t="s">
        <v>36</v>
      </c>
      <c r="AQ216">
        <v>0</v>
      </c>
      <c r="AR216">
        <v>38</v>
      </c>
      <c r="AS216" s="1">
        <v>40081</v>
      </c>
      <c r="AT216">
        <v>103</v>
      </c>
      <c r="AU216" s="2">
        <v>21496</v>
      </c>
      <c r="AV216" t="s">
        <v>525</v>
      </c>
      <c r="AW216">
        <v>1</v>
      </c>
      <c r="AX216" t="s">
        <v>526</v>
      </c>
      <c r="AY216" t="s">
        <v>527</v>
      </c>
      <c r="AZ216" s="1">
        <v>41177</v>
      </c>
      <c r="BA216" s="2">
        <v>250000</v>
      </c>
      <c r="BB216">
        <v>1</v>
      </c>
      <c r="BD216">
        <v>1</v>
      </c>
      <c r="BE216" t="s">
        <v>528</v>
      </c>
      <c r="BF216">
        <v>379</v>
      </c>
      <c r="BG216">
        <v>1</v>
      </c>
      <c r="BH216" s="10">
        <f t="shared" si="21"/>
        <v>1</v>
      </c>
      <c r="BI216" s="16">
        <f t="shared" si="22"/>
        <v>0</v>
      </c>
      <c r="BJ216" s="10">
        <f t="shared" si="23"/>
        <v>0</v>
      </c>
      <c r="BK216">
        <f t="shared" si="24"/>
        <v>1095</v>
      </c>
      <c r="BL216">
        <f t="shared" si="25"/>
        <v>1</v>
      </c>
      <c r="BM216">
        <f t="shared" si="26"/>
        <v>1095</v>
      </c>
      <c r="BN216" s="14">
        <f t="shared" si="27"/>
        <v>250000</v>
      </c>
    </row>
    <row r="217" spans="1:66" x14ac:dyDescent="0.25">
      <c r="A217">
        <v>186</v>
      </c>
      <c r="B217" t="s">
        <v>543</v>
      </c>
      <c r="C217" t="s">
        <v>3456</v>
      </c>
      <c r="D217" t="s">
        <v>18</v>
      </c>
      <c r="E217" s="1">
        <v>40091</v>
      </c>
      <c r="F217" t="s">
        <v>3629</v>
      </c>
      <c r="G217" t="s">
        <v>544</v>
      </c>
      <c r="H217" t="s">
        <v>20</v>
      </c>
      <c r="I217" t="s">
        <v>545</v>
      </c>
      <c r="J217" s="3" t="s">
        <v>545</v>
      </c>
      <c r="M217" s="3" t="s">
        <v>62</v>
      </c>
      <c r="N217" t="s">
        <v>546</v>
      </c>
      <c r="O217" t="s">
        <v>24</v>
      </c>
      <c r="P217" t="s">
        <v>547</v>
      </c>
      <c r="Q217" t="s">
        <v>548</v>
      </c>
      <c r="R217" t="s">
        <v>549</v>
      </c>
      <c r="S217" t="s">
        <v>550</v>
      </c>
      <c r="T217" t="s">
        <v>229</v>
      </c>
      <c r="U217" t="s">
        <v>34</v>
      </c>
      <c r="V217" t="s">
        <v>30</v>
      </c>
      <c r="W217" t="s">
        <v>34</v>
      </c>
      <c r="X217" t="s">
        <v>3461</v>
      </c>
      <c r="Y217" t="s">
        <v>3469</v>
      </c>
      <c r="Z217" t="s">
        <v>34</v>
      </c>
      <c r="AA217" t="s">
        <v>34</v>
      </c>
      <c r="AB217" t="s">
        <v>551</v>
      </c>
      <c r="AC217" t="s">
        <v>165</v>
      </c>
      <c r="AD217" t="s">
        <v>552</v>
      </c>
      <c r="AE217" t="s">
        <v>3630</v>
      </c>
      <c r="AF217" t="s">
        <v>34</v>
      </c>
      <c r="AG217" t="s">
        <v>22</v>
      </c>
      <c r="AH217" t="s">
        <v>35</v>
      </c>
      <c r="AI217" t="s">
        <v>36</v>
      </c>
      <c r="AJ217" s="14">
        <v>0</v>
      </c>
      <c r="AK217" t="s">
        <v>34</v>
      </c>
      <c r="AL217" t="s">
        <v>34</v>
      </c>
      <c r="AM217">
        <v>0</v>
      </c>
      <c r="AN217" t="s">
        <v>165</v>
      </c>
      <c r="AO217" t="s">
        <v>36</v>
      </c>
      <c r="AP217" t="s">
        <v>36</v>
      </c>
      <c r="AQ217">
        <v>0</v>
      </c>
      <c r="AR217">
        <v>40</v>
      </c>
      <c r="AS217" s="1">
        <v>40092</v>
      </c>
      <c r="AT217">
        <v>375</v>
      </c>
      <c r="AU217" s="2">
        <v>23834</v>
      </c>
      <c r="AV217" t="s">
        <v>553</v>
      </c>
      <c r="AW217">
        <v>1</v>
      </c>
      <c r="AX217" t="s">
        <v>554</v>
      </c>
      <c r="AY217" t="s">
        <v>555</v>
      </c>
      <c r="BA217" s="2">
        <v>300000</v>
      </c>
      <c r="BB217">
        <v>1</v>
      </c>
      <c r="BF217">
        <v>366</v>
      </c>
      <c r="BG217">
        <v>1</v>
      </c>
      <c r="BH217" s="10">
        <f t="shared" si="21"/>
        <v>1</v>
      </c>
      <c r="BI217" s="16">
        <f t="shared" si="22"/>
        <v>0</v>
      </c>
      <c r="BJ217" s="10">
        <f t="shared" si="23"/>
        <v>0</v>
      </c>
      <c r="BK217">
        <f t="shared" si="24"/>
        <v>1095</v>
      </c>
      <c r="BL217">
        <f t="shared" si="25"/>
        <v>1</v>
      </c>
      <c r="BM217">
        <f t="shared" si="26"/>
        <v>1095</v>
      </c>
      <c r="BN217" s="14">
        <f t="shared" si="27"/>
        <v>300000</v>
      </c>
    </row>
    <row r="218" spans="1:66" x14ac:dyDescent="0.25">
      <c r="A218">
        <v>194</v>
      </c>
      <c r="B218" t="s">
        <v>609</v>
      </c>
      <c r="C218" t="s">
        <v>3456</v>
      </c>
      <c r="D218" t="s">
        <v>24</v>
      </c>
      <c r="E218" s="1">
        <v>40130</v>
      </c>
      <c r="F218" t="s">
        <v>627</v>
      </c>
      <c r="G218" t="s">
        <v>611</v>
      </c>
      <c r="H218" t="s">
        <v>24</v>
      </c>
      <c r="I218" t="s">
        <v>612</v>
      </c>
      <c r="J218" s="3" t="s">
        <v>612</v>
      </c>
      <c r="M218" s="3" t="s">
        <v>22</v>
      </c>
      <c r="N218" t="s">
        <v>628</v>
      </c>
      <c r="O218" t="s">
        <v>24</v>
      </c>
      <c r="P218" t="s">
        <v>628</v>
      </c>
      <c r="Q218" t="s">
        <v>615</v>
      </c>
      <c r="R218" t="s">
        <v>629</v>
      </c>
      <c r="S218" t="s">
        <v>617</v>
      </c>
      <c r="T218" t="s">
        <v>618</v>
      </c>
      <c r="U218" t="s">
        <v>34</v>
      </c>
      <c r="V218" t="s">
        <v>30</v>
      </c>
      <c r="W218" t="s">
        <v>34</v>
      </c>
      <c r="X218" t="s">
        <v>3600</v>
      </c>
      <c r="Y218" t="s">
        <v>2151</v>
      </c>
      <c r="Z218" t="s">
        <v>34</v>
      </c>
      <c r="AA218" t="s">
        <v>34</v>
      </c>
      <c r="AB218" t="s">
        <v>243</v>
      </c>
      <c r="AC218" t="s">
        <v>630</v>
      </c>
      <c r="AD218" t="s">
        <v>631</v>
      </c>
      <c r="AE218" t="s">
        <v>3654</v>
      </c>
      <c r="AF218" t="s">
        <v>34</v>
      </c>
      <c r="AG218" t="s">
        <v>200</v>
      </c>
      <c r="AH218" t="s">
        <v>35</v>
      </c>
      <c r="AI218" t="s">
        <v>36</v>
      </c>
      <c r="AJ218" s="14">
        <v>0</v>
      </c>
      <c r="AK218" t="s">
        <v>34</v>
      </c>
      <c r="AL218" t="s">
        <v>34</v>
      </c>
      <c r="AM218">
        <v>0</v>
      </c>
      <c r="AN218" t="s">
        <v>630</v>
      </c>
      <c r="AO218" t="s">
        <v>36</v>
      </c>
      <c r="AP218" t="s">
        <v>36</v>
      </c>
      <c r="AQ218">
        <v>0</v>
      </c>
      <c r="AR218">
        <v>46</v>
      </c>
      <c r="AS218" s="1">
        <v>40130</v>
      </c>
      <c r="AT218">
        <v>259</v>
      </c>
      <c r="AU218" s="2">
        <v>51066</v>
      </c>
      <c r="AV218" t="s">
        <v>624</v>
      </c>
      <c r="AW218">
        <v>1</v>
      </c>
      <c r="AX218" t="s">
        <v>625</v>
      </c>
      <c r="AY218" t="s">
        <v>626</v>
      </c>
      <c r="AZ218" s="1">
        <v>42687</v>
      </c>
      <c r="BA218" s="2">
        <v>250000</v>
      </c>
      <c r="BB218">
        <v>1</v>
      </c>
      <c r="BC218">
        <v>1</v>
      </c>
      <c r="BF218">
        <v>484</v>
      </c>
      <c r="BG218">
        <v>1</v>
      </c>
      <c r="BH218" s="10">
        <f t="shared" si="21"/>
        <v>1</v>
      </c>
      <c r="BI218" s="16">
        <f t="shared" si="22"/>
        <v>0</v>
      </c>
      <c r="BJ218" s="10">
        <f t="shared" si="23"/>
        <v>0</v>
      </c>
      <c r="BK218">
        <f t="shared" si="24"/>
        <v>1825</v>
      </c>
      <c r="BL218">
        <f t="shared" si="25"/>
        <v>1</v>
      </c>
      <c r="BM218">
        <f t="shared" si="26"/>
        <v>1825</v>
      </c>
      <c r="BN218" s="14">
        <f t="shared" si="27"/>
        <v>250000</v>
      </c>
    </row>
    <row r="219" spans="1:66" x14ac:dyDescent="0.25">
      <c r="A219">
        <v>196</v>
      </c>
      <c r="B219" t="s">
        <v>582</v>
      </c>
      <c r="C219" t="s">
        <v>3456</v>
      </c>
      <c r="D219" t="s">
        <v>18</v>
      </c>
      <c r="E219" s="1">
        <v>40134</v>
      </c>
      <c r="F219" t="s">
        <v>583</v>
      </c>
      <c r="G219" t="s">
        <v>584</v>
      </c>
      <c r="H219" t="s">
        <v>20</v>
      </c>
      <c r="I219" t="s">
        <v>279</v>
      </c>
      <c r="J219" s="3" t="s">
        <v>279</v>
      </c>
      <c r="M219" s="3" t="s">
        <v>62</v>
      </c>
      <c r="N219" t="s">
        <v>585</v>
      </c>
      <c r="O219" t="s">
        <v>18</v>
      </c>
      <c r="P219" t="s">
        <v>586</v>
      </c>
      <c r="Q219" t="s">
        <v>587</v>
      </c>
      <c r="R219" t="s">
        <v>588</v>
      </c>
      <c r="S219" t="s">
        <v>589</v>
      </c>
      <c r="T219" t="s">
        <v>590</v>
      </c>
      <c r="U219" t="s">
        <v>591</v>
      </c>
      <c r="V219" t="s">
        <v>30</v>
      </c>
      <c r="W219" t="s">
        <v>30</v>
      </c>
      <c r="X219" t="s">
        <v>3458</v>
      </c>
      <c r="Y219" t="s">
        <v>3646</v>
      </c>
      <c r="Z219" t="s">
        <v>34</v>
      </c>
      <c r="AA219" t="s">
        <v>34</v>
      </c>
      <c r="AB219" t="s">
        <v>592</v>
      </c>
      <c r="AC219" t="s">
        <v>22</v>
      </c>
      <c r="AD219" t="s">
        <v>593</v>
      </c>
      <c r="AE219" t="s">
        <v>3647</v>
      </c>
      <c r="AF219" t="s">
        <v>34</v>
      </c>
      <c r="AG219" t="s">
        <v>22</v>
      </c>
      <c r="AH219" t="s">
        <v>35</v>
      </c>
      <c r="AI219" t="s">
        <v>36</v>
      </c>
      <c r="AJ219" s="14">
        <v>0</v>
      </c>
      <c r="AK219" t="s">
        <v>34</v>
      </c>
      <c r="AL219" t="s">
        <v>34</v>
      </c>
      <c r="AM219">
        <v>0</v>
      </c>
      <c r="AN219" t="s">
        <v>22</v>
      </c>
      <c r="AO219" t="s">
        <v>36</v>
      </c>
      <c r="AP219" t="s">
        <v>36</v>
      </c>
      <c r="AQ219">
        <v>0</v>
      </c>
      <c r="AR219">
        <v>44</v>
      </c>
      <c r="AS219" s="1">
        <v>40135</v>
      </c>
      <c r="AT219">
        <v>138</v>
      </c>
      <c r="AU219" s="2">
        <v>28141</v>
      </c>
      <c r="AV219" t="s">
        <v>594</v>
      </c>
      <c r="AW219">
        <v>1</v>
      </c>
      <c r="AX219" t="s">
        <v>291</v>
      </c>
      <c r="AY219" t="s">
        <v>292</v>
      </c>
      <c r="BA219" s="2">
        <v>310000</v>
      </c>
      <c r="BB219">
        <v>1</v>
      </c>
      <c r="BF219">
        <v>368</v>
      </c>
      <c r="BG219">
        <v>1</v>
      </c>
      <c r="BH219" s="10">
        <f t="shared" si="21"/>
        <v>1</v>
      </c>
      <c r="BI219" s="16">
        <f t="shared" si="22"/>
        <v>0</v>
      </c>
      <c r="BJ219" s="10">
        <f t="shared" si="23"/>
        <v>0</v>
      </c>
      <c r="BK219">
        <f t="shared" si="24"/>
        <v>1095</v>
      </c>
      <c r="BL219">
        <f t="shared" si="25"/>
        <v>1</v>
      </c>
      <c r="BM219">
        <f t="shared" si="26"/>
        <v>1095</v>
      </c>
      <c r="BN219" s="14">
        <f t="shared" si="27"/>
        <v>310000</v>
      </c>
    </row>
    <row r="220" spans="1:66" x14ac:dyDescent="0.25">
      <c r="A220">
        <v>199</v>
      </c>
      <c r="B220" t="s">
        <v>3051</v>
      </c>
      <c r="C220" t="s">
        <v>3456</v>
      </c>
      <c r="D220" t="s">
        <v>18</v>
      </c>
      <c r="E220" s="1">
        <v>40154</v>
      </c>
      <c r="F220" t="s">
        <v>3052</v>
      </c>
      <c r="G220" t="s">
        <v>3053</v>
      </c>
      <c r="H220" t="s">
        <v>20</v>
      </c>
      <c r="I220" t="s">
        <v>891</v>
      </c>
      <c r="J220" s="3" t="s">
        <v>891</v>
      </c>
      <c r="M220" s="3" t="s">
        <v>78</v>
      </c>
      <c r="N220" t="s">
        <v>3054</v>
      </c>
      <c r="O220" t="s">
        <v>18</v>
      </c>
      <c r="P220" t="s">
        <v>3055</v>
      </c>
      <c r="Q220" t="s">
        <v>3056</v>
      </c>
      <c r="R220" t="s">
        <v>3057</v>
      </c>
      <c r="S220" t="s">
        <v>3058</v>
      </c>
      <c r="T220" t="s">
        <v>565</v>
      </c>
      <c r="U220" t="s">
        <v>1778</v>
      </c>
      <c r="V220" t="s">
        <v>30</v>
      </c>
      <c r="W220" t="s">
        <v>30</v>
      </c>
      <c r="X220" t="s">
        <v>3458</v>
      </c>
      <c r="Y220" t="s">
        <v>3362</v>
      </c>
      <c r="Z220" t="s">
        <v>34</v>
      </c>
      <c r="AA220" t="s">
        <v>34</v>
      </c>
      <c r="AB220" t="s">
        <v>340</v>
      </c>
      <c r="AC220" t="s">
        <v>36</v>
      </c>
      <c r="AD220" t="s">
        <v>1151</v>
      </c>
      <c r="AE220" t="s">
        <v>4540</v>
      </c>
      <c r="AF220" t="s">
        <v>34</v>
      </c>
      <c r="AG220" t="s">
        <v>22</v>
      </c>
      <c r="AH220" t="s">
        <v>35</v>
      </c>
      <c r="AI220" t="s">
        <v>36</v>
      </c>
      <c r="AJ220" s="14">
        <v>0</v>
      </c>
      <c r="AK220" t="s">
        <v>34</v>
      </c>
      <c r="AL220" t="s">
        <v>34</v>
      </c>
      <c r="AM220">
        <v>0</v>
      </c>
      <c r="AN220" t="s">
        <v>36</v>
      </c>
      <c r="AO220" t="s">
        <v>36</v>
      </c>
      <c r="AP220" t="s">
        <v>36</v>
      </c>
      <c r="AQ220">
        <v>0</v>
      </c>
      <c r="AR220">
        <v>263</v>
      </c>
      <c r="AS220" s="1">
        <v>40156</v>
      </c>
      <c r="AT220">
        <v>66</v>
      </c>
      <c r="AU220" s="2">
        <v>33636</v>
      </c>
      <c r="AV220" t="s">
        <v>3059</v>
      </c>
      <c r="AW220">
        <v>1</v>
      </c>
      <c r="AX220" t="s">
        <v>1745</v>
      </c>
      <c r="AY220" t="s">
        <v>899</v>
      </c>
      <c r="BA220" s="2">
        <v>200000</v>
      </c>
      <c r="BB220">
        <v>1</v>
      </c>
      <c r="BF220">
        <v>576</v>
      </c>
      <c r="BG220">
        <v>1</v>
      </c>
      <c r="BH220" s="10">
        <f t="shared" si="21"/>
        <v>1</v>
      </c>
      <c r="BI220" s="16">
        <f t="shared" si="22"/>
        <v>0</v>
      </c>
      <c r="BJ220" s="10">
        <f t="shared" si="23"/>
        <v>0</v>
      </c>
      <c r="BK220">
        <f t="shared" si="24"/>
        <v>1095</v>
      </c>
      <c r="BL220">
        <f t="shared" si="25"/>
        <v>1</v>
      </c>
      <c r="BM220">
        <f t="shared" si="26"/>
        <v>1095</v>
      </c>
      <c r="BN220" s="14">
        <f t="shared" si="27"/>
        <v>200000</v>
      </c>
    </row>
    <row r="221" spans="1:66" x14ac:dyDescent="0.25">
      <c r="A221">
        <v>202</v>
      </c>
      <c r="B221" t="s">
        <v>693</v>
      </c>
      <c r="C221" t="s">
        <v>3456</v>
      </c>
      <c r="D221" t="s">
        <v>18</v>
      </c>
      <c r="E221" s="1">
        <v>40161</v>
      </c>
      <c r="F221" t="s">
        <v>694</v>
      </c>
      <c r="G221" t="s">
        <v>695</v>
      </c>
      <c r="H221" t="s">
        <v>20</v>
      </c>
      <c r="I221" t="s">
        <v>346</v>
      </c>
      <c r="J221" s="3" t="s">
        <v>346</v>
      </c>
      <c r="M221" s="3" t="s">
        <v>22</v>
      </c>
      <c r="N221" t="s">
        <v>696</v>
      </c>
      <c r="O221" t="s">
        <v>24</v>
      </c>
      <c r="P221" t="s">
        <v>696</v>
      </c>
      <c r="Q221" t="s">
        <v>697</v>
      </c>
      <c r="R221" t="s">
        <v>698</v>
      </c>
      <c r="S221" t="s">
        <v>699</v>
      </c>
      <c r="T221" t="s">
        <v>700</v>
      </c>
      <c r="U221" t="s">
        <v>34</v>
      </c>
      <c r="V221" t="s">
        <v>30</v>
      </c>
      <c r="W221" t="s">
        <v>34</v>
      </c>
      <c r="X221" t="s">
        <v>3671</v>
      </c>
      <c r="Y221" t="s">
        <v>3672</v>
      </c>
      <c r="Z221" t="s">
        <v>34</v>
      </c>
      <c r="AA221" t="s">
        <v>34</v>
      </c>
      <c r="AB221" t="s">
        <v>272</v>
      </c>
      <c r="AC221" t="s">
        <v>701</v>
      </c>
      <c r="AD221" t="s">
        <v>702</v>
      </c>
      <c r="AE221" t="s">
        <v>3673</v>
      </c>
      <c r="AF221" t="s">
        <v>34</v>
      </c>
      <c r="AG221" t="s">
        <v>22</v>
      </c>
      <c r="AH221" t="s">
        <v>35</v>
      </c>
      <c r="AI221" t="s">
        <v>36</v>
      </c>
      <c r="AJ221" s="14">
        <v>0</v>
      </c>
      <c r="AK221" t="s">
        <v>34</v>
      </c>
      <c r="AL221" t="s">
        <v>34</v>
      </c>
      <c r="AM221">
        <v>0</v>
      </c>
      <c r="AN221" t="s">
        <v>701</v>
      </c>
      <c r="AO221" t="s">
        <v>36</v>
      </c>
      <c r="AP221" t="s">
        <v>36</v>
      </c>
      <c r="AQ221">
        <v>0</v>
      </c>
      <c r="AR221">
        <v>51</v>
      </c>
      <c r="AS221" s="1">
        <v>40162</v>
      </c>
      <c r="AT221">
        <v>104</v>
      </c>
      <c r="AU221" s="2">
        <v>40811</v>
      </c>
      <c r="AV221" t="s">
        <v>703</v>
      </c>
      <c r="AW221">
        <v>1</v>
      </c>
      <c r="AX221" t="s">
        <v>704</v>
      </c>
      <c r="AY221" t="s">
        <v>355</v>
      </c>
      <c r="AZ221" s="1">
        <v>41258</v>
      </c>
      <c r="BA221" s="2">
        <v>208000</v>
      </c>
      <c r="BB221">
        <v>1</v>
      </c>
      <c r="BF221">
        <v>502</v>
      </c>
      <c r="BG221">
        <v>1</v>
      </c>
      <c r="BH221" s="10">
        <f t="shared" si="21"/>
        <v>1</v>
      </c>
      <c r="BI221" s="16">
        <f t="shared" si="22"/>
        <v>0</v>
      </c>
      <c r="BJ221" s="10">
        <f t="shared" si="23"/>
        <v>0</v>
      </c>
      <c r="BK221">
        <f t="shared" si="24"/>
        <v>1095</v>
      </c>
      <c r="BL221">
        <f t="shared" si="25"/>
        <v>1</v>
      </c>
      <c r="BM221">
        <f t="shared" si="26"/>
        <v>1095</v>
      </c>
      <c r="BN221" s="14">
        <f t="shared" si="27"/>
        <v>208000</v>
      </c>
    </row>
    <row r="222" spans="1:66" x14ac:dyDescent="0.25">
      <c r="A222">
        <v>205</v>
      </c>
      <c r="B222" t="s">
        <v>705</v>
      </c>
      <c r="C222" t="s">
        <v>3456</v>
      </c>
      <c r="D222" t="s">
        <v>18</v>
      </c>
      <c r="E222" s="1">
        <v>40164</v>
      </c>
      <c r="F222" t="s">
        <v>706</v>
      </c>
      <c r="G222" t="s">
        <v>707</v>
      </c>
      <c r="H222" t="s">
        <v>20</v>
      </c>
      <c r="I222" t="s">
        <v>708</v>
      </c>
      <c r="J222" s="3" t="s">
        <v>708</v>
      </c>
      <c r="M222" s="3" t="s">
        <v>22</v>
      </c>
      <c r="N222" t="s">
        <v>709</v>
      </c>
      <c r="O222" t="s">
        <v>18</v>
      </c>
      <c r="P222" t="s">
        <v>710</v>
      </c>
      <c r="Q222" t="s">
        <v>711</v>
      </c>
      <c r="R222" t="s">
        <v>712</v>
      </c>
      <c r="S222" t="s">
        <v>20</v>
      </c>
      <c r="T222" t="s">
        <v>713</v>
      </c>
      <c r="U222" t="s">
        <v>34</v>
      </c>
      <c r="V222" t="s">
        <v>30</v>
      </c>
      <c r="W222" t="s">
        <v>34</v>
      </c>
      <c r="X222" t="s">
        <v>3461</v>
      </c>
      <c r="Y222" t="s">
        <v>3674</v>
      </c>
      <c r="Z222" t="s">
        <v>34</v>
      </c>
      <c r="AA222" t="s">
        <v>34</v>
      </c>
      <c r="AB222" t="s">
        <v>714</v>
      </c>
      <c r="AC222" t="s">
        <v>36</v>
      </c>
      <c r="AD222" t="s">
        <v>715</v>
      </c>
      <c r="AE222" t="s">
        <v>3675</v>
      </c>
      <c r="AF222" t="s">
        <v>34</v>
      </c>
      <c r="AG222" t="s">
        <v>22</v>
      </c>
      <c r="AH222" t="s">
        <v>35</v>
      </c>
      <c r="AI222" t="s">
        <v>36</v>
      </c>
      <c r="AJ222" s="14">
        <v>0</v>
      </c>
      <c r="AK222" t="s">
        <v>34</v>
      </c>
      <c r="AL222" t="s">
        <v>34</v>
      </c>
      <c r="AM222">
        <v>0</v>
      </c>
      <c r="AN222" t="s">
        <v>36</v>
      </c>
      <c r="AO222" t="s">
        <v>36</v>
      </c>
      <c r="AP222" t="s">
        <v>36</v>
      </c>
      <c r="AQ222">
        <v>0</v>
      </c>
      <c r="AR222">
        <v>52</v>
      </c>
      <c r="AS222" s="1">
        <v>40164</v>
      </c>
      <c r="AT222">
        <v>90</v>
      </c>
      <c r="AV222" t="s">
        <v>716</v>
      </c>
      <c r="AW222">
        <v>1</v>
      </c>
      <c r="AX222" t="s">
        <v>717</v>
      </c>
      <c r="AY222" t="s">
        <v>718</v>
      </c>
      <c r="BA222" s="2">
        <v>46590</v>
      </c>
      <c r="BB222">
        <v>1</v>
      </c>
      <c r="BF222">
        <v>485</v>
      </c>
      <c r="BG222">
        <v>1</v>
      </c>
      <c r="BH222" s="10">
        <f t="shared" si="21"/>
        <v>1</v>
      </c>
      <c r="BI222" s="16">
        <f t="shared" si="22"/>
        <v>0</v>
      </c>
      <c r="BJ222" s="10">
        <f t="shared" si="23"/>
        <v>0</v>
      </c>
      <c r="BK222">
        <f t="shared" si="24"/>
        <v>1095</v>
      </c>
      <c r="BL222">
        <f t="shared" si="25"/>
        <v>1</v>
      </c>
      <c r="BM222">
        <f t="shared" si="26"/>
        <v>1095</v>
      </c>
      <c r="BN222" s="14">
        <f t="shared" si="27"/>
        <v>46590</v>
      </c>
    </row>
    <row r="223" spans="1:66" x14ac:dyDescent="0.25">
      <c r="A223">
        <v>208</v>
      </c>
      <c r="B223" t="s">
        <v>719</v>
      </c>
      <c r="C223" t="s">
        <v>3456</v>
      </c>
      <c r="D223" t="s">
        <v>18</v>
      </c>
      <c r="E223" s="1">
        <v>40183</v>
      </c>
      <c r="F223" t="s">
        <v>720</v>
      </c>
      <c r="G223" t="s">
        <v>721</v>
      </c>
      <c r="H223" t="s">
        <v>20</v>
      </c>
      <c r="I223" t="s">
        <v>722</v>
      </c>
      <c r="J223" s="3" t="s">
        <v>722</v>
      </c>
      <c r="M223" s="3" t="s">
        <v>62</v>
      </c>
      <c r="N223" t="s">
        <v>723</v>
      </c>
      <c r="O223" t="s">
        <v>24</v>
      </c>
      <c r="P223" t="s">
        <v>724</v>
      </c>
      <c r="Q223" t="s">
        <v>725</v>
      </c>
      <c r="R223" t="s">
        <v>726</v>
      </c>
      <c r="S223" t="s">
        <v>727</v>
      </c>
      <c r="T223" t="s">
        <v>728</v>
      </c>
      <c r="U223" t="s">
        <v>34</v>
      </c>
      <c r="V223" t="s">
        <v>30</v>
      </c>
      <c r="W223" t="s">
        <v>34</v>
      </c>
      <c r="X223" t="s">
        <v>3461</v>
      </c>
      <c r="Y223" t="s">
        <v>2585</v>
      </c>
      <c r="Z223" t="s">
        <v>34</v>
      </c>
      <c r="AA223" t="s">
        <v>34</v>
      </c>
      <c r="AB223" t="s">
        <v>729</v>
      </c>
      <c r="AC223" t="s">
        <v>465</v>
      </c>
      <c r="AD223" t="s">
        <v>730</v>
      </c>
      <c r="AE223" t="s">
        <v>3676</v>
      </c>
      <c r="AF223" t="s">
        <v>34</v>
      </c>
      <c r="AG223" t="s">
        <v>22</v>
      </c>
      <c r="AH223" t="s">
        <v>35</v>
      </c>
      <c r="AI223" t="s">
        <v>36</v>
      </c>
      <c r="AJ223" s="14">
        <v>0</v>
      </c>
      <c r="AK223" t="s">
        <v>34</v>
      </c>
      <c r="AL223" t="s">
        <v>34</v>
      </c>
      <c r="AM223">
        <v>0</v>
      </c>
      <c r="AN223" t="s">
        <v>465</v>
      </c>
      <c r="AO223" t="s">
        <v>36</v>
      </c>
      <c r="AP223" t="s">
        <v>36</v>
      </c>
      <c r="AQ223">
        <v>0</v>
      </c>
      <c r="AR223">
        <v>53</v>
      </c>
      <c r="AS223" s="1">
        <v>40184</v>
      </c>
      <c r="AT223">
        <v>41</v>
      </c>
      <c r="AU223" s="2">
        <v>94257</v>
      </c>
      <c r="AV223" t="s">
        <v>731</v>
      </c>
      <c r="AW223">
        <v>1</v>
      </c>
      <c r="AX223" t="s">
        <v>732</v>
      </c>
      <c r="AY223" t="s">
        <v>733</v>
      </c>
      <c r="AZ223" s="1">
        <v>41280</v>
      </c>
      <c r="BA223" s="2">
        <v>82000</v>
      </c>
      <c r="BB223">
        <v>1</v>
      </c>
      <c r="BD223">
        <v>1</v>
      </c>
      <c r="BE223" t="s">
        <v>734</v>
      </c>
      <c r="BF223">
        <v>548</v>
      </c>
      <c r="BG223">
        <v>1</v>
      </c>
      <c r="BH223" s="10">
        <f t="shared" si="21"/>
        <v>1</v>
      </c>
      <c r="BI223" s="16">
        <f t="shared" si="22"/>
        <v>0</v>
      </c>
      <c r="BJ223" s="10">
        <f t="shared" si="23"/>
        <v>0</v>
      </c>
      <c r="BK223">
        <f t="shared" si="24"/>
        <v>1095</v>
      </c>
      <c r="BL223">
        <f t="shared" si="25"/>
        <v>1</v>
      </c>
      <c r="BM223">
        <f t="shared" si="26"/>
        <v>1095</v>
      </c>
      <c r="BN223" s="14">
        <f t="shared" si="27"/>
        <v>82000</v>
      </c>
    </row>
    <row r="224" spans="1:66" x14ac:dyDescent="0.25">
      <c r="A224">
        <v>406</v>
      </c>
      <c r="B224" t="s">
        <v>2261</v>
      </c>
      <c r="C224" t="s">
        <v>107</v>
      </c>
      <c r="D224" t="s">
        <v>24</v>
      </c>
      <c r="E224" s="1">
        <v>40876</v>
      </c>
      <c r="F224" t="s">
        <v>2262</v>
      </c>
      <c r="G224" t="s">
        <v>2263</v>
      </c>
      <c r="H224" t="s">
        <v>18</v>
      </c>
      <c r="I224" t="s">
        <v>109</v>
      </c>
      <c r="J224" s="3" t="s">
        <v>109</v>
      </c>
      <c r="M224" s="3" t="s">
        <v>22</v>
      </c>
      <c r="N224" t="s">
        <v>4183</v>
      </c>
      <c r="O224" t="s">
        <v>18</v>
      </c>
      <c r="P224" t="s">
        <v>2264</v>
      </c>
      <c r="Q224" t="s">
        <v>4184</v>
      </c>
      <c r="R224" t="s">
        <v>2265</v>
      </c>
      <c r="S224" t="s">
        <v>2266</v>
      </c>
      <c r="T224" t="s">
        <v>213</v>
      </c>
      <c r="U224" t="s">
        <v>2267</v>
      </c>
      <c r="V224" t="s">
        <v>215</v>
      </c>
      <c r="W224" t="s">
        <v>164</v>
      </c>
      <c r="X224" t="s">
        <v>2268</v>
      </c>
      <c r="Y224" t="s">
        <v>4185</v>
      </c>
      <c r="Z224" t="s">
        <v>4186</v>
      </c>
      <c r="AA224" t="s">
        <v>4187</v>
      </c>
      <c r="AB224" t="s">
        <v>2269</v>
      </c>
      <c r="AC224" t="s">
        <v>412</v>
      </c>
      <c r="AD224" t="s">
        <v>2270</v>
      </c>
      <c r="AE224" t="s">
        <v>4188</v>
      </c>
      <c r="AF224" t="s">
        <v>22</v>
      </c>
      <c r="AG224" t="s">
        <v>353</v>
      </c>
      <c r="AH224" t="s">
        <v>3498</v>
      </c>
      <c r="AI224" t="s">
        <v>36</v>
      </c>
      <c r="AJ224" s="14">
        <v>543368</v>
      </c>
      <c r="AK224" t="s">
        <v>36</v>
      </c>
      <c r="AL224" t="s">
        <v>4189</v>
      </c>
      <c r="AM224">
        <v>281</v>
      </c>
      <c r="AN224" t="s">
        <v>2271</v>
      </c>
      <c r="AO224" t="s">
        <v>4190</v>
      </c>
      <c r="AP224" t="s">
        <v>36</v>
      </c>
      <c r="AQ224">
        <v>543368</v>
      </c>
      <c r="AR224">
        <v>189</v>
      </c>
      <c r="AS224" s="1">
        <v>40876</v>
      </c>
      <c r="AT224">
        <v>400</v>
      </c>
      <c r="AU224" s="2">
        <v>106000</v>
      </c>
      <c r="AV224" t="s">
        <v>2272</v>
      </c>
      <c r="AW224">
        <v>1</v>
      </c>
      <c r="AX224" t="s">
        <v>122</v>
      </c>
      <c r="AY224" t="s">
        <v>123</v>
      </c>
      <c r="AZ224" s="1">
        <v>41972</v>
      </c>
      <c r="BB224">
        <v>1</v>
      </c>
      <c r="BC224">
        <v>1</v>
      </c>
      <c r="BF224">
        <v>109</v>
      </c>
      <c r="BG224">
        <v>0</v>
      </c>
      <c r="BH224" s="10">
        <f t="shared" si="21"/>
        <v>1</v>
      </c>
      <c r="BI224" s="10">
        <f t="shared" si="22"/>
        <v>0.70250000000000001</v>
      </c>
      <c r="BJ224" s="10">
        <f t="shared" si="23"/>
        <v>3.3686272686412173E-2</v>
      </c>
      <c r="BK224">
        <f t="shared" si="24"/>
        <v>1095</v>
      </c>
      <c r="BL224">
        <f t="shared" si="25"/>
        <v>1</v>
      </c>
      <c r="BM224">
        <f t="shared" si="26"/>
        <v>1095</v>
      </c>
      <c r="BN224" s="14">
        <f t="shared" si="27"/>
        <v>16130250</v>
      </c>
    </row>
    <row r="225" spans="1:66" x14ac:dyDescent="0.25">
      <c r="A225">
        <v>212</v>
      </c>
      <c r="B225" t="s">
        <v>3088</v>
      </c>
      <c r="C225" t="s">
        <v>3456</v>
      </c>
      <c r="D225" t="s">
        <v>18</v>
      </c>
      <c r="E225" s="1">
        <v>40197</v>
      </c>
      <c r="F225" t="s">
        <v>3089</v>
      </c>
      <c r="G225" t="s">
        <v>3090</v>
      </c>
      <c r="H225" t="s">
        <v>20</v>
      </c>
      <c r="I225" t="s">
        <v>94</v>
      </c>
      <c r="J225" s="3" t="s">
        <v>94</v>
      </c>
      <c r="M225" s="3" t="s">
        <v>78</v>
      </c>
      <c r="N225" t="s">
        <v>3091</v>
      </c>
      <c r="O225" t="s">
        <v>24</v>
      </c>
      <c r="P225" t="s">
        <v>3092</v>
      </c>
      <c r="Q225" t="s">
        <v>3093</v>
      </c>
      <c r="R225" t="s">
        <v>3094</v>
      </c>
      <c r="S225" t="s">
        <v>3095</v>
      </c>
      <c r="T225" t="s">
        <v>3096</v>
      </c>
      <c r="U225" t="s">
        <v>2726</v>
      </c>
      <c r="V225" t="s">
        <v>30</v>
      </c>
      <c r="W225" t="s">
        <v>30</v>
      </c>
      <c r="X225" t="s">
        <v>3461</v>
      </c>
      <c r="Y225" t="s">
        <v>2428</v>
      </c>
      <c r="Z225" t="s">
        <v>34</v>
      </c>
      <c r="AA225" t="s">
        <v>34</v>
      </c>
      <c r="AB225" t="s">
        <v>52</v>
      </c>
      <c r="AC225" t="s">
        <v>1247</v>
      </c>
      <c r="AD225" t="s">
        <v>3097</v>
      </c>
      <c r="AE225" t="s">
        <v>4549</v>
      </c>
      <c r="AF225" t="s">
        <v>34</v>
      </c>
      <c r="AG225" t="s">
        <v>200</v>
      </c>
      <c r="AH225" t="s">
        <v>35</v>
      </c>
      <c r="AI225" t="s">
        <v>36</v>
      </c>
      <c r="AJ225" s="14">
        <v>0</v>
      </c>
      <c r="AK225" t="s">
        <v>34</v>
      </c>
      <c r="AL225" t="s">
        <v>34</v>
      </c>
      <c r="AM225">
        <v>0</v>
      </c>
      <c r="AN225" t="s">
        <v>1247</v>
      </c>
      <c r="AO225" t="s">
        <v>36</v>
      </c>
      <c r="AP225" t="s">
        <v>36</v>
      </c>
      <c r="AQ225">
        <v>0</v>
      </c>
      <c r="AR225">
        <v>266</v>
      </c>
      <c r="AS225" s="1">
        <v>40197</v>
      </c>
      <c r="AT225">
        <v>500</v>
      </c>
      <c r="AV225" t="s">
        <v>3098</v>
      </c>
      <c r="AW225">
        <v>1</v>
      </c>
      <c r="AX225" t="s">
        <v>3099</v>
      </c>
      <c r="AY225" t="s">
        <v>105</v>
      </c>
      <c r="AZ225" s="1">
        <v>42023</v>
      </c>
      <c r="BA225" s="2">
        <v>1000000</v>
      </c>
      <c r="BB225">
        <v>1</v>
      </c>
      <c r="BF225">
        <v>579</v>
      </c>
      <c r="BG225">
        <v>1</v>
      </c>
      <c r="BH225" s="10">
        <f t="shared" si="21"/>
        <v>1</v>
      </c>
      <c r="BI225" s="16">
        <f t="shared" si="22"/>
        <v>0</v>
      </c>
      <c r="BJ225" s="10">
        <f t="shared" si="23"/>
        <v>0</v>
      </c>
      <c r="BK225">
        <f t="shared" si="24"/>
        <v>1825</v>
      </c>
      <c r="BL225">
        <f t="shared" si="25"/>
        <v>1</v>
      </c>
      <c r="BM225">
        <f t="shared" si="26"/>
        <v>1825</v>
      </c>
      <c r="BN225" s="14">
        <f t="shared" si="27"/>
        <v>1000000</v>
      </c>
    </row>
    <row r="226" spans="1:66" x14ac:dyDescent="0.25">
      <c r="A226">
        <v>215</v>
      </c>
      <c r="B226" t="s">
        <v>3100</v>
      </c>
      <c r="C226" t="s">
        <v>3456</v>
      </c>
      <c r="D226" t="s">
        <v>18</v>
      </c>
      <c r="E226" s="1">
        <v>40206</v>
      </c>
      <c r="F226" t="s">
        <v>3101</v>
      </c>
      <c r="G226" t="s">
        <v>3102</v>
      </c>
      <c r="H226" t="s">
        <v>20</v>
      </c>
      <c r="I226" t="s">
        <v>677</v>
      </c>
      <c r="J226" s="3" t="s">
        <v>677</v>
      </c>
      <c r="M226" s="3" t="s">
        <v>22</v>
      </c>
      <c r="N226" t="s">
        <v>3103</v>
      </c>
      <c r="O226" t="s">
        <v>18</v>
      </c>
      <c r="P226" t="s">
        <v>3104</v>
      </c>
      <c r="Q226" t="s">
        <v>3105</v>
      </c>
      <c r="R226" t="s">
        <v>3106</v>
      </c>
      <c r="S226" t="s">
        <v>3107</v>
      </c>
      <c r="T226" t="s">
        <v>3108</v>
      </c>
      <c r="U226" t="s">
        <v>3109</v>
      </c>
      <c r="V226" t="s">
        <v>30</v>
      </c>
      <c r="W226" t="s">
        <v>30</v>
      </c>
      <c r="X226" t="s">
        <v>3458</v>
      </c>
      <c r="Y226" t="s">
        <v>1936</v>
      </c>
      <c r="Z226" t="s">
        <v>34</v>
      </c>
      <c r="AA226" t="s">
        <v>34</v>
      </c>
      <c r="AB226" t="s">
        <v>3110</v>
      </c>
      <c r="AC226" t="s">
        <v>36</v>
      </c>
      <c r="AD226" t="s">
        <v>3111</v>
      </c>
      <c r="AE226" t="s">
        <v>4550</v>
      </c>
      <c r="AF226" t="s">
        <v>34</v>
      </c>
      <c r="AG226" t="s">
        <v>22</v>
      </c>
      <c r="AH226" t="s">
        <v>35</v>
      </c>
      <c r="AI226" t="s">
        <v>36</v>
      </c>
      <c r="AJ226" s="14">
        <v>0</v>
      </c>
      <c r="AK226" t="s">
        <v>34</v>
      </c>
      <c r="AL226" t="s">
        <v>34</v>
      </c>
      <c r="AM226">
        <v>0</v>
      </c>
      <c r="AN226" t="s">
        <v>36</v>
      </c>
      <c r="AO226" t="s">
        <v>36</v>
      </c>
      <c r="AP226" t="s">
        <v>36</v>
      </c>
      <c r="AQ226">
        <v>0</v>
      </c>
      <c r="AR226">
        <v>267</v>
      </c>
      <c r="AS226" s="1">
        <v>40206</v>
      </c>
      <c r="AT226">
        <v>155</v>
      </c>
      <c r="AU226" s="2">
        <v>33457</v>
      </c>
      <c r="AV226" t="s">
        <v>3112</v>
      </c>
      <c r="AW226">
        <v>1</v>
      </c>
      <c r="AX226" t="s">
        <v>687</v>
      </c>
      <c r="AY226" t="s">
        <v>687</v>
      </c>
      <c r="AZ226" s="1">
        <v>41302</v>
      </c>
      <c r="BA226" s="2">
        <v>50000</v>
      </c>
      <c r="BB226">
        <v>1</v>
      </c>
      <c r="BF226">
        <v>580</v>
      </c>
      <c r="BG226">
        <v>1</v>
      </c>
      <c r="BH226" s="10">
        <f t="shared" si="21"/>
        <v>1</v>
      </c>
      <c r="BI226" s="16">
        <f t="shared" si="22"/>
        <v>0</v>
      </c>
      <c r="BJ226" s="10">
        <f t="shared" si="23"/>
        <v>0</v>
      </c>
      <c r="BK226">
        <f t="shared" si="24"/>
        <v>1095</v>
      </c>
      <c r="BL226">
        <f t="shared" si="25"/>
        <v>1</v>
      </c>
      <c r="BM226">
        <f t="shared" si="26"/>
        <v>1095</v>
      </c>
      <c r="BN226" s="14">
        <f t="shared" si="27"/>
        <v>50000</v>
      </c>
    </row>
    <row r="227" spans="1:66" x14ac:dyDescent="0.25">
      <c r="A227">
        <v>217</v>
      </c>
      <c r="B227" t="s">
        <v>746</v>
      </c>
      <c r="C227" t="s">
        <v>3456</v>
      </c>
      <c r="D227" t="s">
        <v>18</v>
      </c>
      <c r="E227" s="1">
        <v>40212</v>
      </c>
      <c r="F227" t="s">
        <v>747</v>
      </c>
      <c r="G227" t="s">
        <v>748</v>
      </c>
      <c r="H227" t="s">
        <v>20</v>
      </c>
      <c r="I227" t="s">
        <v>662</v>
      </c>
      <c r="J227" s="3" t="s">
        <v>662</v>
      </c>
      <c r="M227" s="3" t="s">
        <v>78</v>
      </c>
      <c r="N227" t="s">
        <v>749</v>
      </c>
      <c r="O227" t="s">
        <v>24</v>
      </c>
      <c r="P227" t="s">
        <v>750</v>
      </c>
      <c r="Q227" t="s">
        <v>751</v>
      </c>
      <c r="R227" t="s">
        <v>752</v>
      </c>
      <c r="S227" t="s">
        <v>753</v>
      </c>
      <c r="T227" t="s">
        <v>754</v>
      </c>
      <c r="U227" t="s">
        <v>34</v>
      </c>
      <c r="V227" t="s">
        <v>30</v>
      </c>
      <c r="W227" t="s">
        <v>34</v>
      </c>
      <c r="X227" t="s">
        <v>3461</v>
      </c>
      <c r="Y227" t="s">
        <v>2527</v>
      </c>
      <c r="Z227" t="s">
        <v>34</v>
      </c>
      <c r="AA227" t="s">
        <v>34</v>
      </c>
      <c r="AB227" t="s">
        <v>755</v>
      </c>
      <c r="AC227" t="s">
        <v>756</v>
      </c>
      <c r="AD227" t="s">
        <v>757</v>
      </c>
      <c r="AE227" t="s">
        <v>3594</v>
      </c>
      <c r="AF227" t="s">
        <v>34</v>
      </c>
      <c r="AG227" t="s">
        <v>22</v>
      </c>
      <c r="AH227" t="s">
        <v>35</v>
      </c>
      <c r="AI227" t="s">
        <v>36</v>
      </c>
      <c r="AJ227" s="14">
        <v>0</v>
      </c>
      <c r="AK227" t="s">
        <v>34</v>
      </c>
      <c r="AL227" t="s">
        <v>34</v>
      </c>
      <c r="AM227">
        <v>0</v>
      </c>
      <c r="AN227" t="s">
        <v>756</v>
      </c>
      <c r="AO227" t="s">
        <v>36</v>
      </c>
      <c r="AP227" t="s">
        <v>36</v>
      </c>
      <c r="AQ227">
        <v>0</v>
      </c>
      <c r="AR227">
        <v>55</v>
      </c>
      <c r="AS227" s="1">
        <v>40213</v>
      </c>
      <c r="AT227">
        <v>35</v>
      </c>
      <c r="AU227" s="2">
        <v>37571</v>
      </c>
      <c r="AV227" t="s">
        <v>758</v>
      </c>
      <c r="AW227">
        <v>1</v>
      </c>
      <c r="AY227" t="s">
        <v>673</v>
      </c>
      <c r="AZ227" s="1">
        <v>40543</v>
      </c>
      <c r="BA227" s="2">
        <v>100000</v>
      </c>
      <c r="BB227">
        <v>1</v>
      </c>
      <c r="BF227">
        <v>125</v>
      </c>
      <c r="BG227">
        <v>1</v>
      </c>
      <c r="BH227" s="10">
        <f t="shared" si="21"/>
        <v>1</v>
      </c>
      <c r="BI227" s="16">
        <f t="shared" si="22"/>
        <v>0</v>
      </c>
      <c r="BJ227" s="10">
        <f t="shared" si="23"/>
        <v>0</v>
      </c>
      <c r="BK227">
        <f t="shared" si="24"/>
        <v>1095</v>
      </c>
      <c r="BL227">
        <f t="shared" si="25"/>
        <v>1</v>
      </c>
      <c r="BM227">
        <f t="shared" si="26"/>
        <v>1095</v>
      </c>
      <c r="BN227" s="14">
        <f t="shared" si="27"/>
        <v>100000</v>
      </c>
    </row>
    <row r="228" spans="1:66" x14ac:dyDescent="0.25">
      <c r="A228">
        <v>222</v>
      </c>
      <c r="B228" t="s">
        <v>3124</v>
      </c>
      <c r="C228" t="s">
        <v>3456</v>
      </c>
      <c r="D228" t="s">
        <v>18</v>
      </c>
      <c r="E228" s="1">
        <v>40241</v>
      </c>
      <c r="F228" t="s">
        <v>3125</v>
      </c>
      <c r="G228" t="s">
        <v>3126</v>
      </c>
      <c r="H228" t="s">
        <v>20</v>
      </c>
      <c r="I228" t="s">
        <v>775</v>
      </c>
      <c r="J228" s="3" t="s">
        <v>775</v>
      </c>
      <c r="M228" s="3" t="s">
        <v>62</v>
      </c>
      <c r="N228" t="s">
        <v>3127</v>
      </c>
      <c r="O228" t="s">
        <v>24</v>
      </c>
      <c r="P228" t="s">
        <v>3128</v>
      </c>
      <c r="Q228" t="s">
        <v>3129</v>
      </c>
      <c r="R228" t="s">
        <v>3130</v>
      </c>
      <c r="S228" t="s">
        <v>3131</v>
      </c>
      <c r="T228" t="s">
        <v>2727</v>
      </c>
      <c r="U228" t="s">
        <v>34</v>
      </c>
      <c r="V228" t="s">
        <v>30</v>
      </c>
      <c r="W228" t="s">
        <v>34</v>
      </c>
      <c r="X228" t="s">
        <v>3600</v>
      </c>
      <c r="Y228" t="s">
        <v>1971</v>
      </c>
      <c r="Z228" t="s">
        <v>34</v>
      </c>
      <c r="AA228" t="s">
        <v>34</v>
      </c>
      <c r="AB228" t="s">
        <v>52</v>
      </c>
      <c r="AC228" t="s">
        <v>2387</v>
      </c>
      <c r="AD228" t="s">
        <v>1373</v>
      </c>
      <c r="AE228" t="s">
        <v>4553</v>
      </c>
      <c r="AF228" t="s">
        <v>34</v>
      </c>
      <c r="AG228" t="s">
        <v>22</v>
      </c>
      <c r="AH228" t="s">
        <v>35</v>
      </c>
      <c r="AI228" t="s">
        <v>36</v>
      </c>
      <c r="AJ228" s="14">
        <v>0</v>
      </c>
      <c r="AK228" t="s">
        <v>34</v>
      </c>
      <c r="AL228" t="s">
        <v>34</v>
      </c>
      <c r="AM228">
        <v>0</v>
      </c>
      <c r="AN228" t="s">
        <v>2387</v>
      </c>
      <c r="AO228" t="s">
        <v>36</v>
      </c>
      <c r="AP228" t="s">
        <v>36</v>
      </c>
      <c r="AQ228">
        <v>0</v>
      </c>
      <c r="AR228">
        <v>269</v>
      </c>
      <c r="AS228" s="1">
        <v>40242</v>
      </c>
      <c r="AT228">
        <v>500</v>
      </c>
      <c r="AU228" s="2">
        <v>26467</v>
      </c>
      <c r="AV228" t="s">
        <v>3132</v>
      </c>
      <c r="AW228">
        <v>1</v>
      </c>
      <c r="AX228" t="s">
        <v>3133</v>
      </c>
      <c r="AY228" t="s">
        <v>786</v>
      </c>
      <c r="AZ228" s="1">
        <v>41338</v>
      </c>
      <c r="BA228" s="2">
        <v>600000</v>
      </c>
      <c r="BB228">
        <v>1</v>
      </c>
      <c r="BF228">
        <v>582</v>
      </c>
      <c r="BG228">
        <v>1</v>
      </c>
      <c r="BH228" s="10">
        <f t="shared" si="21"/>
        <v>1</v>
      </c>
      <c r="BI228" s="16">
        <f t="shared" si="22"/>
        <v>0</v>
      </c>
      <c r="BJ228" s="10">
        <f t="shared" si="23"/>
        <v>0</v>
      </c>
      <c r="BK228">
        <f t="shared" si="24"/>
        <v>1095</v>
      </c>
      <c r="BL228">
        <f t="shared" si="25"/>
        <v>1</v>
      </c>
      <c r="BM228">
        <f t="shared" si="26"/>
        <v>1095</v>
      </c>
      <c r="BN228" s="14">
        <f t="shared" si="27"/>
        <v>600000</v>
      </c>
    </row>
    <row r="229" spans="1:66" x14ac:dyDescent="0.25">
      <c r="A229">
        <v>227</v>
      </c>
      <c r="B229" t="s">
        <v>787</v>
      </c>
      <c r="C229" t="s">
        <v>3456</v>
      </c>
      <c r="D229" t="s">
        <v>18</v>
      </c>
      <c r="E229" s="1">
        <v>40262</v>
      </c>
      <c r="F229" t="s">
        <v>788</v>
      </c>
      <c r="G229" t="s">
        <v>789</v>
      </c>
      <c r="H229" t="s">
        <v>20</v>
      </c>
      <c r="I229" t="s">
        <v>487</v>
      </c>
      <c r="J229" s="3" t="s">
        <v>487</v>
      </c>
      <c r="M229" s="3" t="s">
        <v>78</v>
      </c>
      <c r="N229" t="s">
        <v>790</v>
      </c>
      <c r="O229" t="s">
        <v>24</v>
      </c>
      <c r="P229" t="s">
        <v>791</v>
      </c>
      <c r="Q229" t="s">
        <v>792</v>
      </c>
      <c r="R229" t="s">
        <v>793</v>
      </c>
      <c r="S229" t="s">
        <v>794</v>
      </c>
      <c r="T229" t="s">
        <v>795</v>
      </c>
      <c r="U229" t="s">
        <v>34</v>
      </c>
      <c r="V229" t="s">
        <v>30</v>
      </c>
      <c r="W229" t="s">
        <v>34</v>
      </c>
      <c r="X229" t="s">
        <v>3461</v>
      </c>
      <c r="Y229" t="s">
        <v>2527</v>
      </c>
      <c r="Z229" t="s">
        <v>34</v>
      </c>
      <c r="AA229" t="s">
        <v>34</v>
      </c>
      <c r="AB229" t="s">
        <v>796</v>
      </c>
      <c r="AC229" t="s">
        <v>797</v>
      </c>
      <c r="AD229" t="s">
        <v>798</v>
      </c>
      <c r="AE229" t="s">
        <v>3697</v>
      </c>
      <c r="AF229" t="s">
        <v>34</v>
      </c>
      <c r="AG229" t="s">
        <v>22</v>
      </c>
      <c r="AH229" t="s">
        <v>35</v>
      </c>
      <c r="AI229" t="s">
        <v>36</v>
      </c>
      <c r="AJ229" s="14">
        <v>0</v>
      </c>
      <c r="AK229" t="s">
        <v>34</v>
      </c>
      <c r="AL229" t="s">
        <v>34</v>
      </c>
      <c r="AM229">
        <v>0</v>
      </c>
      <c r="AN229" t="s">
        <v>797</v>
      </c>
      <c r="AO229" t="s">
        <v>36</v>
      </c>
      <c r="AP229" t="s">
        <v>36</v>
      </c>
      <c r="AQ229">
        <v>0</v>
      </c>
      <c r="AR229">
        <v>58</v>
      </c>
      <c r="AS229" s="1">
        <v>40263</v>
      </c>
      <c r="AT229">
        <v>38</v>
      </c>
      <c r="AU229" s="2">
        <v>25790</v>
      </c>
      <c r="AV229" t="s">
        <v>799</v>
      </c>
      <c r="AW229">
        <v>1</v>
      </c>
      <c r="AX229" t="s">
        <v>498</v>
      </c>
      <c r="AY229" t="s">
        <v>499</v>
      </c>
      <c r="AZ229" s="1">
        <v>41359</v>
      </c>
      <c r="BA229" s="2">
        <v>100000</v>
      </c>
      <c r="BB229">
        <v>1</v>
      </c>
      <c r="BF229">
        <v>237</v>
      </c>
      <c r="BG229">
        <v>1</v>
      </c>
      <c r="BH229" s="10">
        <f t="shared" si="21"/>
        <v>1</v>
      </c>
      <c r="BI229" s="16">
        <f t="shared" si="22"/>
        <v>0</v>
      </c>
      <c r="BJ229" s="10">
        <f t="shared" si="23"/>
        <v>0</v>
      </c>
      <c r="BK229">
        <f t="shared" si="24"/>
        <v>1095</v>
      </c>
      <c r="BL229">
        <f t="shared" si="25"/>
        <v>1</v>
      </c>
      <c r="BM229">
        <f t="shared" si="26"/>
        <v>1095</v>
      </c>
      <c r="BN229" s="14">
        <f t="shared" si="27"/>
        <v>100000</v>
      </c>
    </row>
    <row r="230" spans="1:66" x14ac:dyDescent="0.25">
      <c r="A230">
        <v>230</v>
      </c>
      <c r="B230" t="s">
        <v>812</v>
      </c>
      <c r="C230" t="s">
        <v>3456</v>
      </c>
      <c r="D230" t="s">
        <v>18</v>
      </c>
      <c r="E230" s="1">
        <v>40273</v>
      </c>
      <c r="F230" t="s">
        <v>813</v>
      </c>
      <c r="G230" t="s">
        <v>814</v>
      </c>
      <c r="H230" t="s">
        <v>20</v>
      </c>
      <c r="I230" t="s">
        <v>109</v>
      </c>
      <c r="J230" s="3" t="s">
        <v>109</v>
      </c>
      <c r="M230" s="3" t="s">
        <v>22</v>
      </c>
      <c r="N230" t="s">
        <v>815</v>
      </c>
      <c r="O230" t="s">
        <v>24</v>
      </c>
      <c r="P230" t="s">
        <v>816</v>
      </c>
      <c r="Q230" t="s">
        <v>817</v>
      </c>
      <c r="R230" t="s">
        <v>818</v>
      </c>
      <c r="S230" t="s">
        <v>819</v>
      </c>
      <c r="T230" t="s">
        <v>820</v>
      </c>
      <c r="U230" t="s">
        <v>34</v>
      </c>
      <c r="V230" t="s">
        <v>30</v>
      </c>
      <c r="W230" t="s">
        <v>34</v>
      </c>
      <c r="X230" t="s">
        <v>3461</v>
      </c>
      <c r="Y230" t="s">
        <v>3707</v>
      </c>
      <c r="Z230" t="s">
        <v>34</v>
      </c>
      <c r="AA230" t="s">
        <v>34</v>
      </c>
      <c r="AB230" t="s">
        <v>381</v>
      </c>
      <c r="AC230" t="s">
        <v>821</v>
      </c>
      <c r="AD230" t="s">
        <v>822</v>
      </c>
      <c r="AE230" t="s">
        <v>3470</v>
      </c>
      <c r="AF230" t="s">
        <v>34</v>
      </c>
      <c r="AG230" t="s">
        <v>22</v>
      </c>
      <c r="AH230" t="s">
        <v>35</v>
      </c>
      <c r="AI230" t="s">
        <v>36</v>
      </c>
      <c r="AJ230" s="14">
        <v>0</v>
      </c>
      <c r="AK230" t="s">
        <v>34</v>
      </c>
      <c r="AL230" t="s">
        <v>34</v>
      </c>
      <c r="AM230">
        <v>0</v>
      </c>
      <c r="AN230" t="s">
        <v>821</v>
      </c>
      <c r="AO230" t="s">
        <v>36</v>
      </c>
      <c r="AP230" t="s">
        <v>36</v>
      </c>
      <c r="AQ230">
        <v>0</v>
      </c>
      <c r="AR230">
        <v>60</v>
      </c>
      <c r="AS230" s="1">
        <v>40274</v>
      </c>
      <c r="AT230">
        <v>50</v>
      </c>
      <c r="AU230" s="2">
        <v>85796</v>
      </c>
      <c r="AV230" t="s">
        <v>823</v>
      </c>
      <c r="AW230">
        <v>1</v>
      </c>
      <c r="AX230" t="s">
        <v>122</v>
      </c>
      <c r="AY230" t="s">
        <v>123</v>
      </c>
      <c r="AZ230" s="1">
        <v>41370</v>
      </c>
      <c r="BA230" s="2">
        <v>55000</v>
      </c>
      <c r="BB230">
        <v>1</v>
      </c>
      <c r="BF230">
        <v>116</v>
      </c>
      <c r="BG230">
        <v>1</v>
      </c>
      <c r="BH230" s="10">
        <f t="shared" si="21"/>
        <v>1</v>
      </c>
      <c r="BI230" s="16">
        <f t="shared" si="22"/>
        <v>0</v>
      </c>
      <c r="BJ230" s="10">
        <f t="shared" si="23"/>
        <v>0</v>
      </c>
      <c r="BK230">
        <f t="shared" si="24"/>
        <v>1095</v>
      </c>
      <c r="BL230">
        <f t="shared" si="25"/>
        <v>1</v>
      </c>
      <c r="BM230">
        <f t="shared" si="26"/>
        <v>1095</v>
      </c>
      <c r="BN230" s="14">
        <f t="shared" si="27"/>
        <v>55000</v>
      </c>
    </row>
    <row r="231" spans="1:66" x14ac:dyDescent="0.25">
      <c r="A231">
        <v>234</v>
      </c>
      <c r="B231" t="s">
        <v>824</v>
      </c>
      <c r="C231" t="s">
        <v>3456</v>
      </c>
      <c r="D231" t="s">
        <v>18</v>
      </c>
      <c r="E231" s="1">
        <v>40281</v>
      </c>
      <c r="F231" t="s">
        <v>3708</v>
      </c>
      <c r="G231" t="s">
        <v>825</v>
      </c>
      <c r="H231" t="s">
        <v>18</v>
      </c>
      <c r="I231" t="s">
        <v>662</v>
      </c>
      <c r="J231" s="3" t="s">
        <v>662</v>
      </c>
      <c r="M231" s="3" t="s">
        <v>78</v>
      </c>
      <c r="N231" t="s">
        <v>826</v>
      </c>
      <c r="O231" t="s">
        <v>24</v>
      </c>
      <c r="P231" t="s">
        <v>827</v>
      </c>
      <c r="Q231" t="s">
        <v>828</v>
      </c>
      <c r="R231" t="s">
        <v>829</v>
      </c>
      <c r="S231" t="s">
        <v>830</v>
      </c>
      <c r="T231" t="s">
        <v>565</v>
      </c>
      <c r="U231" t="s">
        <v>34</v>
      </c>
      <c r="V231" t="s">
        <v>30</v>
      </c>
      <c r="W231" t="s">
        <v>34</v>
      </c>
      <c r="X231" t="s">
        <v>3692</v>
      </c>
      <c r="Y231" t="s">
        <v>3689</v>
      </c>
      <c r="Z231" t="s">
        <v>34</v>
      </c>
      <c r="AA231" t="s">
        <v>34</v>
      </c>
      <c r="AB231" t="s">
        <v>797</v>
      </c>
      <c r="AC231" t="s">
        <v>831</v>
      </c>
      <c r="AD231" t="s">
        <v>832</v>
      </c>
      <c r="AE231" t="s">
        <v>3709</v>
      </c>
      <c r="AF231" t="s">
        <v>34</v>
      </c>
      <c r="AG231" t="s">
        <v>22</v>
      </c>
      <c r="AH231" t="s">
        <v>35</v>
      </c>
      <c r="AI231" t="s">
        <v>36</v>
      </c>
      <c r="AJ231" s="14">
        <v>0</v>
      </c>
      <c r="AK231" t="s">
        <v>34</v>
      </c>
      <c r="AL231" t="s">
        <v>34</v>
      </c>
      <c r="AM231">
        <v>0</v>
      </c>
      <c r="AN231" t="s">
        <v>831</v>
      </c>
      <c r="AO231" t="s">
        <v>36</v>
      </c>
      <c r="AP231" t="s">
        <v>36</v>
      </c>
      <c r="AQ231">
        <v>0</v>
      </c>
      <c r="AR231">
        <v>61</v>
      </c>
      <c r="AS231" s="1">
        <v>40282</v>
      </c>
      <c r="AT231">
        <v>95</v>
      </c>
      <c r="AU231" s="2">
        <v>21820</v>
      </c>
      <c r="AV231" t="s">
        <v>833</v>
      </c>
      <c r="AW231">
        <v>1</v>
      </c>
      <c r="AX231" t="s">
        <v>732</v>
      </c>
      <c r="AY231" t="s">
        <v>673</v>
      </c>
      <c r="BA231" s="2">
        <v>350000</v>
      </c>
      <c r="BB231">
        <v>1</v>
      </c>
      <c r="BF231">
        <v>14</v>
      </c>
      <c r="BG231">
        <v>1</v>
      </c>
      <c r="BH231" s="10">
        <f t="shared" si="21"/>
        <v>1</v>
      </c>
      <c r="BI231" s="16">
        <f t="shared" si="22"/>
        <v>0</v>
      </c>
      <c r="BJ231" s="10">
        <f t="shared" si="23"/>
        <v>0</v>
      </c>
      <c r="BK231">
        <f t="shared" si="24"/>
        <v>1095</v>
      </c>
      <c r="BL231">
        <f t="shared" si="25"/>
        <v>1</v>
      </c>
      <c r="BM231">
        <f t="shared" si="26"/>
        <v>1095</v>
      </c>
      <c r="BN231" s="14">
        <f t="shared" si="27"/>
        <v>350000</v>
      </c>
    </row>
    <row r="232" spans="1:66" x14ac:dyDescent="0.25">
      <c r="A232">
        <v>235</v>
      </c>
      <c r="B232" t="s">
        <v>834</v>
      </c>
      <c r="C232" t="s">
        <v>3456</v>
      </c>
      <c r="D232" t="s">
        <v>18</v>
      </c>
      <c r="E232" s="1">
        <v>40282</v>
      </c>
      <c r="F232" t="s">
        <v>835</v>
      </c>
      <c r="G232" t="s">
        <v>836</v>
      </c>
      <c r="H232" t="s">
        <v>20</v>
      </c>
      <c r="I232" t="s">
        <v>837</v>
      </c>
      <c r="J232" s="3" t="s">
        <v>837</v>
      </c>
      <c r="M232" s="3" t="s">
        <v>78</v>
      </c>
      <c r="N232" t="s">
        <v>838</v>
      </c>
      <c r="O232" t="s">
        <v>24</v>
      </c>
      <c r="P232" t="s">
        <v>839</v>
      </c>
      <c r="Q232" t="s">
        <v>840</v>
      </c>
      <c r="R232" t="s">
        <v>841</v>
      </c>
      <c r="S232" t="s">
        <v>842</v>
      </c>
      <c r="T232" t="s">
        <v>522</v>
      </c>
      <c r="U232" t="s">
        <v>34</v>
      </c>
      <c r="V232" t="s">
        <v>30</v>
      </c>
      <c r="W232" t="s">
        <v>34</v>
      </c>
      <c r="X232" t="s">
        <v>3461</v>
      </c>
      <c r="Y232" t="s">
        <v>2443</v>
      </c>
      <c r="Z232" t="s">
        <v>34</v>
      </c>
      <c r="AA232" t="s">
        <v>34</v>
      </c>
      <c r="AB232" t="s">
        <v>398</v>
      </c>
      <c r="AC232" t="s">
        <v>843</v>
      </c>
      <c r="AD232" t="s">
        <v>844</v>
      </c>
      <c r="AE232" t="s">
        <v>3710</v>
      </c>
      <c r="AF232" t="s">
        <v>34</v>
      </c>
      <c r="AG232" t="s">
        <v>22</v>
      </c>
      <c r="AH232" t="s">
        <v>35</v>
      </c>
      <c r="AI232" t="s">
        <v>36</v>
      </c>
      <c r="AJ232" s="14">
        <v>0</v>
      </c>
      <c r="AK232" t="s">
        <v>34</v>
      </c>
      <c r="AL232" t="s">
        <v>34</v>
      </c>
      <c r="AM232">
        <v>0</v>
      </c>
      <c r="AN232" t="s">
        <v>843</v>
      </c>
      <c r="AO232" t="s">
        <v>36</v>
      </c>
      <c r="AP232" t="s">
        <v>36</v>
      </c>
      <c r="AQ232">
        <v>0</v>
      </c>
      <c r="AR232">
        <v>62</v>
      </c>
      <c r="AS232" s="1">
        <v>40283</v>
      </c>
      <c r="AT232">
        <v>51</v>
      </c>
      <c r="AU232" s="2">
        <v>27553</v>
      </c>
      <c r="AV232" t="s">
        <v>845</v>
      </c>
      <c r="AW232">
        <v>1</v>
      </c>
      <c r="AX232" t="s">
        <v>846</v>
      </c>
      <c r="AY232" t="s">
        <v>847</v>
      </c>
      <c r="AZ232" s="1">
        <v>41379</v>
      </c>
      <c r="BA232" s="2">
        <v>150000</v>
      </c>
      <c r="BB232">
        <v>1</v>
      </c>
      <c r="BF232">
        <v>348</v>
      </c>
      <c r="BG232">
        <v>1</v>
      </c>
      <c r="BH232" s="10">
        <f t="shared" si="21"/>
        <v>1</v>
      </c>
      <c r="BI232" s="16">
        <f t="shared" si="22"/>
        <v>0</v>
      </c>
      <c r="BJ232" s="10">
        <f t="shared" si="23"/>
        <v>0</v>
      </c>
      <c r="BK232">
        <f t="shared" si="24"/>
        <v>1095</v>
      </c>
      <c r="BL232">
        <f t="shared" si="25"/>
        <v>1</v>
      </c>
      <c r="BM232">
        <f t="shared" si="26"/>
        <v>1095</v>
      </c>
      <c r="BN232" s="14">
        <f t="shared" si="27"/>
        <v>150000</v>
      </c>
    </row>
    <row r="233" spans="1:66" x14ac:dyDescent="0.25">
      <c r="A233">
        <v>237</v>
      </c>
      <c r="B233" t="s">
        <v>3161</v>
      </c>
      <c r="C233" t="s">
        <v>3456</v>
      </c>
      <c r="D233" t="s">
        <v>18</v>
      </c>
      <c r="E233" s="1">
        <v>40288</v>
      </c>
      <c r="F233" t="s">
        <v>3162</v>
      </c>
      <c r="G233" t="s">
        <v>3163</v>
      </c>
      <c r="H233" t="s">
        <v>20</v>
      </c>
      <c r="I233" t="s">
        <v>3164</v>
      </c>
      <c r="J233" s="3" t="s">
        <v>3164</v>
      </c>
      <c r="M233" s="3" t="s">
        <v>22</v>
      </c>
      <c r="N233" t="s">
        <v>3165</v>
      </c>
      <c r="O233" t="s">
        <v>24</v>
      </c>
      <c r="P233" t="s">
        <v>3166</v>
      </c>
      <c r="Q233" t="s">
        <v>3167</v>
      </c>
      <c r="R233" t="s">
        <v>3168</v>
      </c>
      <c r="S233" t="s">
        <v>3169</v>
      </c>
      <c r="T233" t="s">
        <v>728</v>
      </c>
      <c r="U233" t="s">
        <v>34</v>
      </c>
      <c r="V233" t="s">
        <v>30</v>
      </c>
      <c r="W233" t="s">
        <v>34</v>
      </c>
      <c r="X233" t="s">
        <v>3461</v>
      </c>
      <c r="Y233" t="s">
        <v>2527</v>
      </c>
      <c r="Z233" t="s">
        <v>34</v>
      </c>
      <c r="AA233" t="s">
        <v>34</v>
      </c>
      <c r="AB233" t="s">
        <v>398</v>
      </c>
      <c r="AC233" t="s">
        <v>3170</v>
      </c>
      <c r="AD233" t="s">
        <v>288</v>
      </c>
      <c r="AE233" t="s">
        <v>3690</v>
      </c>
      <c r="AF233" t="s">
        <v>34</v>
      </c>
      <c r="AG233" t="s">
        <v>22</v>
      </c>
      <c r="AH233" t="s">
        <v>35</v>
      </c>
      <c r="AI233" t="s">
        <v>36</v>
      </c>
      <c r="AJ233" s="14">
        <v>0</v>
      </c>
      <c r="AK233" t="s">
        <v>34</v>
      </c>
      <c r="AL233" t="s">
        <v>34</v>
      </c>
      <c r="AM233">
        <v>0</v>
      </c>
      <c r="AN233" t="s">
        <v>3170</v>
      </c>
      <c r="AO233" t="s">
        <v>36</v>
      </c>
      <c r="AP233" t="s">
        <v>36</v>
      </c>
      <c r="AQ233">
        <v>0</v>
      </c>
      <c r="AR233">
        <v>272</v>
      </c>
      <c r="AS233" s="1">
        <v>40289</v>
      </c>
      <c r="AT233">
        <v>51</v>
      </c>
      <c r="AU233" s="2">
        <v>28000</v>
      </c>
      <c r="AV233" t="s">
        <v>3171</v>
      </c>
      <c r="AW233">
        <v>1</v>
      </c>
      <c r="AX233" t="s">
        <v>3172</v>
      </c>
      <c r="AY233" t="s">
        <v>3173</v>
      </c>
      <c r="AZ233" s="1">
        <v>41385</v>
      </c>
      <c r="BA233" s="2">
        <v>100000</v>
      </c>
      <c r="BB233">
        <v>1</v>
      </c>
      <c r="BF233">
        <v>585</v>
      </c>
      <c r="BG233">
        <v>1</v>
      </c>
      <c r="BH233" s="10">
        <f t="shared" si="21"/>
        <v>1</v>
      </c>
      <c r="BI233" s="16">
        <f t="shared" si="22"/>
        <v>0</v>
      </c>
      <c r="BJ233" s="10">
        <f t="shared" si="23"/>
        <v>0</v>
      </c>
      <c r="BK233">
        <f t="shared" si="24"/>
        <v>1095</v>
      </c>
      <c r="BL233">
        <f t="shared" si="25"/>
        <v>1</v>
      </c>
      <c r="BM233">
        <f t="shared" si="26"/>
        <v>1095</v>
      </c>
      <c r="BN233" s="14">
        <f t="shared" si="27"/>
        <v>100000</v>
      </c>
    </row>
    <row r="234" spans="1:66" x14ac:dyDescent="0.25">
      <c r="A234">
        <v>239</v>
      </c>
      <c r="B234" t="s">
        <v>878</v>
      </c>
      <c r="C234" t="s">
        <v>3456</v>
      </c>
      <c r="D234" t="s">
        <v>18</v>
      </c>
      <c r="E234" s="1">
        <v>40291</v>
      </c>
      <c r="F234" t="s">
        <v>879</v>
      </c>
      <c r="G234" t="s">
        <v>880</v>
      </c>
      <c r="H234" t="s">
        <v>20</v>
      </c>
      <c r="I234" t="s">
        <v>279</v>
      </c>
      <c r="J234" s="3" t="s">
        <v>279</v>
      </c>
      <c r="M234" s="3" t="s">
        <v>62</v>
      </c>
      <c r="N234" t="s">
        <v>881</v>
      </c>
      <c r="O234" t="s">
        <v>18</v>
      </c>
      <c r="P234" t="s">
        <v>882</v>
      </c>
      <c r="Q234" t="s">
        <v>883</v>
      </c>
      <c r="R234" t="s">
        <v>884</v>
      </c>
      <c r="S234" t="s">
        <v>20</v>
      </c>
      <c r="T234" t="s">
        <v>885</v>
      </c>
      <c r="U234" t="s">
        <v>34</v>
      </c>
      <c r="V234" t="s">
        <v>30</v>
      </c>
      <c r="W234" t="s">
        <v>34</v>
      </c>
      <c r="X234" t="s">
        <v>3532</v>
      </c>
      <c r="Y234" t="s">
        <v>3609</v>
      </c>
      <c r="Z234" t="s">
        <v>34</v>
      </c>
      <c r="AA234" t="s">
        <v>34</v>
      </c>
      <c r="AB234" t="s">
        <v>395</v>
      </c>
      <c r="AC234" t="s">
        <v>36</v>
      </c>
      <c r="AD234" t="s">
        <v>886</v>
      </c>
      <c r="AE234" t="s">
        <v>3717</v>
      </c>
      <c r="AF234" t="s">
        <v>34</v>
      </c>
      <c r="AG234" t="s">
        <v>22</v>
      </c>
      <c r="AH234" t="s">
        <v>35</v>
      </c>
      <c r="AI234" t="s">
        <v>36</v>
      </c>
      <c r="AJ234" s="14">
        <v>0</v>
      </c>
      <c r="AK234" t="s">
        <v>34</v>
      </c>
      <c r="AL234" t="s">
        <v>34</v>
      </c>
      <c r="AM234">
        <v>0</v>
      </c>
      <c r="AN234" t="s">
        <v>36</v>
      </c>
      <c r="AO234" t="s">
        <v>36</v>
      </c>
      <c r="AP234" t="s">
        <v>36</v>
      </c>
      <c r="AQ234">
        <v>0</v>
      </c>
      <c r="AR234">
        <v>65</v>
      </c>
      <c r="AS234" s="1">
        <v>40294</v>
      </c>
      <c r="AT234">
        <v>49</v>
      </c>
      <c r="AU234" s="2">
        <v>33286</v>
      </c>
      <c r="AV234" t="s">
        <v>887</v>
      </c>
      <c r="AW234">
        <v>1</v>
      </c>
      <c r="AX234" t="s">
        <v>291</v>
      </c>
      <c r="AY234" t="s">
        <v>292</v>
      </c>
      <c r="AZ234" s="1">
        <v>41390</v>
      </c>
      <c r="BA234" s="2">
        <v>135000</v>
      </c>
      <c r="BB234">
        <v>1</v>
      </c>
      <c r="BF234">
        <v>464</v>
      </c>
      <c r="BG234">
        <v>1</v>
      </c>
      <c r="BH234" s="10">
        <f t="shared" si="21"/>
        <v>1</v>
      </c>
      <c r="BI234" s="16">
        <f t="shared" si="22"/>
        <v>0</v>
      </c>
      <c r="BJ234" s="10">
        <f t="shared" si="23"/>
        <v>0</v>
      </c>
      <c r="BK234">
        <f t="shared" si="24"/>
        <v>1095</v>
      </c>
      <c r="BL234">
        <f t="shared" si="25"/>
        <v>1</v>
      </c>
      <c r="BM234">
        <f t="shared" si="26"/>
        <v>1095</v>
      </c>
      <c r="BN234" s="14">
        <f t="shared" si="27"/>
        <v>135000</v>
      </c>
    </row>
    <row r="235" spans="1:66" x14ac:dyDescent="0.25">
      <c r="A235">
        <v>243</v>
      </c>
      <c r="B235" t="s">
        <v>888</v>
      </c>
      <c r="C235" t="s">
        <v>3456</v>
      </c>
      <c r="D235" t="s">
        <v>18</v>
      </c>
      <c r="E235" s="1">
        <v>40309</v>
      </c>
      <c r="F235" t="s">
        <v>889</v>
      </c>
      <c r="G235" t="s">
        <v>890</v>
      </c>
      <c r="H235" t="s">
        <v>20</v>
      </c>
      <c r="I235" t="s">
        <v>891</v>
      </c>
      <c r="J235" s="3" t="s">
        <v>891</v>
      </c>
      <c r="M235" s="3" t="s">
        <v>78</v>
      </c>
      <c r="N235" t="s">
        <v>892</v>
      </c>
      <c r="O235" t="s">
        <v>18</v>
      </c>
      <c r="P235" t="s">
        <v>893</v>
      </c>
      <c r="Q235" t="s">
        <v>894</v>
      </c>
      <c r="R235" t="s">
        <v>895</v>
      </c>
      <c r="S235" t="s">
        <v>896</v>
      </c>
      <c r="T235" t="s">
        <v>897</v>
      </c>
      <c r="U235" t="s">
        <v>34</v>
      </c>
      <c r="V235" t="s">
        <v>30</v>
      </c>
      <c r="W235" t="s">
        <v>34</v>
      </c>
      <c r="X235" t="s">
        <v>3718</v>
      </c>
      <c r="Y235" t="s">
        <v>2074</v>
      </c>
      <c r="Z235" t="s">
        <v>34</v>
      </c>
      <c r="AA235" t="s">
        <v>34</v>
      </c>
      <c r="AB235" t="s">
        <v>150</v>
      </c>
      <c r="AC235" t="s">
        <v>36</v>
      </c>
      <c r="AD235" t="s">
        <v>479</v>
      </c>
      <c r="AE235" t="s">
        <v>3719</v>
      </c>
      <c r="AF235" t="s">
        <v>34</v>
      </c>
      <c r="AG235" t="s">
        <v>22</v>
      </c>
      <c r="AH235" t="s">
        <v>35</v>
      </c>
      <c r="AI235" t="s">
        <v>36</v>
      </c>
      <c r="AJ235" s="14">
        <v>0</v>
      </c>
      <c r="AK235" t="s">
        <v>34</v>
      </c>
      <c r="AL235" t="s">
        <v>34</v>
      </c>
      <c r="AM235">
        <v>0</v>
      </c>
      <c r="AN235" t="s">
        <v>36</v>
      </c>
      <c r="AO235" t="s">
        <v>36</v>
      </c>
      <c r="AP235" t="s">
        <v>36</v>
      </c>
      <c r="AQ235">
        <v>0</v>
      </c>
      <c r="AR235">
        <v>66</v>
      </c>
      <c r="AS235" s="1">
        <v>40309</v>
      </c>
      <c r="AT235">
        <v>98</v>
      </c>
      <c r="AU235" s="2">
        <v>30186</v>
      </c>
      <c r="AV235" t="s">
        <v>890</v>
      </c>
      <c r="AW235">
        <v>1</v>
      </c>
      <c r="AX235" t="s">
        <v>898</v>
      </c>
      <c r="AY235" t="s">
        <v>899</v>
      </c>
      <c r="AZ235" s="1">
        <v>41040</v>
      </c>
      <c r="BA235" s="2">
        <v>98000</v>
      </c>
      <c r="BB235">
        <v>1</v>
      </c>
      <c r="BF235">
        <v>539</v>
      </c>
      <c r="BG235">
        <v>1</v>
      </c>
      <c r="BH235" s="10">
        <f t="shared" si="21"/>
        <v>1</v>
      </c>
      <c r="BI235" s="16">
        <f t="shared" si="22"/>
        <v>0</v>
      </c>
      <c r="BJ235" s="10">
        <f t="shared" si="23"/>
        <v>0</v>
      </c>
      <c r="BK235">
        <f t="shared" si="24"/>
        <v>1095</v>
      </c>
      <c r="BL235">
        <f t="shared" si="25"/>
        <v>1</v>
      </c>
      <c r="BM235">
        <f t="shared" si="26"/>
        <v>1095</v>
      </c>
      <c r="BN235" s="14">
        <f t="shared" si="27"/>
        <v>98000</v>
      </c>
    </row>
    <row r="236" spans="1:66" x14ac:dyDescent="0.25">
      <c r="A236">
        <v>244</v>
      </c>
      <c r="B236" t="s">
        <v>900</v>
      </c>
      <c r="C236" t="s">
        <v>3456</v>
      </c>
      <c r="D236" t="s">
        <v>18</v>
      </c>
      <c r="E236" s="1">
        <v>40316</v>
      </c>
      <c r="F236" t="s">
        <v>3720</v>
      </c>
      <c r="G236" t="s">
        <v>901</v>
      </c>
      <c r="H236" t="s">
        <v>20</v>
      </c>
      <c r="I236" t="s">
        <v>358</v>
      </c>
      <c r="J236" s="3" t="s">
        <v>358</v>
      </c>
      <c r="M236" s="3" t="s">
        <v>78</v>
      </c>
      <c r="N236" t="s">
        <v>902</v>
      </c>
      <c r="O236" t="s">
        <v>18</v>
      </c>
      <c r="P236" t="s">
        <v>903</v>
      </c>
      <c r="Q236" t="s">
        <v>904</v>
      </c>
      <c r="R236" t="s">
        <v>905</v>
      </c>
      <c r="S236" t="s">
        <v>20</v>
      </c>
      <c r="T236" t="s">
        <v>229</v>
      </c>
      <c r="U236" t="s">
        <v>906</v>
      </c>
      <c r="V236" t="s">
        <v>30</v>
      </c>
      <c r="W236" t="s">
        <v>30</v>
      </c>
      <c r="X236" t="s">
        <v>3458</v>
      </c>
      <c r="Y236" t="s">
        <v>3721</v>
      </c>
      <c r="Z236" t="s">
        <v>34</v>
      </c>
      <c r="AA236" t="s">
        <v>34</v>
      </c>
      <c r="AB236" t="s">
        <v>907</v>
      </c>
      <c r="AC236" t="s">
        <v>908</v>
      </c>
      <c r="AD236" t="s">
        <v>909</v>
      </c>
      <c r="AE236" t="s">
        <v>3324</v>
      </c>
      <c r="AF236" t="s">
        <v>34</v>
      </c>
      <c r="AG236" t="s">
        <v>22</v>
      </c>
      <c r="AH236" t="s">
        <v>35</v>
      </c>
      <c r="AI236" t="s">
        <v>36</v>
      </c>
      <c r="AJ236" s="14">
        <v>0</v>
      </c>
      <c r="AK236" t="s">
        <v>34</v>
      </c>
      <c r="AL236" t="s">
        <v>34</v>
      </c>
      <c r="AM236">
        <v>0</v>
      </c>
      <c r="AN236" t="s">
        <v>908</v>
      </c>
      <c r="AO236" t="s">
        <v>36</v>
      </c>
      <c r="AP236" t="s">
        <v>36</v>
      </c>
      <c r="AQ236">
        <v>0</v>
      </c>
      <c r="AR236">
        <v>67</v>
      </c>
      <c r="AS236" s="1">
        <v>40317</v>
      </c>
      <c r="AT236">
        <v>127</v>
      </c>
      <c r="AU236" s="2">
        <v>19111</v>
      </c>
      <c r="AV236" t="s">
        <v>910</v>
      </c>
      <c r="AW236">
        <v>1</v>
      </c>
      <c r="AX236" t="s">
        <v>911</v>
      </c>
      <c r="AY236" t="s">
        <v>369</v>
      </c>
      <c r="AZ236" s="1">
        <v>41413</v>
      </c>
      <c r="BA236" s="2">
        <v>127000</v>
      </c>
      <c r="BB236">
        <v>1</v>
      </c>
      <c r="BF236">
        <v>8</v>
      </c>
      <c r="BG236">
        <v>1</v>
      </c>
      <c r="BH236" s="10">
        <f t="shared" si="21"/>
        <v>1</v>
      </c>
      <c r="BI236" s="16">
        <f t="shared" si="22"/>
        <v>0</v>
      </c>
      <c r="BJ236" s="10">
        <f t="shared" si="23"/>
        <v>0</v>
      </c>
      <c r="BK236">
        <f t="shared" si="24"/>
        <v>1095</v>
      </c>
      <c r="BL236">
        <f t="shared" si="25"/>
        <v>1</v>
      </c>
      <c r="BM236">
        <f t="shared" si="26"/>
        <v>1095</v>
      </c>
      <c r="BN236" s="14">
        <f t="shared" si="27"/>
        <v>127000</v>
      </c>
    </row>
    <row r="237" spans="1:66" x14ac:dyDescent="0.25">
      <c r="A237">
        <v>245</v>
      </c>
      <c r="B237" t="s">
        <v>912</v>
      </c>
      <c r="C237" t="s">
        <v>3456</v>
      </c>
      <c r="D237" t="s">
        <v>18</v>
      </c>
      <c r="E237" s="1">
        <v>40317</v>
      </c>
      <c r="F237" t="s">
        <v>913</v>
      </c>
      <c r="G237" t="s">
        <v>914</v>
      </c>
      <c r="H237" t="s">
        <v>20</v>
      </c>
      <c r="I237" t="s">
        <v>851</v>
      </c>
      <c r="J237" s="3" t="s">
        <v>851</v>
      </c>
      <c r="M237" s="3" t="s">
        <v>62</v>
      </c>
      <c r="N237" t="s">
        <v>915</v>
      </c>
      <c r="O237" t="s">
        <v>24</v>
      </c>
      <c r="P237" t="s">
        <v>916</v>
      </c>
      <c r="Q237" t="s">
        <v>917</v>
      </c>
      <c r="R237" t="s">
        <v>918</v>
      </c>
      <c r="S237" t="s">
        <v>919</v>
      </c>
      <c r="T237" t="s">
        <v>920</v>
      </c>
      <c r="U237" t="s">
        <v>34</v>
      </c>
      <c r="V237" t="s">
        <v>30</v>
      </c>
      <c r="W237" t="s">
        <v>34</v>
      </c>
      <c r="X237" t="s">
        <v>3461</v>
      </c>
      <c r="Y237" t="s">
        <v>3324</v>
      </c>
      <c r="Z237" t="s">
        <v>34</v>
      </c>
      <c r="AA237" t="s">
        <v>34</v>
      </c>
      <c r="AB237" t="s">
        <v>921</v>
      </c>
      <c r="AC237" t="s">
        <v>922</v>
      </c>
      <c r="AD237" t="s">
        <v>923</v>
      </c>
      <c r="AE237" t="s">
        <v>3594</v>
      </c>
      <c r="AF237" t="s">
        <v>34</v>
      </c>
      <c r="AG237" t="s">
        <v>200</v>
      </c>
      <c r="AH237" t="s">
        <v>35</v>
      </c>
      <c r="AI237" t="s">
        <v>36</v>
      </c>
      <c r="AJ237" s="14">
        <v>0</v>
      </c>
      <c r="AK237" t="s">
        <v>34</v>
      </c>
      <c r="AL237" t="s">
        <v>34</v>
      </c>
      <c r="AM237">
        <v>0</v>
      </c>
      <c r="AN237" t="s">
        <v>922</v>
      </c>
      <c r="AO237" t="s">
        <v>36</v>
      </c>
      <c r="AP237" t="s">
        <v>36</v>
      </c>
      <c r="AQ237">
        <v>0</v>
      </c>
      <c r="AR237">
        <v>68</v>
      </c>
      <c r="AS237" s="1">
        <v>40318</v>
      </c>
      <c r="AT237">
        <v>228</v>
      </c>
      <c r="AU237" s="2">
        <v>30000</v>
      </c>
      <c r="AV237" t="s">
        <v>924</v>
      </c>
      <c r="AW237">
        <v>1</v>
      </c>
      <c r="AX237" t="s">
        <v>861</v>
      </c>
      <c r="AY237" t="s">
        <v>862</v>
      </c>
      <c r="AZ237" s="1">
        <v>41414</v>
      </c>
      <c r="BA237" s="2">
        <v>450000</v>
      </c>
      <c r="BB237">
        <v>1</v>
      </c>
      <c r="BF237">
        <v>537</v>
      </c>
      <c r="BG237">
        <v>1</v>
      </c>
      <c r="BH237" s="10">
        <f t="shared" si="21"/>
        <v>1</v>
      </c>
      <c r="BI237" s="16">
        <f t="shared" si="22"/>
        <v>0</v>
      </c>
      <c r="BJ237" s="10">
        <f t="shared" si="23"/>
        <v>0</v>
      </c>
      <c r="BK237">
        <f t="shared" si="24"/>
        <v>1825</v>
      </c>
      <c r="BL237">
        <f t="shared" si="25"/>
        <v>1</v>
      </c>
      <c r="BM237">
        <f t="shared" si="26"/>
        <v>1825</v>
      </c>
      <c r="BN237" s="14">
        <f t="shared" si="27"/>
        <v>450000</v>
      </c>
    </row>
    <row r="238" spans="1:66" x14ac:dyDescent="0.25">
      <c r="A238">
        <v>246</v>
      </c>
      <c r="B238" t="s">
        <v>925</v>
      </c>
      <c r="C238" t="s">
        <v>3456</v>
      </c>
      <c r="D238" t="s">
        <v>18</v>
      </c>
      <c r="E238" s="1">
        <v>40323</v>
      </c>
      <c r="F238" t="s">
        <v>926</v>
      </c>
      <c r="G238" t="s">
        <v>927</v>
      </c>
      <c r="H238" t="s">
        <v>20</v>
      </c>
      <c r="I238" t="s">
        <v>662</v>
      </c>
      <c r="J238" s="3" t="s">
        <v>662</v>
      </c>
      <c r="M238" s="3" t="s">
        <v>78</v>
      </c>
      <c r="N238" t="s">
        <v>928</v>
      </c>
      <c r="O238" t="s">
        <v>24</v>
      </c>
      <c r="P238" t="s">
        <v>929</v>
      </c>
      <c r="Q238" t="s">
        <v>930</v>
      </c>
      <c r="R238" t="s">
        <v>931</v>
      </c>
      <c r="S238" t="s">
        <v>932</v>
      </c>
      <c r="T238" t="s">
        <v>728</v>
      </c>
      <c r="U238" t="s">
        <v>933</v>
      </c>
      <c r="V238" t="s">
        <v>30</v>
      </c>
      <c r="W238" t="s">
        <v>30</v>
      </c>
      <c r="X238" t="s">
        <v>3532</v>
      </c>
      <c r="Y238" t="s">
        <v>1009</v>
      </c>
      <c r="Z238" t="s">
        <v>34</v>
      </c>
      <c r="AA238" t="s">
        <v>34</v>
      </c>
      <c r="AB238" t="s">
        <v>934</v>
      </c>
      <c r="AC238" t="s">
        <v>101</v>
      </c>
      <c r="AD238" t="s">
        <v>832</v>
      </c>
      <c r="AE238" t="s">
        <v>3556</v>
      </c>
      <c r="AF238" t="s">
        <v>34</v>
      </c>
      <c r="AG238" t="s">
        <v>22</v>
      </c>
      <c r="AH238" t="s">
        <v>35</v>
      </c>
      <c r="AI238" t="s">
        <v>36</v>
      </c>
      <c r="AJ238" s="14">
        <v>0</v>
      </c>
      <c r="AK238" t="s">
        <v>34</v>
      </c>
      <c r="AL238" t="s">
        <v>34</v>
      </c>
      <c r="AM238">
        <v>0</v>
      </c>
      <c r="AN238" t="s">
        <v>101</v>
      </c>
      <c r="AO238" t="s">
        <v>36</v>
      </c>
      <c r="AP238" t="s">
        <v>36</v>
      </c>
      <c r="AQ238">
        <v>0</v>
      </c>
      <c r="AR238">
        <v>69</v>
      </c>
      <c r="AS238" s="1">
        <v>40324</v>
      </c>
      <c r="AT238">
        <v>55</v>
      </c>
      <c r="AU238" s="2">
        <v>21856</v>
      </c>
      <c r="AV238" t="s">
        <v>935</v>
      </c>
      <c r="AW238">
        <v>1</v>
      </c>
      <c r="AX238" t="s">
        <v>732</v>
      </c>
      <c r="AY238" t="s">
        <v>673</v>
      </c>
      <c r="AZ238" s="1">
        <v>41420</v>
      </c>
      <c r="BA238" s="2">
        <v>45000</v>
      </c>
      <c r="BB238">
        <v>1</v>
      </c>
      <c r="BF238">
        <v>546</v>
      </c>
      <c r="BG238">
        <v>1</v>
      </c>
      <c r="BH238" s="10">
        <f t="shared" si="21"/>
        <v>1</v>
      </c>
      <c r="BI238" s="16">
        <f t="shared" si="22"/>
        <v>0</v>
      </c>
      <c r="BJ238" s="10">
        <f t="shared" si="23"/>
        <v>0</v>
      </c>
      <c r="BK238">
        <f t="shared" si="24"/>
        <v>1095</v>
      </c>
      <c r="BL238">
        <f t="shared" si="25"/>
        <v>1</v>
      </c>
      <c r="BM238">
        <f t="shared" si="26"/>
        <v>1095</v>
      </c>
      <c r="BN238" s="14">
        <f t="shared" si="27"/>
        <v>45000</v>
      </c>
    </row>
    <row r="239" spans="1:66" x14ac:dyDescent="0.25">
      <c r="A239">
        <v>423</v>
      </c>
      <c r="B239" t="s">
        <v>2404</v>
      </c>
      <c r="C239" t="s">
        <v>3456</v>
      </c>
      <c r="D239" t="s">
        <v>24</v>
      </c>
      <c r="E239" s="1">
        <v>40940</v>
      </c>
      <c r="F239" t="s">
        <v>2411</v>
      </c>
      <c r="G239" t="s">
        <v>2406</v>
      </c>
      <c r="H239" t="s">
        <v>24</v>
      </c>
      <c r="I239" t="s">
        <v>612</v>
      </c>
      <c r="J239" s="3" t="s">
        <v>612</v>
      </c>
      <c r="M239" s="3" t="s">
        <v>22</v>
      </c>
      <c r="N239" t="s">
        <v>2412</v>
      </c>
      <c r="O239" t="s">
        <v>24</v>
      </c>
      <c r="P239" t="s">
        <v>2413</v>
      </c>
      <c r="Q239" t="s">
        <v>2414</v>
      </c>
      <c r="R239" t="s">
        <v>2407</v>
      </c>
      <c r="S239" t="s">
        <v>2408</v>
      </c>
      <c r="T239" t="s">
        <v>1056</v>
      </c>
      <c r="U239" t="s">
        <v>34</v>
      </c>
      <c r="V239" t="s">
        <v>30</v>
      </c>
      <c r="W239" t="s">
        <v>34</v>
      </c>
      <c r="X239" t="s">
        <v>3692</v>
      </c>
      <c r="Y239" t="s">
        <v>3813</v>
      </c>
      <c r="Z239" t="s">
        <v>34</v>
      </c>
      <c r="AA239" t="s">
        <v>34</v>
      </c>
      <c r="AB239" t="s">
        <v>2415</v>
      </c>
      <c r="AC239" t="s">
        <v>2416</v>
      </c>
      <c r="AD239" t="s">
        <v>2417</v>
      </c>
      <c r="AE239" t="s">
        <v>3850</v>
      </c>
      <c r="AF239" t="s">
        <v>34</v>
      </c>
      <c r="AG239" t="s">
        <v>22</v>
      </c>
      <c r="AH239" t="s">
        <v>35</v>
      </c>
      <c r="AI239" t="s">
        <v>36</v>
      </c>
      <c r="AJ239" s="14">
        <v>0</v>
      </c>
      <c r="AK239" t="s">
        <v>34</v>
      </c>
      <c r="AL239" t="s">
        <v>34</v>
      </c>
      <c r="AM239">
        <v>0</v>
      </c>
      <c r="AN239" t="s">
        <v>2416</v>
      </c>
      <c r="AO239" t="s">
        <v>36</v>
      </c>
      <c r="AP239" t="s">
        <v>36</v>
      </c>
      <c r="AQ239">
        <v>0</v>
      </c>
      <c r="AR239">
        <v>205</v>
      </c>
      <c r="AS239" s="1">
        <v>40940</v>
      </c>
      <c r="AT239">
        <v>199</v>
      </c>
      <c r="AU239" s="2">
        <v>41466</v>
      </c>
      <c r="AV239" t="s">
        <v>1059</v>
      </c>
      <c r="AW239">
        <v>1</v>
      </c>
      <c r="AY239" t="s">
        <v>626</v>
      </c>
      <c r="AZ239" s="1">
        <v>42767</v>
      </c>
      <c r="BB239">
        <v>1</v>
      </c>
      <c r="BC239">
        <v>1</v>
      </c>
      <c r="BD239">
        <v>1</v>
      </c>
      <c r="BE239" t="s">
        <v>1061</v>
      </c>
      <c r="BF239">
        <v>96</v>
      </c>
      <c r="BG239">
        <v>0</v>
      </c>
      <c r="BH239" s="10">
        <f t="shared" si="21"/>
        <v>1</v>
      </c>
      <c r="BI239" s="10">
        <f t="shared" si="22"/>
        <v>0</v>
      </c>
      <c r="BJ239" s="10">
        <f t="shared" si="23"/>
        <v>0</v>
      </c>
      <c r="BK239">
        <f t="shared" si="24"/>
        <v>1095</v>
      </c>
      <c r="BL239">
        <f t="shared" si="25"/>
        <v>1</v>
      </c>
      <c r="BM239">
        <f t="shared" si="26"/>
        <v>1095</v>
      </c>
      <c r="BN239" s="14">
        <f t="shared" si="27"/>
        <v>400000</v>
      </c>
    </row>
    <row r="240" spans="1:66" x14ac:dyDescent="0.25">
      <c r="A240">
        <v>252</v>
      </c>
      <c r="B240" t="s">
        <v>990</v>
      </c>
      <c r="C240" t="s">
        <v>3456</v>
      </c>
      <c r="D240" t="s">
        <v>18</v>
      </c>
      <c r="E240" s="1">
        <v>40365</v>
      </c>
      <c r="F240" t="s">
        <v>3761</v>
      </c>
      <c r="G240" t="s">
        <v>991</v>
      </c>
      <c r="H240" t="s">
        <v>20</v>
      </c>
      <c r="I240" t="s">
        <v>158</v>
      </c>
      <c r="J240" s="3" t="s">
        <v>158</v>
      </c>
      <c r="M240" s="3" t="s">
        <v>62</v>
      </c>
      <c r="N240" t="s">
        <v>992</v>
      </c>
      <c r="O240" t="s">
        <v>18</v>
      </c>
      <c r="P240" t="s">
        <v>993</v>
      </c>
      <c r="Q240" t="s">
        <v>994</v>
      </c>
      <c r="R240" t="s">
        <v>995</v>
      </c>
      <c r="S240" t="s">
        <v>996</v>
      </c>
      <c r="T240" t="s">
        <v>997</v>
      </c>
      <c r="U240" t="s">
        <v>998</v>
      </c>
      <c r="V240" t="s">
        <v>30</v>
      </c>
      <c r="W240" t="s">
        <v>30</v>
      </c>
      <c r="X240" t="s">
        <v>3532</v>
      </c>
      <c r="Y240" t="s">
        <v>3762</v>
      </c>
      <c r="Z240" t="s">
        <v>34</v>
      </c>
      <c r="AA240" t="s">
        <v>34</v>
      </c>
      <c r="AB240" t="s">
        <v>286</v>
      </c>
      <c r="AC240" t="s">
        <v>36</v>
      </c>
      <c r="AD240" t="s">
        <v>999</v>
      </c>
      <c r="AE240" t="s">
        <v>3763</v>
      </c>
      <c r="AF240" t="s">
        <v>34</v>
      </c>
      <c r="AG240" t="s">
        <v>22</v>
      </c>
      <c r="AH240" t="s">
        <v>35</v>
      </c>
      <c r="AI240" t="s">
        <v>36</v>
      </c>
      <c r="AJ240" s="14">
        <v>0</v>
      </c>
      <c r="AK240" t="s">
        <v>34</v>
      </c>
      <c r="AL240" t="s">
        <v>34</v>
      </c>
      <c r="AM240">
        <v>0</v>
      </c>
      <c r="AN240" t="s">
        <v>36</v>
      </c>
      <c r="AO240" t="s">
        <v>36</v>
      </c>
      <c r="AP240" t="s">
        <v>36</v>
      </c>
      <c r="AQ240">
        <v>0</v>
      </c>
      <c r="AR240">
        <v>74</v>
      </c>
      <c r="AS240" s="1">
        <v>40366</v>
      </c>
      <c r="AT240">
        <v>43</v>
      </c>
      <c r="AU240" s="2">
        <v>36618</v>
      </c>
      <c r="AV240" t="s">
        <v>1000</v>
      </c>
      <c r="AW240">
        <v>1</v>
      </c>
      <c r="AX240" t="s">
        <v>169</v>
      </c>
      <c r="AY240" t="s">
        <v>170</v>
      </c>
      <c r="AZ240" s="1">
        <v>41462</v>
      </c>
      <c r="BA240" s="2">
        <v>126000</v>
      </c>
      <c r="BB240">
        <v>1</v>
      </c>
      <c r="BF240">
        <v>20</v>
      </c>
      <c r="BG240">
        <v>1</v>
      </c>
      <c r="BH240" s="10">
        <f t="shared" si="21"/>
        <v>1</v>
      </c>
      <c r="BI240" s="16">
        <f t="shared" si="22"/>
        <v>0</v>
      </c>
      <c r="BJ240" s="10">
        <f t="shared" si="23"/>
        <v>0</v>
      </c>
      <c r="BK240">
        <f t="shared" si="24"/>
        <v>1095</v>
      </c>
      <c r="BL240">
        <f t="shared" si="25"/>
        <v>1</v>
      </c>
      <c r="BM240">
        <f t="shared" si="26"/>
        <v>1095</v>
      </c>
      <c r="BN240" s="14">
        <f t="shared" si="27"/>
        <v>126000</v>
      </c>
    </row>
    <row r="241" spans="1:66" x14ac:dyDescent="0.25">
      <c r="A241">
        <v>256</v>
      </c>
      <c r="B241" t="s">
        <v>1022</v>
      </c>
      <c r="C241" t="s">
        <v>3456</v>
      </c>
      <c r="D241" t="s">
        <v>18</v>
      </c>
      <c r="E241" s="1">
        <v>40377</v>
      </c>
      <c r="F241" t="s">
        <v>1023</v>
      </c>
      <c r="G241" t="s">
        <v>1024</v>
      </c>
      <c r="H241" t="s">
        <v>20</v>
      </c>
      <c r="I241" t="s">
        <v>1025</v>
      </c>
      <c r="J241" s="3" t="s">
        <v>1025</v>
      </c>
      <c r="M241" s="3" t="s">
        <v>78</v>
      </c>
      <c r="N241" t="s">
        <v>1026</v>
      </c>
      <c r="O241" t="s">
        <v>18</v>
      </c>
      <c r="P241" t="s">
        <v>1027</v>
      </c>
      <c r="Q241" t="s">
        <v>1028</v>
      </c>
      <c r="R241" t="s">
        <v>1029</v>
      </c>
      <c r="S241" t="s">
        <v>1030</v>
      </c>
      <c r="T241" t="s">
        <v>906</v>
      </c>
      <c r="U241" t="s">
        <v>34</v>
      </c>
      <c r="V241" t="s">
        <v>30</v>
      </c>
      <c r="W241" t="s">
        <v>34</v>
      </c>
      <c r="X241" t="s">
        <v>3458</v>
      </c>
      <c r="Y241" t="s">
        <v>3772</v>
      </c>
      <c r="Z241" t="s">
        <v>34</v>
      </c>
      <c r="AA241" t="s">
        <v>34</v>
      </c>
      <c r="AB241" t="s">
        <v>1031</v>
      </c>
      <c r="AC241" t="s">
        <v>36</v>
      </c>
      <c r="AD241" t="s">
        <v>1032</v>
      </c>
      <c r="AE241" t="s">
        <v>3773</v>
      </c>
      <c r="AF241" t="s">
        <v>34</v>
      </c>
      <c r="AG241" t="s">
        <v>22</v>
      </c>
      <c r="AH241" t="s">
        <v>35</v>
      </c>
      <c r="AI241" t="s">
        <v>36</v>
      </c>
      <c r="AJ241" s="14">
        <v>0</v>
      </c>
      <c r="AK241" t="s">
        <v>34</v>
      </c>
      <c r="AL241" t="s">
        <v>34</v>
      </c>
      <c r="AM241">
        <v>0</v>
      </c>
      <c r="AN241" t="s">
        <v>36</v>
      </c>
      <c r="AO241" t="s">
        <v>36</v>
      </c>
      <c r="AP241" t="s">
        <v>36</v>
      </c>
      <c r="AQ241">
        <v>0</v>
      </c>
      <c r="AR241">
        <v>77</v>
      </c>
      <c r="AS241" s="1">
        <v>40375</v>
      </c>
      <c r="AT241">
        <v>53</v>
      </c>
      <c r="AU241" s="2">
        <v>22528</v>
      </c>
      <c r="AV241" t="s">
        <v>1033</v>
      </c>
      <c r="AW241">
        <v>1</v>
      </c>
      <c r="AX241" t="s">
        <v>1034</v>
      </c>
      <c r="AY241" t="s">
        <v>1035</v>
      </c>
      <c r="BA241" s="2">
        <v>33000</v>
      </c>
      <c r="BB241">
        <v>1</v>
      </c>
      <c r="BF241">
        <v>119</v>
      </c>
      <c r="BG241">
        <v>1</v>
      </c>
      <c r="BH241" s="10">
        <f t="shared" si="21"/>
        <v>1</v>
      </c>
      <c r="BI241" s="16">
        <f t="shared" si="22"/>
        <v>0</v>
      </c>
      <c r="BJ241" s="10">
        <f t="shared" si="23"/>
        <v>0</v>
      </c>
      <c r="BK241">
        <f t="shared" si="24"/>
        <v>1095</v>
      </c>
      <c r="BL241">
        <f t="shared" si="25"/>
        <v>1</v>
      </c>
      <c r="BM241">
        <f t="shared" si="26"/>
        <v>1095</v>
      </c>
      <c r="BN241" s="14">
        <f t="shared" si="27"/>
        <v>33000</v>
      </c>
    </row>
    <row r="242" spans="1:66" x14ac:dyDescent="0.25">
      <c r="A242">
        <v>262</v>
      </c>
      <c r="B242" t="s">
        <v>1080</v>
      </c>
      <c r="C242" t="s">
        <v>3456</v>
      </c>
      <c r="D242" t="s">
        <v>18</v>
      </c>
      <c r="E242" s="1">
        <v>40393</v>
      </c>
      <c r="F242" t="s">
        <v>1081</v>
      </c>
      <c r="G242" t="s">
        <v>1082</v>
      </c>
      <c r="H242" t="s">
        <v>20</v>
      </c>
      <c r="I242" t="s">
        <v>279</v>
      </c>
      <c r="J242" s="3" t="s">
        <v>279</v>
      </c>
      <c r="M242" s="3" t="s">
        <v>78</v>
      </c>
      <c r="N242" t="s">
        <v>1083</v>
      </c>
      <c r="O242" t="s">
        <v>24</v>
      </c>
      <c r="P242" t="s">
        <v>1084</v>
      </c>
      <c r="Q242" t="s">
        <v>1085</v>
      </c>
      <c r="R242" t="s">
        <v>1086</v>
      </c>
      <c r="S242" t="s">
        <v>1087</v>
      </c>
      <c r="T242" t="s">
        <v>713</v>
      </c>
      <c r="U242" t="s">
        <v>34</v>
      </c>
      <c r="V242" t="s">
        <v>30</v>
      </c>
      <c r="W242" t="s">
        <v>34</v>
      </c>
      <c r="X242" t="s">
        <v>3461</v>
      </c>
      <c r="Y242" t="s">
        <v>2141</v>
      </c>
      <c r="Z242" t="s">
        <v>34</v>
      </c>
      <c r="AA242" t="s">
        <v>34</v>
      </c>
      <c r="AB242" t="s">
        <v>714</v>
      </c>
      <c r="AC242" t="s">
        <v>1088</v>
      </c>
      <c r="AD242" t="s">
        <v>1089</v>
      </c>
      <c r="AE242" t="s">
        <v>3789</v>
      </c>
      <c r="AF242" t="s">
        <v>34</v>
      </c>
      <c r="AG242" t="s">
        <v>200</v>
      </c>
      <c r="AH242" t="s">
        <v>35</v>
      </c>
      <c r="AI242" t="s">
        <v>36</v>
      </c>
      <c r="AJ242" s="14">
        <v>0</v>
      </c>
      <c r="AK242" t="s">
        <v>34</v>
      </c>
      <c r="AL242" t="s">
        <v>34</v>
      </c>
      <c r="AM242">
        <v>0</v>
      </c>
      <c r="AN242" t="s">
        <v>1088</v>
      </c>
      <c r="AO242" t="s">
        <v>36</v>
      </c>
      <c r="AP242" t="s">
        <v>36</v>
      </c>
      <c r="AQ242">
        <v>0</v>
      </c>
      <c r="AR242">
        <v>81</v>
      </c>
      <c r="AS242" s="1">
        <v>40394</v>
      </c>
      <c r="AT242">
        <v>90</v>
      </c>
      <c r="AU242" s="2">
        <v>26645</v>
      </c>
      <c r="AV242" t="s">
        <v>1090</v>
      </c>
      <c r="AW242">
        <v>1</v>
      </c>
      <c r="AX242" t="s">
        <v>1091</v>
      </c>
      <c r="AY242" t="s">
        <v>292</v>
      </c>
      <c r="BA242" s="2">
        <v>270000</v>
      </c>
      <c r="BB242">
        <v>1</v>
      </c>
      <c r="BF242">
        <v>186</v>
      </c>
      <c r="BG242">
        <v>1</v>
      </c>
      <c r="BH242" s="10">
        <f t="shared" si="21"/>
        <v>1</v>
      </c>
      <c r="BI242" s="16">
        <f t="shared" si="22"/>
        <v>0</v>
      </c>
      <c r="BJ242" s="10">
        <f t="shared" si="23"/>
        <v>0</v>
      </c>
      <c r="BK242">
        <f t="shared" si="24"/>
        <v>1825</v>
      </c>
      <c r="BL242">
        <f t="shared" si="25"/>
        <v>1</v>
      </c>
      <c r="BM242">
        <f t="shared" si="26"/>
        <v>1825</v>
      </c>
      <c r="BN242" s="14">
        <f t="shared" si="27"/>
        <v>270000</v>
      </c>
    </row>
    <row r="243" spans="1:66" x14ac:dyDescent="0.25">
      <c r="A243">
        <v>275</v>
      </c>
      <c r="B243" t="s">
        <v>1144</v>
      </c>
      <c r="C243" t="s">
        <v>3456</v>
      </c>
      <c r="D243" t="s">
        <v>18</v>
      </c>
      <c r="E243" s="1">
        <v>40436</v>
      </c>
      <c r="F243" t="s">
        <v>1145</v>
      </c>
      <c r="G243" t="s">
        <v>1146</v>
      </c>
      <c r="H243" t="s">
        <v>20</v>
      </c>
      <c r="I243" t="s">
        <v>94</v>
      </c>
      <c r="J243" s="3" t="s">
        <v>94</v>
      </c>
      <c r="M243" s="3" t="s">
        <v>78</v>
      </c>
      <c r="N243" t="s">
        <v>1147</v>
      </c>
      <c r="O243" t="s">
        <v>18</v>
      </c>
      <c r="P243" t="s">
        <v>1148</v>
      </c>
      <c r="Q243" t="s">
        <v>46</v>
      </c>
      <c r="R243" t="s">
        <v>1149</v>
      </c>
      <c r="S243" t="s">
        <v>20</v>
      </c>
      <c r="T243" t="s">
        <v>1150</v>
      </c>
      <c r="U243" t="s">
        <v>34</v>
      </c>
      <c r="V243" t="s">
        <v>30</v>
      </c>
      <c r="W243" t="s">
        <v>34</v>
      </c>
      <c r="X243" t="s">
        <v>3458</v>
      </c>
      <c r="Y243" t="s">
        <v>3813</v>
      </c>
      <c r="Z243" t="s">
        <v>34</v>
      </c>
      <c r="AA243" t="s">
        <v>34</v>
      </c>
      <c r="AB243" t="s">
        <v>116</v>
      </c>
      <c r="AC243" t="s">
        <v>36</v>
      </c>
      <c r="AD243" t="s">
        <v>1151</v>
      </c>
      <c r="AE243" t="s">
        <v>1970</v>
      </c>
      <c r="AF243" t="s">
        <v>34</v>
      </c>
      <c r="AG243" t="s">
        <v>200</v>
      </c>
      <c r="AH243" t="s">
        <v>35</v>
      </c>
      <c r="AI243" t="s">
        <v>36</v>
      </c>
      <c r="AJ243" s="14">
        <v>0</v>
      </c>
      <c r="AK243" t="s">
        <v>34</v>
      </c>
      <c r="AL243" t="s">
        <v>34</v>
      </c>
      <c r="AM243">
        <v>0</v>
      </c>
      <c r="AN243" t="s">
        <v>36</v>
      </c>
      <c r="AO243" t="s">
        <v>36</v>
      </c>
      <c r="AP243" t="s">
        <v>36</v>
      </c>
      <c r="AQ243">
        <v>0</v>
      </c>
      <c r="AR243">
        <v>86</v>
      </c>
      <c r="AS243" s="1">
        <v>40437</v>
      </c>
      <c r="AT243">
        <v>200</v>
      </c>
      <c r="AU243" s="2">
        <v>28418</v>
      </c>
      <c r="AV243" t="s">
        <v>1152</v>
      </c>
      <c r="AW243">
        <v>1</v>
      </c>
      <c r="AX243" t="s">
        <v>1153</v>
      </c>
      <c r="AY243" t="s">
        <v>105</v>
      </c>
      <c r="AZ243" s="1">
        <v>42263</v>
      </c>
      <c r="BA243" s="2">
        <v>400000</v>
      </c>
      <c r="BB243">
        <v>1</v>
      </c>
      <c r="BF243">
        <v>178</v>
      </c>
      <c r="BG243">
        <v>1</v>
      </c>
      <c r="BH243" s="10">
        <f t="shared" si="21"/>
        <v>1</v>
      </c>
      <c r="BI243" s="16">
        <f t="shared" si="22"/>
        <v>0</v>
      </c>
      <c r="BJ243" s="10">
        <f t="shared" si="23"/>
        <v>0</v>
      </c>
      <c r="BK243">
        <f t="shared" si="24"/>
        <v>1825</v>
      </c>
      <c r="BL243">
        <f t="shared" si="25"/>
        <v>1</v>
      </c>
      <c r="BM243">
        <f t="shared" si="26"/>
        <v>1825</v>
      </c>
      <c r="BN243" s="14">
        <f t="shared" si="27"/>
        <v>400000</v>
      </c>
    </row>
    <row r="244" spans="1:66" x14ac:dyDescent="0.25">
      <c r="A244">
        <v>279</v>
      </c>
      <c r="B244" t="s">
        <v>1170</v>
      </c>
      <c r="C244" t="s">
        <v>3456</v>
      </c>
      <c r="D244" t="s">
        <v>18</v>
      </c>
      <c r="E244" s="1">
        <v>40444</v>
      </c>
      <c r="F244" t="s">
        <v>3821</v>
      </c>
      <c r="G244" t="s">
        <v>1171</v>
      </c>
      <c r="H244" t="s">
        <v>20</v>
      </c>
      <c r="I244" t="s">
        <v>851</v>
      </c>
      <c r="J244" s="3" t="s">
        <v>851</v>
      </c>
      <c r="M244" s="3" t="s">
        <v>62</v>
      </c>
      <c r="N244" t="s">
        <v>1172</v>
      </c>
      <c r="O244" t="s">
        <v>24</v>
      </c>
      <c r="P244" t="s">
        <v>1173</v>
      </c>
      <c r="Q244" t="s">
        <v>1174</v>
      </c>
      <c r="R244" t="s">
        <v>1175</v>
      </c>
      <c r="S244" t="s">
        <v>1176</v>
      </c>
      <c r="T244" t="s">
        <v>1177</v>
      </c>
      <c r="U244" t="s">
        <v>34</v>
      </c>
      <c r="V244" t="s">
        <v>30</v>
      </c>
      <c r="W244" t="s">
        <v>34</v>
      </c>
      <c r="X244" t="s">
        <v>3461</v>
      </c>
      <c r="Y244" t="s">
        <v>2527</v>
      </c>
      <c r="Z244" t="s">
        <v>34</v>
      </c>
      <c r="AA244" t="s">
        <v>34</v>
      </c>
      <c r="AB244" t="s">
        <v>381</v>
      </c>
      <c r="AC244" t="s">
        <v>1164</v>
      </c>
      <c r="AD244" t="s">
        <v>1178</v>
      </c>
      <c r="AE244" t="s">
        <v>3556</v>
      </c>
      <c r="AF244" t="s">
        <v>34</v>
      </c>
      <c r="AG244" t="s">
        <v>22</v>
      </c>
      <c r="AH244" t="s">
        <v>35</v>
      </c>
      <c r="AI244" t="s">
        <v>36</v>
      </c>
      <c r="AJ244" s="14">
        <v>0</v>
      </c>
      <c r="AK244" t="s">
        <v>34</v>
      </c>
      <c r="AL244" t="s">
        <v>34</v>
      </c>
      <c r="AM244">
        <v>0</v>
      </c>
      <c r="AN244" t="s">
        <v>1164</v>
      </c>
      <c r="AO244" t="s">
        <v>36</v>
      </c>
      <c r="AP244" t="s">
        <v>36</v>
      </c>
      <c r="AQ244">
        <v>0</v>
      </c>
      <c r="AR244">
        <v>88</v>
      </c>
      <c r="AS244" s="1">
        <v>40445</v>
      </c>
      <c r="AT244">
        <v>50</v>
      </c>
      <c r="AU244" s="2">
        <v>31580</v>
      </c>
      <c r="AV244" t="s">
        <v>1179</v>
      </c>
      <c r="AW244">
        <v>1</v>
      </c>
      <c r="AX244" t="s">
        <v>861</v>
      </c>
      <c r="AY244" t="s">
        <v>862</v>
      </c>
      <c r="AZ244" s="1">
        <v>41541</v>
      </c>
      <c r="BA244" s="2">
        <v>100000</v>
      </c>
      <c r="BB244">
        <v>1</v>
      </c>
      <c r="BF244">
        <v>529</v>
      </c>
      <c r="BG244">
        <v>1</v>
      </c>
      <c r="BH244" s="10">
        <f t="shared" si="21"/>
        <v>1</v>
      </c>
      <c r="BI244" s="16">
        <f t="shared" si="22"/>
        <v>0</v>
      </c>
      <c r="BJ244" s="10">
        <f t="shared" si="23"/>
        <v>0</v>
      </c>
      <c r="BK244">
        <f t="shared" si="24"/>
        <v>1095</v>
      </c>
      <c r="BL244">
        <f t="shared" si="25"/>
        <v>1</v>
      </c>
      <c r="BM244">
        <f t="shared" si="26"/>
        <v>1095</v>
      </c>
      <c r="BN244" s="14">
        <f t="shared" si="27"/>
        <v>100000</v>
      </c>
    </row>
    <row r="245" spans="1:66" x14ac:dyDescent="0.25">
      <c r="A245">
        <v>280</v>
      </c>
      <c r="B245" t="s">
        <v>1180</v>
      </c>
      <c r="C245" t="s">
        <v>3456</v>
      </c>
      <c r="D245" t="s">
        <v>18</v>
      </c>
      <c r="E245" s="1">
        <v>40445</v>
      </c>
      <c r="F245" t="s">
        <v>1181</v>
      </c>
      <c r="G245" t="s">
        <v>1182</v>
      </c>
      <c r="H245" t="s">
        <v>20</v>
      </c>
      <c r="I245" t="s">
        <v>358</v>
      </c>
      <c r="J245" s="3" t="s">
        <v>358</v>
      </c>
      <c r="M245" s="3" t="s">
        <v>78</v>
      </c>
      <c r="N245" t="s">
        <v>1183</v>
      </c>
      <c r="O245" t="s">
        <v>18</v>
      </c>
      <c r="P245" t="s">
        <v>1184</v>
      </c>
      <c r="Q245" t="s">
        <v>1185</v>
      </c>
      <c r="R245" t="s">
        <v>1186</v>
      </c>
      <c r="S245" t="s">
        <v>1187</v>
      </c>
      <c r="T245" t="s">
        <v>728</v>
      </c>
      <c r="U245" t="s">
        <v>34</v>
      </c>
      <c r="V245" t="s">
        <v>30</v>
      </c>
      <c r="W245" t="s">
        <v>34</v>
      </c>
      <c r="X245" t="s">
        <v>3461</v>
      </c>
      <c r="Y245" t="s">
        <v>3822</v>
      </c>
      <c r="Z245" t="s">
        <v>34</v>
      </c>
      <c r="AA245" t="s">
        <v>34</v>
      </c>
      <c r="AB245" t="s">
        <v>1188</v>
      </c>
      <c r="AC245" t="s">
        <v>201</v>
      </c>
      <c r="AD245" t="s">
        <v>247</v>
      </c>
      <c r="AE245" t="s">
        <v>3823</v>
      </c>
      <c r="AF245" t="s">
        <v>34</v>
      </c>
      <c r="AG245" t="s">
        <v>22</v>
      </c>
      <c r="AH245" t="s">
        <v>35</v>
      </c>
      <c r="AI245" t="s">
        <v>36</v>
      </c>
      <c r="AJ245" s="14">
        <v>0</v>
      </c>
      <c r="AK245" t="s">
        <v>34</v>
      </c>
      <c r="AL245" t="s">
        <v>34</v>
      </c>
      <c r="AM245">
        <v>0</v>
      </c>
      <c r="AN245" t="s">
        <v>201</v>
      </c>
      <c r="AO245" t="s">
        <v>36</v>
      </c>
      <c r="AP245" t="s">
        <v>3824</v>
      </c>
      <c r="AQ245">
        <v>0</v>
      </c>
      <c r="AR245">
        <v>89</v>
      </c>
      <c r="AS245" s="1">
        <v>40448</v>
      </c>
      <c r="AT245">
        <v>21</v>
      </c>
      <c r="AU245" s="2">
        <v>29833</v>
      </c>
      <c r="AV245" t="s">
        <v>1189</v>
      </c>
      <c r="AW245">
        <v>1</v>
      </c>
      <c r="AX245" t="s">
        <v>877</v>
      </c>
      <c r="AY245" t="s">
        <v>369</v>
      </c>
      <c r="AZ245" s="1">
        <v>41544</v>
      </c>
      <c r="BA245" s="2">
        <v>42000</v>
      </c>
      <c r="BB245">
        <v>1</v>
      </c>
      <c r="BF245">
        <v>488</v>
      </c>
      <c r="BG245">
        <v>1</v>
      </c>
      <c r="BH245" s="10">
        <f t="shared" si="21"/>
        <v>1</v>
      </c>
      <c r="BI245" s="16">
        <f t="shared" si="22"/>
        <v>0</v>
      </c>
      <c r="BJ245" s="10">
        <f t="shared" si="23"/>
        <v>0</v>
      </c>
      <c r="BK245">
        <f t="shared" si="24"/>
        <v>1095</v>
      </c>
      <c r="BL245">
        <f t="shared" si="25"/>
        <v>1</v>
      </c>
      <c r="BM245">
        <f t="shared" si="26"/>
        <v>1095</v>
      </c>
      <c r="BN245" s="14">
        <f t="shared" si="27"/>
        <v>42000</v>
      </c>
    </row>
    <row r="246" spans="1:66" x14ac:dyDescent="0.25">
      <c r="A246">
        <v>285</v>
      </c>
      <c r="B246" t="s">
        <v>3202</v>
      </c>
      <c r="C246" t="s">
        <v>3456</v>
      </c>
      <c r="D246" t="s">
        <v>18</v>
      </c>
      <c r="E246" s="1">
        <v>40455</v>
      </c>
      <c r="F246" t="s">
        <v>3203</v>
      </c>
      <c r="G246" t="s">
        <v>3204</v>
      </c>
      <c r="H246" t="s">
        <v>20</v>
      </c>
      <c r="I246" t="s">
        <v>612</v>
      </c>
      <c r="J246" s="3" t="s">
        <v>612</v>
      </c>
      <c r="M246" s="3" t="s">
        <v>22</v>
      </c>
      <c r="N246" t="s">
        <v>3205</v>
      </c>
      <c r="O246" t="s">
        <v>24</v>
      </c>
      <c r="P246" t="s">
        <v>3206</v>
      </c>
      <c r="Q246" t="s">
        <v>1224</v>
      </c>
      <c r="R246" t="s">
        <v>3207</v>
      </c>
      <c r="S246" t="s">
        <v>3208</v>
      </c>
      <c r="T246" t="s">
        <v>728</v>
      </c>
      <c r="U246" t="s">
        <v>34</v>
      </c>
      <c r="V246" t="s">
        <v>30</v>
      </c>
      <c r="W246" t="s">
        <v>34</v>
      </c>
      <c r="X246" t="s">
        <v>3461</v>
      </c>
      <c r="Y246" t="s">
        <v>3362</v>
      </c>
      <c r="Z246" t="s">
        <v>34</v>
      </c>
      <c r="AA246" t="s">
        <v>34</v>
      </c>
      <c r="AB246" t="s">
        <v>755</v>
      </c>
      <c r="AC246" t="s">
        <v>259</v>
      </c>
      <c r="AD246" t="s">
        <v>1227</v>
      </c>
      <c r="AE246" t="s">
        <v>4582</v>
      </c>
      <c r="AF246" t="s">
        <v>34</v>
      </c>
      <c r="AG246" t="s">
        <v>22</v>
      </c>
      <c r="AH246" t="s">
        <v>35</v>
      </c>
      <c r="AI246" t="s">
        <v>36</v>
      </c>
      <c r="AJ246" s="14">
        <v>0</v>
      </c>
      <c r="AK246" t="s">
        <v>34</v>
      </c>
      <c r="AL246" t="s">
        <v>34</v>
      </c>
      <c r="AM246">
        <v>0</v>
      </c>
      <c r="AN246" t="s">
        <v>259</v>
      </c>
      <c r="AO246" t="s">
        <v>36</v>
      </c>
      <c r="AP246" t="s">
        <v>36</v>
      </c>
      <c r="AQ246">
        <v>0</v>
      </c>
      <c r="AR246">
        <v>276</v>
      </c>
      <c r="AS246" s="1">
        <v>40455</v>
      </c>
      <c r="AT246">
        <v>156</v>
      </c>
      <c r="AU246" s="2">
        <v>30951</v>
      </c>
      <c r="AV246" t="s">
        <v>3209</v>
      </c>
      <c r="AW246">
        <v>1</v>
      </c>
      <c r="AX246" t="s">
        <v>704</v>
      </c>
      <c r="AY246" t="s">
        <v>355</v>
      </c>
      <c r="AZ246" s="1">
        <v>41916</v>
      </c>
      <c r="BA246" s="2">
        <v>200000</v>
      </c>
      <c r="BB246">
        <v>1</v>
      </c>
      <c r="BF246">
        <v>589</v>
      </c>
      <c r="BG246">
        <v>1</v>
      </c>
      <c r="BH246" s="10">
        <f t="shared" si="21"/>
        <v>1</v>
      </c>
      <c r="BI246" s="16">
        <f t="shared" si="22"/>
        <v>0</v>
      </c>
      <c r="BJ246" s="10">
        <f t="shared" si="23"/>
        <v>0</v>
      </c>
      <c r="BK246">
        <f t="shared" si="24"/>
        <v>1095</v>
      </c>
      <c r="BL246">
        <f t="shared" si="25"/>
        <v>1</v>
      </c>
      <c r="BM246">
        <f t="shared" si="26"/>
        <v>1095</v>
      </c>
      <c r="BN246" s="14">
        <f t="shared" si="27"/>
        <v>200000</v>
      </c>
    </row>
    <row r="247" spans="1:66" x14ac:dyDescent="0.25">
      <c r="A247">
        <v>287</v>
      </c>
      <c r="B247" t="s">
        <v>1230</v>
      </c>
      <c r="C247" t="s">
        <v>3456</v>
      </c>
      <c r="D247" t="s">
        <v>18</v>
      </c>
      <c r="E247" s="1">
        <v>40462</v>
      </c>
      <c r="F247" t="s">
        <v>1231</v>
      </c>
      <c r="G247" t="s">
        <v>1232</v>
      </c>
      <c r="H247" t="s">
        <v>20</v>
      </c>
      <c r="I247" t="s">
        <v>851</v>
      </c>
      <c r="J247" s="3" t="s">
        <v>851</v>
      </c>
      <c r="M247" s="3" t="s">
        <v>62</v>
      </c>
      <c r="N247" t="s">
        <v>1233</v>
      </c>
      <c r="O247" t="s">
        <v>18</v>
      </c>
      <c r="P247" t="s">
        <v>1234</v>
      </c>
      <c r="Q247" t="s">
        <v>46</v>
      </c>
      <c r="R247" t="s">
        <v>1235</v>
      </c>
      <c r="S247" t="s">
        <v>1236</v>
      </c>
      <c r="T247" t="s">
        <v>1237</v>
      </c>
      <c r="U247" t="s">
        <v>34</v>
      </c>
      <c r="V247" t="s">
        <v>197</v>
      </c>
      <c r="W247" t="s">
        <v>34</v>
      </c>
      <c r="X247" t="s">
        <v>3461</v>
      </c>
      <c r="Y247" t="s">
        <v>3711</v>
      </c>
      <c r="Z247" t="s">
        <v>34</v>
      </c>
      <c r="AA247" t="s">
        <v>34</v>
      </c>
      <c r="AB247" t="s">
        <v>286</v>
      </c>
      <c r="AC247" t="s">
        <v>36</v>
      </c>
      <c r="AD247" t="s">
        <v>1238</v>
      </c>
      <c r="AE247" t="s">
        <v>3853</v>
      </c>
      <c r="AF247" t="s">
        <v>34</v>
      </c>
      <c r="AG247" t="s">
        <v>22</v>
      </c>
      <c r="AH247" t="s">
        <v>35</v>
      </c>
      <c r="AI247" t="s">
        <v>36</v>
      </c>
      <c r="AJ247" s="14">
        <v>0</v>
      </c>
      <c r="AK247" t="s">
        <v>34</v>
      </c>
      <c r="AL247" t="s">
        <v>34</v>
      </c>
      <c r="AM247">
        <v>0</v>
      </c>
      <c r="AN247" t="s">
        <v>36</v>
      </c>
      <c r="AO247" t="s">
        <v>36</v>
      </c>
      <c r="AP247" t="s">
        <v>36</v>
      </c>
      <c r="AQ247">
        <v>0</v>
      </c>
      <c r="AR247">
        <v>94</v>
      </c>
      <c r="AS247" s="1">
        <v>40464</v>
      </c>
      <c r="AT247">
        <v>43</v>
      </c>
      <c r="AU247" s="2">
        <v>30279</v>
      </c>
      <c r="AV247" t="s">
        <v>1239</v>
      </c>
      <c r="AW247">
        <v>1</v>
      </c>
      <c r="AX247" t="s">
        <v>861</v>
      </c>
      <c r="AY247" t="s">
        <v>862</v>
      </c>
      <c r="AZ247" s="1">
        <v>41560</v>
      </c>
      <c r="BA247" s="2">
        <v>125000</v>
      </c>
      <c r="BB247">
        <v>1</v>
      </c>
      <c r="BF247">
        <v>440</v>
      </c>
      <c r="BG247">
        <v>1</v>
      </c>
      <c r="BH247" s="10">
        <f t="shared" si="21"/>
        <v>1</v>
      </c>
      <c r="BI247" s="16">
        <f t="shared" si="22"/>
        <v>0</v>
      </c>
      <c r="BJ247" s="10">
        <f t="shared" si="23"/>
        <v>0</v>
      </c>
      <c r="BK247">
        <f t="shared" si="24"/>
        <v>1095</v>
      </c>
      <c r="BL247">
        <f t="shared" si="25"/>
        <v>1</v>
      </c>
      <c r="BM247">
        <f t="shared" si="26"/>
        <v>1095</v>
      </c>
      <c r="BN247" s="14">
        <f t="shared" si="27"/>
        <v>125000</v>
      </c>
    </row>
    <row r="248" spans="1:66" x14ac:dyDescent="0.25">
      <c r="A248">
        <v>290</v>
      </c>
      <c r="B248" t="s">
        <v>1250</v>
      </c>
      <c r="C248" t="s">
        <v>3456</v>
      </c>
      <c r="D248" t="s">
        <v>18</v>
      </c>
      <c r="E248" s="1">
        <v>40469</v>
      </c>
      <c r="F248" t="s">
        <v>1251</v>
      </c>
      <c r="G248" t="s">
        <v>1252</v>
      </c>
      <c r="H248" t="s">
        <v>20</v>
      </c>
      <c r="I248" t="s">
        <v>346</v>
      </c>
      <c r="J248" s="3" t="s">
        <v>346</v>
      </c>
      <c r="M248" s="3" t="s">
        <v>22</v>
      </c>
      <c r="N248" t="s">
        <v>1253</v>
      </c>
      <c r="O248" t="s">
        <v>24</v>
      </c>
      <c r="P248" t="s">
        <v>3861</v>
      </c>
      <c r="Q248" t="s">
        <v>1254</v>
      </c>
      <c r="R248" t="s">
        <v>1255</v>
      </c>
      <c r="S248" t="s">
        <v>1256</v>
      </c>
      <c r="T248" t="s">
        <v>565</v>
      </c>
      <c r="U248" t="s">
        <v>34</v>
      </c>
      <c r="V248" t="s">
        <v>30</v>
      </c>
      <c r="W248" t="s">
        <v>34</v>
      </c>
      <c r="X248" t="s">
        <v>3532</v>
      </c>
      <c r="Y248" t="s">
        <v>3631</v>
      </c>
      <c r="Z248" t="s">
        <v>34</v>
      </c>
      <c r="AA248" t="s">
        <v>34</v>
      </c>
      <c r="AB248" t="s">
        <v>742</v>
      </c>
      <c r="AC248" t="s">
        <v>32</v>
      </c>
      <c r="AD248" t="s">
        <v>466</v>
      </c>
      <c r="AE248" t="s">
        <v>3694</v>
      </c>
      <c r="AF248" t="s">
        <v>34</v>
      </c>
      <c r="AG248" t="s">
        <v>412</v>
      </c>
      <c r="AH248" t="s">
        <v>35</v>
      </c>
      <c r="AI248" t="s">
        <v>36</v>
      </c>
      <c r="AJ248" s="14">
        <v>0</v>
      </c>
      <c r="AK248" t="s">
        <v>34</v>
      </c>
      <c r="AL248" t="s">
        <v>34</v>
      </c>
      <c r="AM248">
        <v>0</v>
      </c>
      <c r="AN248" t="s">
        <v>32</v>
      </c>
      <c r="AO248" t="s">
        <v>36</v>
      </c>
      <c r="AP248" t="s">
        <v>36</v>
      </c>
      <c r="AQ248">
        <v>0</v>
      </c>
      <c r="AR248">
        <v>96</v>
      </c>
      <c r="AS248" s="1">
        <v>40470</v>
      </c>
      <c r="AT248">
        <v>178</v>
      </c>
      <c r="AU248" s="2">
        <v>41506</v>
      </c>
      <c r="AV248" t="s">
        <v>1257</v>
      </c>
      <c r="AW248">
        <v>1</v>
      </c>
      <c r="AX248" t="s">
        <v>1258</v>
      </c>
      <c r="AY248" t="s">
        <v>123</v>
      </c>
      <c r="AZ248" s="1">
        <v>41566</v>
      </c>
      <c r="BA248" s="2">
        <v>110000</v>
      </c>
      <c r="BB248">
        <v>1</v>
      </c>
      <c r="BF248">
        <v>437</v>
      </c>
      <c r="BG248">
        <v>1</v>
      </c>
      <c r="BH248" s="10">
        <f t="shared" si="21"/>
        <v>1</v>
      </c>
      <c r="BI248" s="16">
        <f t="shared" si="22"/>
        <v>0</v>
      </c>
      <c r="BJ248" s="10">
        <f t="shared" si="23"/>
        <v>0</v>
      </c>
      <c r="BK248">
        <f t="shared" si="24"/>
        <v>1460</v>
      </c>
      <c r="BL248">
        <f t="shared" si="25"/>
        <v>1</v>
      </c>
      <c r="BM248">
        <f t="shared" si="26"/>
        <v>1460</v>
      </c>
      <c r="BN248" s="14">
        <f t="shared" si="27"/>
        <v>110000</v>
      </c>
    </row>
    <row r="249" spans="1:66" x14ac:dyDescent="0.25">
      <c r="A249">
        <v>293</v>
      </c>
      <c r="B249" t="s">
        <v>1259</v>
      </c>
      <c r="C249" t="s">
        <v>3456</v>
      </c>
      <c r="D249" t="s">
        <v>18</v>
      </c>
      <c r="E249" s="1">
        <v>40480</v>
      </c>
      <c r="F249" t="s">
        <v>1260</v>
      </c>
      <c r="G249" t="s">
        <v>1261</v>
      </c>
      <c r="H249" t="s">
        <v>20</v>
      </c>
      <c r="I249" t="s">
        <v>21</v>
      </c>
      <c r="J249" s="3" t="s">
        <v>21</v>
      </c>
      <c r="M249" s="3" t="s">
        <v>22</v>
      </c>
      <c r="N249" t="s">
        <v>1262</v>
      </c>
      <c r="O249" t="s">
        <v>24</v>
      </c>
      <c r="P249" t="s">
        <v>1263</v>
      </c>
      <c r="Q249" t="s">
        <v>1264</v>
      </c>
      <c r="R249" t="s">
        <v>1265</v>
      </c>
      <c r="S249" t="s">
        <v>1266</v>
      </c>
      <c r="T249" t="s">
        <v>213</v>
      </c>
      <c r="U249" t="s">
        <v>34</v>
      </c>
      <c r="V249" t="s">
        <v>215</v>
      </c>
      <c r="W249" t="s">
        <v>34</v>
      </c>
      <c r="X249" t="s">
        <v>3461</v>
      </c>
      <c r="Y249" t="s">
        <v>3813</v>
      </c>
      <c r="Z249" t="s">
        <v>34</v>
      </c>
      <c r="AA249" t="s">
        <v>34</v>
      </c>
      <c r="AB249" t="s">
        <v>465</v>
      </c>
      <c r="AC249" t="s">
        <v>1267</v>
      </c>
      <c r="AD249" t="s">
        <v>1268</v>
      </c>
      <c r="AE249" t="s">
        <v>3862</v>
      </c>
      <c r="AF249" t="s">
        <v>34</v>
      </c>
      <c r="AG249" t="s">
        <v>22</v>
      </c>
      <c r="AH249" t="s">
        <v>35</v>
      </c>
      <c r="AI249" t="s">
        <v>36</v>
      </c>
      <c r="AJ249" s="14">
        <v>0</v>
      </c>
      <c r="AK249" t="s">
        <v>34</v>
      </c>
      <c r="AL249" t="s">
        <v>34</v>
      </c>
      <c r="AM249">
        <v>0</v>
      </c>
      <c r="AN249" t="s">
        <v>1267</v>
      </c>
      <c r="AO249" t="s">
        <v>36</v>
      </c>
      <c r="AP249" t="s">
        <v>36</v>
      </c>
      <c r="AQ249">
        <v>0</v>
      </c>
      <c r="AR249">
        <v>97</v>
      </c>
      <c r="AS249" s="1">
        <v>40483</v>
      </c>
      <c r="AT249">
        <v>195</v>
      </c>
      <c r="AU249" s="2">
        <v>36077</v>
      </c>
      <c r="AV249" t="s">
        <v>1269</v>
      </c>
      <c r="AW249">
        <v>1</v>
      </c>
      <c r="AX249" t="s">
        <v>1060</v>
      </c>
      <c r="AY249" t="s">
        <v>39</v>
      </c>
      <c r="AZ249" s="1">
        <v>41579</v>
      </c>
      <c r="BA249" s="2">
        <v>400000</v>
      </c>
      <c r="BB249">
        <v>1</v>
      </c>
      <c r="BF249">
        <v>393</v>
      </c>
      <c r="BG249">
        <v>1</v>
      </c>
      <c r="BH249" s="10">
        <f t="shared" si="21"/>
        <v>1</v>
      </c>
      <c r="BI249" s="16">
        <f t="shared" si="22"/>
        <v>0</v>
      </c>
      <c r="BJ249" s="10">
        <f t="shared" si="23"/>
        <v>0</v>
      </c>
      <c r="BK249">
        <f t="shared" si="24"/>
        <v>1095</v>
      </c>
      <c r="BL249">
        <f t="shared" si="25"/>
        <v>1</v>
      </c>
      <c r="BM249">
        <f t="shared" si="26"/>
        <v>1095</v>
      </c>
      <c r="BN249" s="14">
        <f t="shared" si="27"/>
        <v>400000</v>
      </c>
    </row>
    <row r="250" spans="1:66" x14ac:dyDescent="0.25">
      <c r="A250">
        <v>295</v>
      </c>
      <c r="B250" t="s">
        <v>1338</v>
      </c>
      <c r="C250" t="s">
        <v>3456</v>
      </c>
      <c r="D250" t="s">
        <v>18</v>
      </c>
      <c r="E250" s="1">
        <v>40492</v>
      </c>
      <c r="F250" t="s">
        <v>1339</v>
      </c>
      <c r="G250" t="s">
        <v>1340</v>
      </c>
      <c r="H250" t="s">
        <v>20</v>
      </c>
      <c r="I250" t="s">
        <v>1341</v>
      </c>
      <c r="J250" s="3" t="s">
        <v>1341</v>
      </c>
      <c r="M250" s="3" t="s">
        <v>78</v>
      </c>
      <c r="N250" t="s">
        <v>1342</v>
      </c>
      <c r="O250" t="s">
        <v>24</v>
      </c>
      <c r="P250" t="s">
        <v>1343</v>
      </c>
      <c r="Q250" t="s">
        <v>1344</v>
      </c>
      <c r="R250" t="s">
        <v>1345</v>
      </c>
      <c r="S250" t="s">
        <v>1346</v>
      </c>
      <c r="T250" t="s">
        <v>84</v>
      </c>
      <c r="U250" t="s">
        <v>34</v>
      </c>
      <c r="V250" t="s">
        <v>30</v>
      </c>
      <c r="W250" t="s">
        <v>34</v>
      </c>
      <c r="X250" t="s">
        <v>3458</v>
      </c>
      <c r="Y250" t="s">
        <v>2443</v>
      </c>
      <c r="Z250" t="s">
        <v>34</v>
      </c>
      <c r="AA250" t="s">
        <v>34</v>
      </c>
      <c r="AB250" t="s">
        <v>1347</v>
      </c>
      <c r="AC250" t="s">
        <v>182</v>
      </c>
      <c r="AD250" t="s">
        <v>1348</v>
      </c>
      <c r="AE250" t="s">
        <v>3885</v>
      </c>
      <c r="AF250" t="s">
        <v>34</v>
      </c>
      <c r="AG250" t="s">
        <v>200</v>
      </c>
      <c r="AH250" t="s">
        <v>35</v>
      </c>
      <c r="AI250" t="s">
        <v>36</v>
      </c>
      <c r="AJ250" s="14">
        <v>0</v>
      </c>
      <c r="AK250" t="s">
        <v>34</v>
      </c>
      <c r="AL250" t="s">
        <v>34</v>
      </c>
      <c r="AM250">
        <v>0</v>
      </c>
      <c r="AN250" t="s">
        <v>182</v>
      </c>
      <c r="AO250" t="s">
        <v>36</v>
      </c>
      <c r="AP250" t="s">
        <v>36</v>
      </c>
      <c r="AQ250">
        <v>0</v>
      </c>
      <c r="AR250">
        <v>105</v>
      </c>
      <c r="AS250" s="1">
        <v>40504</v>
      </c>
      <c r="AT250">
        <v>411</v>
      </c>
      <c r="AU250" s="2">
        <v>35657</v>
      </c>
      <c r="AV250" t="s">
        <v>1349</v>
      </c>
      <c r="AW250">
        <v>1</v>
      </c>
      <c r="AX250" t="s">
        <v>1350</v>
      </c>
      <c r="AY250" t="s">
        <v>1351</v>
      </c>
      <c r="AZ250" s="1">
        <v>42330</v>
      </c>
      <c r="BA250" s="2">
        <v>150000</v>
      </c>
      <c r="BB250">
        <v>1</v>
      </c>
      <c r="BF250">
        <v>200</v>
      </c>
      <c r="BG250">
        <v>1</v>
      </c>
      <c r="BH250" s="10">
        <f t="shared" si="21"/>
        <v>1</v>
      </c>
      <c r="BI250" s="16">
        <f t="shared" si="22"/>
        <v>0</v>
      </c>
      <c r="BJ250" s="10">
        <f t="shared" si="23"/>
        <v>0</v>
      </c>
      <c r="BK250">
        <f t="shared" si="24"/>
        <v>1825</v>
      </c>
      <c r="BL250">
        <f t="shared" si="25"/>
        <v>1</v>
      </c>
      <c r="BM250">
        <f t="shared" si="26"/>
        <v>1825</v>
      </c>
      <c r="BN250" s="14">
        <f t="shared" si="27"/>
        <v>150000</v>
      </c>
    </row>
    <row r="251" spans="1:66" x14ac:dyDescent="0.25">
      <c r="A251">
        <v>298</v>
      </c>
      <c r="B251" t="s">
        <v>1304</v>
      </c>
      <c r="C251" t="s">
        <v>3456</v>
      </c>
      <c r="D251" t="s">
        <v>18</v>
      </c>
      <c r="E251" s="1">
        <v>40498</v>
      </c>
      <c r="F251" t="s">
        <v>1305</v>
      </c>
      <c r="G251" t="s">
        <v>1306</v>
      </c>
      <c r="H251" t="s">
        <v>20</v>
      </c>
      <c r="I251" t="s">
        <v>1307</v>
      </c>
      <c r="J251" s="3" t="s">
        <v>1307</v>
      </c>
      <c r="M251" s="3" t="s">
        <v>62</v>
      </c>
      <c r="N251" t="s">
        <v>1308</v>
      </c>
      <c r="O251" t="s">
        <v>18</v>
      </c>
      <c r="P251" t="s">
        <v>1309</v>
      </c>
      <c r="Q251" t="s">
        <v>1310</v>
      </c>
      <c r="R251" t="s">
        <v>1311</v>
      </c>
      <c r="S251" t="s">
        <v>1312</v>
      </c>
      <c r="T251" t="s">
        <v>728</v>
      </c>
      <c r="U251" t="s">
        <v>34</v>
      </c>
      <c r="V251" t="s">
        <v>30</v>
      </c>
      <c r="W251" t="s">
        <v>34</v>
      </c>
      <c r="X251" t="s">
        <v>3532</v>
      </c>
      <c r="Y251" t="s">
        <v>3817</v>
      </c>
      <c r="Z251" t="s">
        <v>34</v>
      </c>
      <c r="AA251" t="s">
        <v>34</v>
      </c>
      <c r="AB251" t="s">
        <v>797</v>
      </c>
      <c r="AC251" t="s">
        <v>36</v>
      </c>
      <c r="AD251" t="s">
        <v>1313</v>
      </c>
      <c r="AE251" t="s">
        <v>3876</v>
      </c>
      <c r="AF251" t="s">
        <v>34</v>
      </c>
      <c r="AG251" t="s">
        <v>22</v>
      </c>
      <c r="AH251" t="s">
        <v>35</v>
      </c>
      <c r="AI251" t="s">
        <v>36</v>
      </c>
      <c r="AJ251" s="14">
        <v>0</v>
      </c>
      <c r="AK251" t="s">
        <v>34</v>
      </c>
      <c r="AL251" t="s">
        <v>34</v>
      </c>
      <c r="AM251">
        <v>0</v>
      </c>
      <c r="AN251" t="s">
        <v>36</v>
      </c>
      <c r="AO251" t="s">
        <v>36</v>
      </c>
      <c r="AP251" t="s">
        <v>36</v>
      </c>
      <c r="AQ251">
        <v>0</v>
      </c>
      <c r="AR251">
        <v>102</v>
      </c>
      <c r="AS251" s="1">
        <v>40499</v>
      </c>
      <c r="AT251">
        <v>96</v>
      </c>
      <c r="AU251" s="2">
        <v>30975</v>
      </c>
      <c r="AV251" t="s">
        <v>1314</v>
      </c>
      <c r="AW251">
        <v>1</v>
      </c>
      <c r="AX251" t="s">
        <v>1315</v>
      </c>
      <c r="AY251" t="s">
        <v>1316</v>
      </c>
      <c r="AZ251" s="1">
        <v>41595</v>
      </c>
      <c r="BA251" s="2">
        <v>80000</v>
      </c>
      <c r="BB251">
        <v>1</v>
      </c>
      <c r="BF251">
        <v>185</v>
      </c>
      <c r="BG251">
        <v>1</v>
      </c>
      <c r="BH251" s="10">
        <f t="shared" si="21"/>
        <v>1</v>
      </c>
      <c r="BI251" s="16">
        <f t="shared" si="22"/>
        <v>0</v>
      </c>
      <c r="BJ251" s="10">
        <f t="shared" si="23"/>
        <v>0</v>
      </c>
      <c r="BK251">
        <f t="shared" si="24"/>
        <v>1095</v>
      </c>
      <c r="BL251">
        <f t="shared" si="25"/>
        <v>1</v>
      </c>
      <c r="BM251">
        <f t="shared" si="26"/>
        <v>1095</v>
      </c>
      <c r="BN251" s="14">
        <f t="shared" si="27"/>
        <v>80000</v>
      </c>
    </row>
    <row r="252" spans="1:66" x14ac:dyDescent="0.25">
      <c r="A252">
        <v>301</v>
      </c>
      <c r="B252" t="s">
        <v>3210</v>
      </c>
      <c r="C252" t="s">
        <v>3456</v>
      </c>
      <c r="D252" t="s">
        <v>18</v>
      </c>
      <c r="E252" s="1">
        <v>40506</v>
      </c>
      <c r="F252" t="s">
        <v>4583</v>
      </c>
      <c r="G252" t="s">
        <v>3211</v>
      </c>
      <c r="H252" t="s">
        <v>20</v>
      </c>
      <c r="I252" t="s">
        <v>346</v>
      </c>
      <c r="J252" s="3" t="s">
        <v>346</v>
      </c>
      <c r="M252" s="3" t="s">
        <v>22</v>
      </c>
      <c r="N252" t="s">
        <v>3212</v>
      </c>
      <c r="O252" t="s">
        <v>24</v>
      </c>
      <c r="P252" t="s">
        <v>3213</v>
      </c>
      <c r="Q252" t="s">
        <v>3214</v>
      </c>
      <c r="R252" t="s">
        <v>3215</v>
      </c>
      <c r="S252" t="s">
        <v>3216</v>
      </c>
      <c r="T252" t="s">
        <v>3217</v>
      </c>
      <c r="U252" t="s">
        <v>3217</v>
      </c>
      <c r="V252" t="s">
        <v>2486</v>
      </c>
      <c r="W252" t="s">
        <v>2486</v>
      </c>
      <c r="X252" t="s">
        <v>3461</v>
      </c>
      <c r="Y252" t="s">
        <v>3362</v>
      </c>
      <c r="Z252" t="s">
        <v>34</v>
      </c>
      <c r="AA252" t="s">
        <v>34</v>
      </c>
      <c r="AB252" t="s">
        <v>3218</v>
      </c>
      <c r="AC252" t="s">
        <v>3219</v>
      </c>
      <c r="AD252" t="s">
        <v>183</v>
      </c>
      <c r="AE252" t="s">
        <v>4584</v>
      </c>
      <c r="AF252" t="s">
        <v>34</v>
      </c>
      <c r="AG252" t="s">
        <v>22</v>
      </c>
      <c r="AH252" t="s">
        <v>35</v>
      </c>
      <c r="AI252" t="s">
        <v>36</v>
      </c>
      <c r="AJ252" s="14">
        <v>0</v>
      </c>
      <c r="AK252" t="s">
        <v>34</v>
      </c>
      <c r="AL252" t="s">
        <v>34</v>
      </c>
      <c r="AM252">
        <v>0</v>
      </c>
      <c r="AN252" t="s">
        <v>3219</v>
      </c>
      <c r="AO252" t="s">
        <v>36</v>
      </c>
      <c r="AP252" t="s">
        <v>36</v>
      </c>
      <c r="AQ252">
        <v>0</v>
      </c>
      <c r="AR252">
        <v>277</v>
      </c>
      <c r="AS252" s="1">
        <v>40532</v>
      </c>
      <c r="AT252">
        <v>408</v>
      </c>
      <c r="AU252" s="2">
        <v>26143</v>
      </c>
      <c r="AV252" t="s">
        <v>3220</v>
      </c>
      <c r="AW252">
        <v>1</v>
      </c>
      <c r="AX252" t="s">
        <v>354</v>
      </c>
      <c r="AY252" t="s">
        <v>355</v>
      </c>
      <c r="AZ252" s="1">
        <v>41628</v>
      </c>
      <c r="BA252" s="2">
        <v>200000</v>
      </c>
      <c r="BB252">
        <v>1</v>
      </c>
      <c r="BF252">
        <v>590</v>
      </c>
      <c r="BG252">
        <v>1</v>
      </c>
      <c r="BH252" s="10">
        <f t="shared" si="21"/>
        <v>1</v>
      </c>
      <c r="BI252" s="16">
        <f t="shared" si="22"/>
        <v>0</v>
      </c>
      <c r="BJ252" s="10">
        <f t="shared" si="23"/>
        <v>0</v>
      </c>
      <c r="BK252">
        <f t="shared" si="24"/>
        <v>1095</v>
      </c>
      <c r="BL252">
        <f t="shared" si="25"/>
        <v>1</v>
      </c>
      <c r="BM252">
        <f t="shared" si="26"/>
        <v>1095</v>
      </c>
      <c r="BN252" s="14">
        <f t="shared" si="27"/>
        <v>200000</v>
      </c>
    </row>
    <row r="253" spans="1:66" x14ac:dyDescent="0.25">
      <c r="A253">
        <v>305</v>
      </c>
      <c r="B253" t="s">
        <v>1352</v>
      </c>
      <c r="C253" t="s">
        <v>3456</v>
      </c>
      <c r="D253" t="s">
        <v>18</v>
      </c>
      <c r="E253" s="1">
        <v>40522</v>
      </c>
      <c r="F253" t="s">
        <v>1353</v>
      </c>
      <c r="G253" t="s">
        <v>1354</v>
      </c>
      <c r="H253" t="s">
        <v>20</v>
      </c>
      <c r="I253" t="s">
        <v>1307</v>
      </c>
      <c r="J253" s="3" t="s">
        <v>1307</v>
      </c>
      <c r="M253" s="3" t="s">
        <v>62</v>
      </c>
      <c r="N253" t="s">
        <v>1355</v>
      </c>
      <c r="O253" t="s">
        <v>18</v>
      </c>
      <c r="P253" t="s">
        <v>1356</v>
      </c>
      <c r="Q253" t="s">
        <v>1357</v>
      </c>
      <c r="R253" t="s">
        <v>1358</v>
      </c>
      <c r="S253" t="s">
        <v>1359</v>
      </c>
      <c r="T253" t="s">
        <v>1360</v>
      </c>
      <c r="U253" t="s">
        <v>34</v>
      </c>
      <c r="V253" t="s">
        <v>30</v>
      </c>
      <c r="W253" t="s">
        <v>34</v>
      </c>
      <c r="X253" t="s">
        <v>3461</v>
      </c>
      <c r="Y253" t="s">
        <v>3789</v>
      </c>
      <c r="Z253" t="s">
        <v>34</v>
      </c>
      <c r="AA253" t="s">
        <v>34</v>
      </c>
      <c r="AB253" t="s">
        <v>1361</v>
      </c>
      <c r="AC253" t="s">
        <v>1362</v>
      </c>
      <c r="AD253" t="s">
        <v>1348</v>
      </c>
      <c r="AE253" t="s">
        <v>3886</v>
      </c>
      <c r="AF253" t="s">
        <v>34</v>
      </c>
      <c r="AG253" t="s">
        <v>22</v>
      </c>
      <c r="AH253" t="s">
        <v>35</v>
      </c>
      <c r="AI253" t="s">
        <v>36</v>
      </c>
      <c r="AJ253" s="14">
        <v>0</v>
      </c>
      <c r="AK253" t="s">
        <v>34</v>
      </c>
      <c r="AL253" t="s">
        <v>34</v>
      </c>
      <c r="AM253">
        <v>0</v>
      </c>
      <c r="AN253" t="s">
        <v>1362</v>
      </c>
      <c r="AO253" t="s">
        <v>36</v>
      </c>
      <c r="AP253" t="s">
        <v>36</v>
      </c>
      <c r="AQ253">
        <v>0</v>
      </c>
      <c r="AR253">
        <v>106</v>
      </c>
      <c r="AS253" s="1">
        <v>40525</v>
      </c>
      <c r="AT253">
        <v>71</v>
      </c>
      <c r="AU253" s="2">
        <v>35437</v>
      </c>
      <c r="AV253" t="s">
        <v>1363</v>
      </c>
      <c r="AW253">
        <v>1</v>
      </c>
      <c r="AX253" t="s">
        <v>1364</v>
      </c>
      <c r="AY253" t="s">
        <v>1316</v>
      </c>
      <c r="AZ253" s="1">
        <v>41621</v>
      </c>
      <c r="BA253" s="2">
        <v>225000</v>
      </c>
      <c r="BB253">
        <v>1</v>
      </c>
      <c r="BF253">
        <v>25</v>
      </c>
      <c r="BG253">
        <v>1</v>
      </c>
      <c r="BH253" s="10">
        <f t="shared" si="21"/>
        <v>1</v>
      </c>
      <c r="BI253" s="16">
        <f t="shared" si="22"/>
        <v>0</v>
      </c>
      <c r="BJ253" s="10">
        <f t="shared" si="23"/>
        <v>0</v>
      </c>
      <c r="BK253">
        <f t="shared" si="24"/>
        <v>1095</v>
      </c>
      <c r="BL253">
        <f t="shared" si="25"/>
        <v>1</v>
      </c>
      <c r="BM253">
        <f t="shared" si="26"/>
        <v>1095</v>
      </c>
      <c r="BN253" s="14">
        <f t="shared" si="27"/>
        <v>225000</v>
      </c>
    </row>
    <row r="254" spans="1:66" x14ac:dyDescent="0.25">
      <c r="A254">
        <v>438</v>
      </c>
      <c r="B254" t="s">
        <v>2556</v>
      </c>
      <c r="C254" t="s">
        <v>3456</v>
      </c>
      <c r="D254" t="s">
        <v>24</v>
      </c>
      <c r="E254" s="1">
        <v>41019</v>
      </c>
      <c r="F254" t="s">
        <v>2557</v>
      </c>
      <c r="G254" t="s">
        <v>4267</v>
      </c>
      <c r="H254" t="s">
        <v>24</v>
      </c>
      <c r="I254" t="s">
        <v>516</v>
      </c>
      <c r="J254" s="3" t="s">
        <v>516</v>
      </c>
      <c r="M254" s="3" t="s">
        <v>62</v>
      </c>
      <c r="N254" t="s">
        <v>2558</v>
      </c>
      <c r="O254" t="s">
        <v>18</v>
      </c>
      <c r="P254" t="s">
        <v>2548</v>
      </c>
      <c r="Q254" t="s">
        <v>2559</v>
      </c>
      <c r="R254" t="s">
        <v>2549</v>
      </c>
      <c r="S254" t="s">
        <v>2550</v>
      </c>
      <c r="T254" t="s">
        <v>477</v>
      </c>
      <c r="U254" t="s">
        <v>1044</v>
      </c>
      <c r="V254" t="s">
        <v>30</v>
      </c>
      <c r="W254" t="s">
        <v>1045</v>
      </c>
      <c r="X254" t="s">
        <v>4095</v>
      </c>
      <c r="Y254" t="s">
        <v>4279</v>
      </c>
      <c r="Z254" t="s">
        <v>34</v>
      </c>
      <c r="AA254" t="s">
        <v>34</v>
      </c>
      <c r="AB254" t="s">
        <v>2560</v>
      </c>
      <c r="AC254" t="s">
        <v>425</v>
      </c>
      <c r="AD254" t="s">
        <v>1238</v>
      </c>
      <c r="AE254" t="s">
        <v>4280</v>
      </c>
      <c r="AF254" t="s">
        <v>34</v>
      </c>
      <c r="AG254" t="s">
        <v>412</v>
      </c>
      <c r="AH254" t="s">
        <v>120</v>
      </c>
      <c r="AI254" t="s">
        <v>4281</v>
      </c>
      <c r="AJ254" s="14">
        <v>380000</v>
      </c>
      <c r="AK254" t="s">
        <v>34</v>
      </c>
      <c r="AL254" t="s">
        <v>34</v>
      </c>
      <c r="AM254">
        <v>264</v>
      </c>
      <c r="AN254" t="s">
        <v>425</v>
      </c>
      <c r="AO254" t="s">
        <v>3200</v>
      </c>
      <c r="AP254" t="s">
        <v>4282</v>
      </c>
      <c r="AQ254">
        <v>0</v>
      </c>
      <c r="AR254">
        <v>218</v>
      </c>
      <c r="AS254" s="1">
        <v>41019</v>
      </c>
      <c r="AT254">
        <v>550</v>
      </c>
      <c r="AU254" s="2">
        <v>28181</v>
      </c>
      <c r="AV254" t="s">
        <v>2554</v>
      </c>
      <c r="AW254">
        <v>1</v>
      </c>
      <c r="AX254" t="s">
        <v>2555</v>
      </c>
      <c r="AY254" t="s">
        <v>527</v>
      </c>
      <c r="AZ254" s="1">
        <v>42845</v>
      </c>
      <c r="BA254" s="2">
        <v>825000</v>
      </c>
      <c r="BB254">
        <v>1</v>
      </c>
      <c r="BC254">
        <v>1</v>
      </c>
      <c r="BF254">
        <v>44</v>
      </c>
      <c r="BG254">
        <v>0</v>
      </c>
      <c r="BH254" s="10">
        <f t="shared" si="21"/>
        <v>1</v>
      </c>
      <c r="BI254" s="10">
        <f t="shared" si="22"/>
        <v>0.48</v>
      </c>
      <c r="BJ254" s="10">
        <f t="shared" si="23"/>
        <v>0.46060606060606063</v>
      </c>
      <c r="BK254">
        <f t="shared" si="24"/>
        <v>1460</v>
      </c>
      <c r="BL254">
        <f t="shared" si="25"/>
        <v>0</v>
      </c>
      <c r="BM254">
        <f t="shared" si="26"/>
        <v>1460</v>
      </c>
      <c r="BN254" s="14">
        <f t="shared" si="27"/>
        <v>825000</v>
      </c>
    </row>
    <row r="255" spans="1:66" x14ac:dyDescent="0.25">
      <c r="A255">
        <v>307</v>
      </c>
      <c r="B255" t="s">
        <v>1411</v>
      </c>
      <c r="C255" t="s">
        <v>3456</v>
      </c>
      <c r="D255" t="s">
        <v>18</v>
      </c>
      <c r="E255" s="1">
        <v>40529</v>
      </c>
      <c r="F255" t="s">
        <v>1412</v>
      </c>
      <c r="G255" t="s">
        <v>1413</v>
      </c>
      <c r="H255" t="s">
        <v>20</v>
      </c>
      <c r="I255" t="s">
        <v>109</v>
      </c>
      <c r="J255" s="3" t="s">
        <v>109</v>
      </c>
      <c r="M255" s="3" t="s">
        <v>22</v>
      </c>
      <c r="N255" t="s">
        <v>1414</v>
      </c>
      <c r="O255" t="s">
        <v>24</v>
      </c>
      <c r="P255" t="s">
        <v>1415</v>
      </c>
      <c r="Q255" t="s">
        <v>1416</v>
      </c>
      <c r="R255" t="s">
        <v>1417</v>
      </c>
      <c r="S255" t="s">
        <v>20</v>
      </c>
      <c r="T255" t="s">
        <v>1418</v>
      </c>
      <c r="U255" t="s">
        <v>34</v>
      </c>
      <c r="V255" t="s">
        <v>164</v>
      </c>
      <c r="W255" t="s">
        <v>34</v>
      </c>
      <c r="X255" t="s">
        <v>3461</v>
      </c>
      <c r="Y255" t="s">
        <v>3398</v>
      </c>
      <c r="Z255" t="s">
        <v>34</v>
      </c>
      <c r="AA255" t="s">
        <v>34</v>
      </c>
      <c r="AB255" t="s">
        <v>1419</v>
      </c>
      <c r="AC255" t="s">
        <v>398</v>
      </c>
      <c r="AD255" t="s">
        <v>1420</v>
      </c>
      <c r="AE255" t="s">
        <v>3904</v>
      </c>
      <c r="AF255" t="s">
        <v>34</v>
      </c>
      <c r="AG255" t="s">
        <v>22</v>
      </c>
      <c r="AH255" t="s">
        <v>35</v>
      </c>
      <c r="AI255" t="s">
        <v>36</v>
      </c>
      <c r="AJ255" s="14">
        <v>0</v>
      </c>
      <c r="AK255" t="s">
        <v>34</v>
      </c>
      <c r="AL255" t="s">
        <v>34</v>
      </c>
      <c r="AM255">
        <v>0</v>
      </c>
      <c r="AN255" t="s">
        <v>398</v>
      </c>
      <c r="AO255" t="s">
        <v>36</v>
      </c>
      <c r="AP255" t="s">
        <v>36</v>
      </c>
      <c r="AQ255">
        <v>0</v>
      </c>
      <c r="AR255">
        <v>111</v>
      </c>
      <c r="AS255" s="1">
        <v>40533</v>
      </c>
      <c r="AT255">
        <v>60</v>
      </c>
      <c r="AU255" s="2">
        <v>47167</v>
      </c>
      <c r="AV255" t="s">
        <v>1421</v>
      </c>
      <c r="AW255">
        <v>1</v>
      </c>
      <c r="AX255" t="s">
        <v>122</v>
      </c>
      <c r="AY255" t="s">
        <v>123</v>
      </c>
      <c r="AZ255" s="1">
        <v>41629</v>
      </c>
      <c r="BA255" s="2">
        <v>60000</v>
      </c>
      <c r="BB255">
        <v>1</v>
      </c>
      <c r="BF255">
        <v>424</v>
      </c>
      <c r="BG255">
        <v>1</v>
      </c>
      <c r="BH255" s="10">
        <f t="shared" si="21"/>
        <v>1</v>
      </c>
      <c r="BI255" s="16">
        <f t="shared" si="22"/>
        <v>0</v>
      </c>
      <c r="BJ255" s="10">
        <f t="shared" si="23"/>
        <v>0</v>
      </c>
      <c r="BK255">
        <f t="shared" si="24"/>
        <v>1095</v>
      </c>
      <c r="BL255">
        <f t="shared" si="25"/>
        <v>1</v>
      </c>
      <c r="BM255">
        <f t="shared" si="26"/>
        <v>1095</v>
      </c>
      <c r="BN255" s="14">
        <f t="shared" si="27"/>
        <v>60000</v>
      </c>
    </row>
    <row r="256" spans="1:66" x14ac:dyDescent="0.25">
      <c r="A256">
        <v>441</v>
      </c>
      <c r="B256" t="s">
        <v>2561</v>
      </c>
      <c r="C256" t="s">
        <v>3456</v>
      </c>
      <c r="D256" t="s">
        <v>24</v>
      </c>
      <c r="E256" s="1">
        <v>41025</v>
      </c>
      <c r="F256" t="s">
        <v>2562</v>
      </c>
      <c r="G256" t="s">
        <v>2563</v>
      </c>
      <c r="H256" t="s">
        <v>24</v>
      </c>
      <c r="I256" t="s">
        <v>21</v>
      </c>
      <c r="J256" s="3" t="s">
        <v>21</v>
      </c>
      <c r="M256" s="3" t="s">
        <v>22</v>
      </c>
      <c r="N256" t="s">
        <v>2571</v>
      </c>
      <c r="O256" t="s">
        <v>24</v>
      </c>
      <c r="P256" t="s">
        <v>2572</v>
      </c>
      <c r="Q256" t="s">
        <v>2573</v>
      </c>
      <c r="R256" t="s">
        <v>2565</v>
      </c>
      <c r="S256" t="s">
        <v>2566</v>
      </c>
      <c r="T256" t="s">
        <v>1607</v>
      </c>
      <c r="U256" t="s">
        <v>1478</v>
      </c>
      <c r="V256" t="s">
        <v>164</v>
      </c>
      <c r="W256" t="s">
        <v>164</v>
      </c>
      <c r="X256" t="s">
        <v>3461</v>
      </c>
      <c r="Y256" t="s">
        <v>4294</v>
      </c>
      <c r="Z256" t="s">
        <v>34</v>
      </c>
      <c r="AA256" t="s">
        <v>34</v>
      </c>
      <c r="AB256" t="s">
        <v>2574</v>
      </c>
      <c r="AC256" t="s">
        <v>2568</v>
      </c>
      <c r="AD256" t="s">
        <v>2575</v>
      </c>
      <c r="AE256" t="s">
        <v>4288</v>
      </c>
      <c r="AF256" t="s">
        <v>34</v>
      </c>
      <c r="AG256" t="s">
        <v>22</v>
      </c>
      <c r="AH256" t="s">
        <v>53</v>
      </c>
      <c r="AI256" t="s">
        <v>36</v>
      </c>
      <c r="AJ256" s="14">
        <v>145000</v>
      </c>
      <c r="AK256" t="s">
        <v>34</v>
      </c>
      <c r="AL256" t="s">
        <v>34</v>
      </c>
      <c r="AM256">
        <v>99</v>
      </c>
      <c r="AN256" t="s">
        <v>2568</v>
      </c>
      <c r="AO256" t="s">
        <v>4295</v>
      </c>
      <c r="AP256" t="s">
        <v>4296</v>
      </c>
      <c r="AQ256">
        <v>0</v>
      </c>
      <c r="AR256">
        <v>219</v>
      </c>
      <c r="AS256" s="1">
        <v>41025</v>
      </c>
      <c r="AT256">
        <v>212</v>
      </c>
      <c r="AU256" s="2">
        <v>72783</v>
      </c>
      <c r="AV256" t="s">
        <v>2570</v>
      </c>
      <c r="AW256">
        <v>1</v>
      </c>
      <c r="AX256" t="s">
        <v>1060</v>
      </c>
      <c r="AY256" t="s">
        <v>39</v>
      </c>
      <c r="AZ256" s="1">
        <v>42851</v>
      </c>
      <c r="BA256" s="2">
        <v>237000</v>
      </c>
      <c r="BB256">
        <v>1</v>
      </c>
      <c r="BC256">
        <v>1</v>
      </c>
      <c r="BF256">
        <v>274</v>
      </c>
      <c r="BG256">
        <v>0</v>
      </c>
      <c r="BH256" s="10">
        <f t="shared" si="21"/>
        <v>1</v>
      </c>
      <c r="BI256" s="10">
        <f t="shared" si="22"/>
        <v>0.46698113207547171</v>
      </c>
      <c r="BJ256" s="10">
        <f t="shared" si="23"/>
        <v>0.61181434599156115</v>
      </c>
      <c r="BK256">
        <f t="shared" si="24"/>
        <v>1095</v>
      </c>
      <c r="BL256">
        <f t="shared" si="25"/>
        <v>1</v>
      </c>
      <c r="BM256">
        <f t="shared" si="26"/>
        <v>1095</v>
      </c>
      <c r="BN256" s="14">
        <f t="shared" si="27"/>
        <v>237000</v>
      </c>
    </row>
    <row r="257" spans="1:67" x14ac:dyDescent="0.25">
      <c r="A257">
        <v>318</v>
      </c>
      <c r="B257" t="s">
        <v>1469</v>
      </c>
      <c r="C257" t="s">
        <v>3456</v>
      </c>
      <c r="D257" t="s">
        <v>18</v>
      </c>
      <c r="E257" s="1">
        <v>40561</v>
      </c>
      <c r="F257" t="s">
        <v>1470</v>
      </c>
      <c r="G257" t="s">
        <v>1471</v>
      </c>
      <c r="H257" t="s">
        <v>20</v>
      </c>
      <c r="I257" t="s">
        <v>1472</v>
      </c>
      <c r="J257" s="3" t="s">
        <v>1472</v>
      </c>
      <c r="M257" s="3" t="s">
        <v>78</v>
      </c>
      <c r="N257" t="s">
        <v>1473</v>
      </c>
      <c r="O257" t="s">
        <v>18</v>
      </c>
      <c r="P257" t="s">
        <v>1474</v>
      </c>
      <c r="Q257" t="s">
        <v>1475</v>
      </c>
      <c r="R257" t="s">
        <v>1476</v>
      </c>
      <c r="S257" t="s">
        <v>1477</v>
      </c>
      <c r="T257" t="s">
        <v>1478</v>
      </c>
      <c r="U257" t="s">
        <v>1479</v>
      </c>
      <c r="V257" t="s">
        <v>164</v>
      </c>
      <c r="W257" t="s">
        <v>1045</v>
      </c>
      <c r="X257" t="s">
        <v>3714</v>
      </c>
      <c r="Y257" t="s">
        <v>3794</v>
      </c>
      <c r="Z257" t="s">
        <v>34</v>
      </c>
      <c r="AA257" t="s">
        <v>34</v>
      </c>
      <c r="AB257" t="s">
        <v>934</v>
      </c>
      <c r="AC257" t="s">
        <v>36</v>
      </c>
      <c r="AD257" t="s">
        <v>1420</v>
      </c>
      <c r="AE257" t="s">
        <v>3942</v>
      </c>
      <c r="AF257" t="s">
        <v>34</v>
      </c>
      <c r="AG257" t="s">
        <v>200</v>
      </c>
      <c r="AH257" t="s">
        <v>35</v>
      </c>
      <c r="AI257" t="s">
        <v>36</v>
      </c>
      <c r="AJ257" s="14">
        <v>0</v>
      </c>
      <c r="AK257" t="s">
        <v>34</v>
      </c>
      <c r="AL257" t="s">
        <v>34</v>
      </c>
      <c r="AM257">
        <v>0</v>
      </c>
      <c r="AN257" t="s">
        <v>36</v>
      </c>
      <c r="AO257" t="s">
        <v>36</v>
      </c>
      <c r="AP257" t="s">
        <v>36</v>
      </c>
      <c r="AQ257">
        <v>0</v>
      </c>
      <c r="AR257">
        <v>116</v>
      </c>
      <c r="AS257" s="1">
        <v>40563</v>
      </c>
      <c r="AT257">
        <v>71</v>
      </c>
      <c r="AU257" s="2">
        <v>47577</v>
      </c>
      <c r="AV257" t="s">
        <v>1480</v>
      </c>
      <c r="AW257">
        <v>1</v>
      </c>
      <c r="AX257" t="s">
        <v>1481</v>
      </c>
      <c r="AY257" t="s">
        <v>1482</v>
      </c>
      <c r="AZ257" s="1">
        <v>42389</v>
      </c>
      <c r="BA257" s="2">
        <v>128000</v>
      </c>
      <c r="BB257">
        <v>1</v>
      </c>
      <c r="BF257">
        <v>204</v>
      </c>
      <c r="BG257">
        <v>1</v>
      </c>
      <c r="BH257" s="10">
        <f t="shared" si="21"/>
        <v>1</v>
      </c>
      <c r="BI257" s="16">
        <f t="shared" si="22"/>
        <v>0</v>
      </c>
      <c r="BJ257" s="10">
        <f t="shared" si="23"/>
        <v>0</v>
      </c>
      <c r="BK257">
        <f t="shared" si="24"/>
        <v>1825</v>
      </c>
      <c r="BL257">
        <f t="shared" si="25"/>
        <v>1</v>
      </c>
      <c r="BM257">
        <f t="shared" si="26"/>
        <v>1825</v>
      </c>
      <c r="BN257" s="14">
        <f t="shared" si="27"/>
        <v>128000</v>
      </c>
    </row>
    <row r="258" spans="1:67" x14ac:dyDescent="0.25">
      <c r="A258">
        <v>320</v>
      </c>
      <c r="B258" t="s">
        <v>1506</v>
      </c>
      <c r="C258" t="s">
        <v>3456</v>
      </c>
      <c r="D258" t="s">
        <v>18</v>
      </c>
      <c r="E258" s="1">
        <v>40569</v>
      </c>
      <c r="F258" t="s">
        <v>3948</v>
      </c>
      <c r="G258" t="s">
        <v>1507</v>
      </c>
      <c r="H258" t="s">
        <v>20</v>
      </c>
      <c r="I258" t="s">
        <v>708</v>
      </c>
      <c r="J258" s="3" t="s">
        <v>708</v>
      </c>
      <c r="M258" s="3" t="s">
        <v>22</v>
      </c>
      <c r="N258" t="s">
        <v>1508</v>
      </c>
      <c r="O258" t="s">
        <v>24</v>
      </c>
      <c r="P258" t="s">
        <v>1509</v>
      </c>
      <c r="Q258" t="s">
        <v>1510</v>
      </c>
      <c r="R258" t="s">
        <v>1511</v>
      </c>
      <c r="S258" t="s">
        <v>1512</v>
      </c>
      <c r="T258" t="s">
        <v>565</v>
      </c>
      <c r="U258" t="s">
        <v>34</v>
      </c>
      <c r="V258" t="s">
        <v>30</v>
      </c>
      <c r="W258" t="s">
        <v>34</v>
      </c>
      <c r="X258" t="s">
        <v>3461</v>
      </c>
      <c r="Y258" t="s">
        <v>3822</v>
      </c>
      <c r="Z258" t="s">
        <v>34</v>
      </c>
      <c r="AA258" t="s">
        <v>34</v>
      </c>
      <c r="AB258" t="s">
        <v>303</v>
      </c>
      <c r="AC258" t="s">
        <v>478</v>
      </c>
      <c r="AD258" t="s">
        <v>1513</v>
      </c>
      <c r="AE258" t="s">
        <v>3949</v>
      </c>
      <c r="AF258" t="s">
        <v>34</v>
      </c>
      <c r="AG258" t="s">
        <v>22</v>
      </c>
      <c r="AH258" t="s">
        <v>35</v>
      </c>
      <c r="AI258" t="s">
        <v>36</v>
      </c>
      <c r="AJ258" s="14">
        <v>0</v>
      </c>
      <c r="AK258" t="s">
        <v>34</v>
      </c>
      <c r="AL258" t="s">
        <v>34</v>
      </c>
      <c r="AM258">
        <v>0</v>
      </c>
      <c r="AN258" t="s">
        <v>478</v>
      </c>
      <c r="AO258" t="s">
        <v>36</v>
      </c>
      <c r="AP258" t="s">
        <v>36</v>
      </c>
      <c r="AQ258">
        <v>0</v>
      </c>
      <c r="AR258">
        <v>119</v>
      </c>
      <c r="AS258" s="1">
        <v>40570</v>
      </c>
      <c r="AT258">
        <v>28</v>
      </c>
      <c r="AU258" s="2">
        <v>33500</v>
      </c>
      <c r="AV258" t="s">
        <v>1514</v>
      </c>
      <c r="AW258">
        <v>1</v>
      </c>
      <c r="AX258" t="s">
        <v>717</v>
      </c>
      <c r="AY258" t="s">
        <v>718</v>
      </c>
      <c r="AZ258" s="1">
        <v>41666</v>
      </c>
      <c r="BA258" s="2">
        <v>42000</v>
      </c>
      <c r="BB258">
        <v>1</v>
      </c>
      <c r="BF258">
        <v>416</v>
      </c>
      <c r="BG258">
        <v>1</v>
      </c>
      <c r="BH258" s="10">
        <f t="shared" ref="BH258:BH315" si="28">BM258/BK258</f>
        <v>1</v>
      </c>
      <c r="BI258" s="16">
        <f t="shared" ref="BI258:BI315" si="29">AM258/AT258</f>
        <v>0</v>
      </c>
      <c r="BJ258" s="10">
        <f t="shared" ref="BJ258:BJ315" si="30">AJ258/BN258</f>
        <v>0</v>
      </c>
      <c r="BK258">
        <f t="shared" ref="BK258:BK315" si="31">IF(AF258="Not Applicable",AG258,AF258)*365</f>
        <v>1095</v>
      </c>
      <c r="BL258">
        <f t="shared" ref="BL258:BL315" si="32">IF(AH258&lt;&gt;"Active",1,0)</f>
        <v>1</v>
      </c>
      <c r="BM258">
        <f t="shared" ref="BM258:BM315" si="33">IF(BL258=1,BK258,IF(C258="OneNC",IF(DATE(2016,12,31)-E258&gt;BK258,BK258,DATE(2016,12,31)-E258),IF(DATE(2015,12,31)-E258&gt;BK258,BK258,DATE(2015,12,31)-E258)))</f>
        <v>1095</v>
      </c>
      <c r="BN258" s="14">
        <f t="shared" ref="BN258:BN315" si="34">IF(Z258="Not Applicable",Y258*1,Z258*1)</f>
        <v>42000</v>
      </c>
    </row>
    <row r="259" spans="1:67" x14ac:dyDescent="0.25">
      <c r="A259">
        <v>322</v>
      </c>
      <c r="B259" t="s">
        <v>1525</v>
      </c>
      <c r="C259" t="s">
        <v>3456</v>
      </c>
      <c r="D259" t="s">
        <v>18</v>
      </c>
      <c r="E259" s="1">
        <v>40583</v>
      </c>
      <c r="F259" t="s">
        <v>1526</v>
      </c>
      <c r="G259" t="s">
        <v>1527</v>
      </c>
      <c r="H259" t="s">
        <v>20</v>
      </c>
      <c r="I259" t="s">
        <v>77</v>
      </c>
      <c r="J259" s="3" t="s">
        <v>77</v>
      </c>
      <c r="M259" s="3" t="s">
        <v>78</v>
      </c>
      <c r="N259" t="s">
        <v>1528</v>
      </c>
      <c r="O259" t="s">
        <v>24</v>
      </c>
      <c r="P259" t="s">
        <v>1529</v>
      </c>
      <c r="Q259" t="s">
        <v>1530</v>
      </c>
      <c r="R259" t="s">
        <v>1531</v>
      </c>
      <c r="S259" t="s">
        <v>20</v>
      </c>
      <c r="T259" t="s">
        <v>1044</v>
      </c>
      <c r="U259" t="s">
        <v>34</v>
      </c>
      <c r="V259" t="s">
        <v>1045</v>
      </c>
      <c r="W259" t="s">
        <v>34</v>
      </c>
      <c r="X259" t="s">
        <v>3461</v>
      </c>
      <c r="Y259" t="s">
        <v>2428</v>
      </c>
      <c r="Z259" t="s">
        <v>34</v>
      </c>
      <c r="AA259" t="s">
        <v>34</v>
      </c>
      <c r="AB259" t="s">
        <v>116</v>
      </c>
      <c r="AC259" t="s">
        <v>1532</v>
      </c>
      <c r="AD259" t="s">
        <v>426</v>
      </c>
      <c r="AE259" t="s">
        <v>3952</v>
      </c>
      <c r="AF259" t="s">
        <v>34</v>
      </c>
      <c r="AG259" t="s">
        <v>200</v>
      </c>
      <c r="AH259" t="s">
        <v>35</v>
      </c>
      <c r="AI259" t="s">
        <v>36</v>
      </c>
      <c r="AJ259" s="14">
        <v>0</v>
      </c>
      <c r="AK259" t="s">
        <v>34</v>
      </c>
      <c r="AL259" t="s">
        <v>34</v>
      </c>
      <c r="AM259">
        <v>0</v>
      </c>
      <c r="AN259" t="s">
        <v>1532</v>
      </c>
      <c r="AO259" t="s">
        <v>36</v>
      </c>
      <c r="AP259" t="s">
        <v>36</v>
      </c>
      <c r="AQ259">
        <v>0</v>
      </c>
      <c r="AR259">
        <v>121</v>
      </c>
      <c r="AS259" s="1">
        <v>40590</v>
      </c>
      <c r="AT259">
        <v>200</v>
      </c>
      <c r="AU259" s="2">
        <v>30216</v>
      </c>
      <c r="AV259" t="s">
        <v>1533</v>
      </c>
      <c r="AW259">
        <v>1</v>
      </c>
      <c r="AX259" t="s">
        <v>203</v>
      </c>
      <c r="AY259" t="s">
        <v>90</v>
      </c>
      <c r="AZ259" s="1">
        <v>42416</v>
      </c>
      <c r="BA259" s="2">
        <v>1000000</v>
      </c>
      <c r="BB259">
        <v>1</v>
      </c>
      <c r="BF259">
        <v>419</v>
      </c>
      <c r="BG259">
        <v>1</v>
      </c>
      <c r="BH259" s="10">
        <f t="shared" si="28"/>
        <v>1</v>
      </c>
      <c r="BI259" s="16">
        <f t="shared" si="29"/>
        <v>0</v>
      </c>
      <c r="BJ259" s="10">
        <f t="shared" si="30"/>
        <v>0</v>
      </c>
      <c r="BK259">
        <f t="shared" si="31"/>
        <v>1825</v>
      </c>
      <c r="BL259">
        <f t="shared" si="32"/>
        <v>1</v>
      </c>
      <c r="BM259">
        <f t="shared" si="33"/>
        <v>1825</v>
      </c>
      <c r="BN259" s="14">
        <f t="shared" si="34"/>
        <v>1000000</v>
      </c>
    </row>
    <row r="260" spans="1:67" x14ac:dyDescent="0.25">
      <c r="A260">
        <v>323</v>
      </c>
      <c r="B260" t="s">
        <v>1515</v>
      </c>
      <c r="C260" t="s">
        <v>3456</v>
      </c>
      <c r="D260" t="s">
        <v>18</v>
      </c>
      <c r="E260" s="1">
        <v>40584</v>
      </c>
      <c r="F260" t="s">
        <v>1516</v>
      </c>
      <c r="G260" t="s">
        <v>1517</v>
      </c>
      <c r="H260" t="s">
        <v>20</v>
      </c>
      <c r="I260" t="s">
        <v>516</v>
      </c>
      <c r="J260" s="3" t="s">
        <v>516</v>
      </c>
      <c r="M260" s="3" t="s">
        <v>62</v>
      </c>
      <c r="N260" t="s">
        <v>1518</v>
      </c>
      <c r="O260" t="s">
        <v>24</v>
      </c>
      <c r="P260" t="s">
        <v>1518</v>
      </c>
      <c r="Q260" t="s">
        <v>1519</v>
      </c>
      <c r="R260" t="s">
        <v>1520</v>
      </c>
      <c r="S260" t="s">
        <v>1521</v>
      </c>
      <c r="T260" t="s">
        <v>565</v>
      </c>
      <c r="U260" t="s">
        <v>34</v>
      </c>
      <c r="V260" t="s">
        <v>30</v>
      </c>
      <c r="W260" t="s">
        <v>34</v>
      </c>
      <c r="X260" t="s">
        <v>3461</v>
      </c>
      <c r="Y260" t="s">
        <v>3950</v>
      </c>
      <c r="Z260" t="s">
        <v>34</v>
      </c>
      <c r="AA260" t="s">
        <v>34</v>
      </c>
      <c r="AB260" t="s">
        <v>454</v>
      </c>
      <c r="AC260" t="s">
        <v>1522</v>
      </c>
      <c r="AD260" t="s">
        <v>1523</v>
      </c>
      <c r="AE260" t="s">
        <v>3951</v>
      </c>
      <c r="AF260" t="s">
        <v>34</v>
      </c>
      <c r="AG260" t="s">
        <v>22</v>
      </c>
      <c r="AH260" t="s">
        <v>35</v>
      </c>
      <c r="AI260" t="s">
        <v>36</v>
      </c>
      <c r="AJ260" s="14">
        <v>0</v>
      </c>
      <c r="AK260" t="s">
        <v>34</v>
      </c>
      <c r="AL260" t="s">
        <v>34</v>
      </c>
      <c r="AM260">
        <v>0</v>
      </c>
      <c r="AN260" t="s">
        <v>1522</v>
      </c>
      <c r="AO260" t="s">
        <v>36</v>
      </c>
      <c r="AP260" t="s">
        <v>36</v>
      </c>
      <c r="AQ260">
        <v>0</v>
      </c>
      <c r="AR260">
        <v>120</v>
      </c>
      <c r="AS260" s="1">
        <v>40588</v>
      </c>
      <c r="AT260">
        <v>42</v>
      </c>
      <c r="AU260" s="2">
        <v>33629</v>
      </c>
      <c r="AV260" t="s">
        <v>1524</v>
      </c>
      <c r="AW260">
        <v>1</v>
      </c>
      <c r="AX260" t="s">
        <v>526</v>
      </c>
      <c r="AY260" t="s">
        <v>527</v>
      </c>
      <c r="AZ260" s="1">
        <v>41684</v>
      </c>
      <c r="BA260" s="2">
        <v>84000</v>
      </c>
      <c r="BB260">
        <v>1</v>
      </c>
      <c r="BF260">
        <v>53</v>
      </c>
      <c r="BG260">
        <v>1</v>
      </c>
      <c r="BH260" s="10">
        <f t="shared" si="28"/>
        <v>1</v>
      </c>
      <c r="BI260" s="16">
        <f t="shared" si="29"/>
        <v>0</v>
      </c>
      <c r="BJ260" s="10">
        <f t="shared" si="30"/>
        <v>0</v>
      </c>
      <c r="BK260">
        <f t="shared" si="31"/>
        <v>1095</v>
      </c>
      <c r="BL260">
        <f t="shared" si="32"/>
        <v>1</v>
      </c>
      <c r="BM260">
        <f t="shared" si="33"/>
        <v>1095</v>
      </c>
      <c r="BN260" s="14">
        <f t="shared" si="34"/>
        <v>84000</v>
      </c>
    </row>
    <row r="261" spans="1:67" x14ac:dyDescent="0.25">
      <c r="A261">
        <v>325</v>
      </c>
      <c r="B261" t="s">
        <v>1549</v>
      </c>
      <c r="C261" t="s">
        <v>3456</v>
      </c>
      <c r="D261" t="s">
        <v>18</v>
      </c>
      <c r="E261" s="1">
        <v>40595</v>
      </c>
      <c r="F261" t="s">
        <v>1550</v>
      </c>
      <c r="G261" t="s">
        <v>1551</v>
      </c>
      <c r="H261" t="s">
        <v>20</v>
      </c>
      <c r="I261" t="s">
        <v>545</v>
      </c>
      <c r="J261" s="3" t="s">
        <v>545</v>
      </c>
      <c r="M261" s="3" t="s">
        <v>62</v>
      </c>
      <c r="N261" t="s">
        <v>1553</v>
      </c>
      <c r="O261" t="s">
        <v>24</v>
      </c>
      <c r="P261" t="s">
        <v>1554</v>
      </c>
      <c r="Q261" t="s">
        <v>1555</v>
      </c>
      <c r="R261" t="s">
        <v>1556</v>
      </c>
      <c r="S261" t="s">
        <v>1557</v>
      </c>
      <c r="T261" t="s">
        <v>1558</v>
      </c>
      <c r="U261" t="s">
        <v>34</v>
      </c>
      <c r="V261" t="s">
        <v>30</v>
      </c>
      <c r="W261" t="s">
        <v>34</v>
      </c>
      <c r="X261" t="s">
        <v>3458</v>
      </c>
      <c r="Y261" t="s">
        <v>2527</v>
      </c>
      <c r="Z261" t="s">
        <v>34</v>
      </c>
      <c r="AA261" t="s">
        <v>34</v>
      </c>
      <c r="AB261" t="s">
        <v>478</v>
      </c>
      <c r="AC261" t="s">
        <v>117</v>
      </c>
      <c r="AD261" t="s">
        <v>1559</v>
      </c>
      <c r="AE261" t="s">
        <v>3962</v>
      </c>
      <c r="AF261" t="s">
        <v>34</v>
      </c>
      <c r="AG261" t="s">
        <v>412</v>
      </c>
      <c r="AH261" t="s">
        <v>35</v>
      </c>
      <c r="AI261" t="s">
        <v>36</v>
      </c>
      <c r="AJ261" s="14">
        <v>0</v>
      </c>
      <c r="AK261" t="s">
        <v>34</v>
      </c>
      <c r="AL261" t="s">
        <v>34</v>
      </c>
      <c r="AM261">
        <v>0</v>
      </c>
      <c r="AN261" t="s">
        <v>117</v>
      </c>
      <c r="AO261" t="s">
        <v>36</v>
      </c>
      <c r="AP261" t="s">
        <v>36</v>
      </c>
      <c r="AQ261">
        <v>0</v>
      </c>
      <c r="AR261">
        <v>123</v>
      </c>
      <c r="AS261" s="1">
        <v>40596</v>
      </c>
      <c r="AT261">
        <v>58</v>
      </c>
      <c r="AU261" s="2">
        <v>24723</v>
      </c>
      <c r="AV261" t="s">
        <v>1560</v>
      </c>
      <c r="AW261">
        <v>1</v>
      </c>
      <c r="AX261" t="s">
        <v>1561</v>
      </c>
      <c r="AY261" t="s">
        <v>1562</v>
      </c>
      <c r="AZ261" s="1">
        <v>41692</v>
      </c>
      <c r="BA261" s="2">
        <v>100000</v>
      </c>
      <c r="BB261">
        <v>1</v>
      </c>
      <c r="BD261">
        <v>1</v>
      </c>
      <c r="BE261" t="s">
        <v>1563</v>
      </c>
      <c r="BF261">
        <v>208</v>
      </c>
      <c r="BG261">
        <v>1</v>
      </c>
      <c r="BH261" s="10">
        <f t="shared" si="28"/>
        <v>1</v>
      </c>
      <c r="BI261" s="16">
        <f t="shared" si="29"/>
        <v>0</v>
      </c>
      <c r="BJ261" s="10">
        <f t="shared" si="30"/>
        <v>0</v>
      </c>
      <c r="BK261">
        <f t="shared" si="31"/>
        <v>1460</v>
      </c>
      <c r="BL261">
        <f t="shared" si="32"/>
        <v>1</v>
      </c>
      <c r="BM261">
        <f t="shared" si="33"/>
        <v>1460</v>
      </c>
      <c r="BN261" s="14">
        <f t="shared" si="34"/>
        <v>100000</v>
      </c>
    </row>
    <row r="262" spans="1:67" x14ac:dyDescent="0.25">
      <c r="A262">
        <v>447</v>
      </c>
      <c r="B262" t="s">
        <v>2633</v>
      </c>
      <c r="C262" t="s">
        <v>107</v>
      </c>
      <c r="D262" t="s">
        <v>24</v>
      </c>
      <c r="E262" s="1">
        <v>41073</v>
      </c>
      <c r="F262" t="s">
        <v>2634</v>
      </c>
      <c r="G262" t="s">
        <v>2635</v>
      </c>
      <c r="H262" t="s">
        <v>24</v>
      </c>
      <c r="I262" t="s">
        <v>109</v>
      </c>
      <c r="J262" s="3" t="s">
        <v>109</v>
      </c>
      <c r="M262" s="3" t="s">
        <v>22</v>
      </c>
      <c r="N262" t="s">
        <v>2636</v>
      </c>
      <c r="O262" t="s">
        <v>18</v>
      </c>
      <c r="P262" t="s">
        <v>2637</v>
      </c>
      <c r="Q262" t="s">
        <v>4312</v>
      </c>
      <c r="R262" t="s">
        <v>2639</v>
      </c>
      <c r="S262" t="s">
        <v>2640</v>
      </c>
      <c r="T262" t="s">
        <v>213</v>
      </c>
      <c r="U262" t="s">
        <v>34</v>
      </c>
      <c r="V262" t="s">
        <v>215</v>
      </c>
      <c r="W262" t="s">
        <v>34</v>
      </c>
      <c r="X262" t="s">
        <v>2641</v>
      </c>
      <c r="Y262" t="s">
        <v>4313</v>
      </c>
      <c r="Z262" t="s">
        <v>4314</v>
      </c>
      <c r="AA262" t="s">
        <v>4315</v>
      </c>
      <c r="AB262" t="s">
        <v>2642</v>
      </c>
      <c r="AC262" t="s">
        <v>36</v>
      </c>
      <c r="AD262" t="s">
        <v>2643</v>
      </c>
      <c r="AE262" t="s">
        <v>36</v>
      </c>
      <c r="AF262" t="s">
        <v>200</v>
      </c>
      <c r="AG262" t="s">
        <v>622</v>
      </c>
      <c r="AH262" t="s">
        <v>120</v>
      </c>
      <c r="AI262" t="s">
        <v>4316</v>
      </c>
      <c r="AJ262" s="14">
        <v>3652982</v>
      </c>
      <c r="AK262" t="s">
        <v>4317</v>
      </c>
      <c r="AL262" t="s">
        <v>4318</v>
      </c>
      <c r="AM262">
        <v>274</v>
      </c>
      <c r="AN262" t="s">
        <v>36</v>
      </c>
      <c r="AO262" t="s">
        <v>4319</v>
      </c>
      <c r="AP262" t="s">
        <v>36</v>
      </c>
      <c r="AQ262">
        <v>0</v>
      </c>
      <c r="AR262">
        <v>225</v>
      </c>
      <c r="AS262" s="1">
        <v>41073</v>
      </c>
      <c r="AT262">
        <v>325</v>
      </c>
      <c r="AU262" s="2">
        <v>100000</v>
      </c>
      <c r="AV262" t="s">
        <v>2645</v>
      </c>
      <c r="AW262">
        <v>1</v>
      </c>
      <c r="AX262" t="s">
        <v>122</v>
      </c>
      <c r="AY262" t="s">
        <v>123</v>
      </c>
      <c r="AZ262" s="1">
        <v>42899</v>
      </c>
      <c r="BA262" s="2">
        <v>2500000</v>
      </c>
      <c r="BB262">
        <v>1</v>
      </c>
      <c r="BC262">
        <v>1</v>
      </c>
      <c r="BF262">
        <v>522</v>
      </c>
      <c r="BG262">
        <v>0</v>
      </c>
      <c r="BH262" s="10">
        <f t="shared" si="28"/>
        <v>0.7101369863013699</v>
      </c>
      <c r="BI262" s="10">
        <f t="shared" si="29"/>
        <v>0.84307692307692306</v>
      </c>
      <c r="BJ262" s="10">
        <f t="shared" si="30"/>
        <v>0.22087079025334058</v>
      </c>
      <c r="BK262">
        <f t="shared" si="31"/>
        <v>1825</v>
      </c>
      <c r="BL262">
        <f t="shared" si="32"/>
        <v>0</v>
      </c>
      <c r="BM262">
        <f t="shared" si="33"/>
        <v>1296</v>
      </c>
      <c r="BN262" s="14">
        <f t="shared" si="34"/>
        <v>16539000</v>
      </c>
    </row>
    <row r="263" spans="1:67" x14ac:dyDescent="0.25">
      <c r="A263">
        <v>327</v>
      </c>
      <c r="B263" t="s">
        <v>1564</v>
      </c>
      <c r="C263" t="s">
        <v>3456</v>
      </c>
      <c r="D263" t="s">
        <v>18</v>
      </c>
      <c r="E263" s="1">
        <v>40598</v>
      </c>
      <c r="F263" t="s">
        <v>3963</v>
      </c>
      <c r="G263" t="s">
        <v>1565</v>
      </c>
      <c r="H263" t="s">
        <v>20</v>
      </c>
      <c r="I263" t="s">
        <v>109</v>
      </c>
      <c r="J263" s="3" t="s">
        <v>109</v>
      </c>
      <c r="M263" s="3" t="s">
        <v>22</v>
      </c>
      <c r="N263" t="s">
        <v>1566</v>
      </c>
      <c r="O263" t="s">
        <v>18</v>
      </c>
      <c r="P263" t="s">
        <v>1567</v>
      </c>
      <c r="Q263" t="s">
        <v>1568</v>
      </c>
      <c r="R263" t="s">
        <v>1569</v>
      </c>
      <c r="S263" t="s">
        <v>1570</v>
      </c>
      <c r="T263" t="s">
        <v>270</v>
      </c>
      <c r="U263" t="s">
        <v>34</v>
      </c>
      <c r="V263" t="s">
        <v>30</v>
      </c>
      <c r="W263" t="s">
        <v>34</v>
      </c>
      <c r="X263" t="s">
        <v>3461</v>
      </c>
      <c r="Y263" t="s">
        <v>3248</v>
      </c>
      <c r="Z263" t="s">
        <v>34</v>
      </c>
      <c r="AA263" t="s">
        <v>34</v>
      </c>
      <c r="AB263" t="s">
        <v>1571</v>
      </c>
      <c r="AC263" t="s">
        <v>36</v>
      </c>
      <c r="AD263" t="s">
        <v>1572</v>
      </c>
      <c r="AE263" t="s">
        <v>3964</v>
      </c>
      <c r="AF263" t="s">
        <v>34</v>
      </c>
      <c r="AG263" t="s">
        <v>22</v>
      </c>
      <c r="AH263" t="s">
        <v>35</v>
      </c>
      <c r="AI263" t="s">
        <v>36</v>
      </c>
      <c r="AJ263" s="14">
        <v>0</v>
      </c>
      <c r="AK263" t="s">
        <v>34</v>
      </c>
      <c r="AL263" t="s">
        <v>34</v>
      </c>
      <c r="AM263">
        <v>0</v>
      </c>
      <c r="AN263" t="s">
        <v>36</v>
      </c>
      <c r="AO263" t="s">
        <v>36</v>
      </c>
      <c r="AP263" t="s">
        <v>36</v>
      </c>
      <c r="AQ263">
        <v>0</v>
      </c>
      <c r="AR263">
        <v>124</v>
      </c>
      <c r="AS263" s="1">
        <v>40599</v>
      </c>
      <c r="AT263">
        <v>125</v>
      </c>
      <c r="AU263" s="2">
        <v>62040</v>
      </c>
      <c r="AV263" t="s">
        <v>1573</v>
      </c>
      <c r="AW263">
        <v>1</v>
      </c>
      <c r="AX263" t="s">
        <v>122</v>
      </c>
      <c r="AY263" t="s">
        <v>123</v>
      </c>
      <c r="AZ263" s="1">
        <v>41695</v>
      </c>
      <c r="BA263" s="2">
        <v>340000</v>
      </c>
      <c r="BB263">
        <v>1</v>
      </c>
      <c r="BF263">
        <v>76</v>
      </c>
      <c r="BG263">
        <v>1</v>
      </c>
      <c r="BH263" s="10">
        <f t="shared" si="28"/>
        <v>1</v>
      </c>
      <c r="BI263" s="16">
        <f t="shared" si="29"/>
        <v>0</v>
      </c>
      <c r="BJ263" s="10">
        <f t="shared" si="30"/>
        <v>0</v>
      </c>
      <c r="BK263">
        <f t="shared" si="31"/>
        <v>1095</v>
      </c>
      <c r="BL263">
        <f t="shared" si="32"/>
        <v>1</v>
      </c>
      <c r="BM263">
        <f t="shared" si="33"/>
        <v>1095</v>
      </c>
      <c r="BN263" s="14">
        <f t="shared" si="34"/>
        <v>340000</v>
      </c>
    </row>
    <row r="264" spans="1:67" x14ac:dyDescent="0.25">
      <c r="A264">
        <v>449</v>
      </c>
      <c r="B264" t="s">
        <v>2649</v>
      </c>
      <c r="C264" t="s">
        <v>107</v>
      </c>
      <c r="D264" t="s">
        <v>24</v>
      </c>
      <c r="E264" s="1">
        <v>41074</v>
      </c>
      <c r="F264" t="s">
        <v>2650</v>
      </c>
      <c r="G264" t="s">
        <v>2651</v>
      </c>
      <c r="H264" t="s">
        <v>24</v>
      </c>
      <c r="I264" t="s">
        <v>43</v>
      </c>
      <c r="J264" s="3" t="s">
        <v>43</v>
      </c>
      <c r="M264" s="3" t="s">
        <v>22</v>
      </c>
      <c r="N264" t="s">
        <v>4323</v>
      </c>
      <c r="O264" t="s">
        <v>24</v>
      </c>
      <c r="P264" t="s">
        <v>2652</v>
      </c>
      <c r="Q264" t="s">
        <v>2653</v>
      </c>
      <c r="R264" t="s">
        <v>2654</v>
      </c>
      <c r="S264" t="s">
        <v>2655</v>
      </c>
      <c r="T264" t="s">
        <v>1044</v>
      </c>
      <c r="U264" t="s">
        <v>2656</v>
      </c>
      <c r="V264" t="s">
        <v>1045</v>
      </c>
      <c r="W264" t="s">
        <v>2657</v>
      </c>
      <c r="X264" t="s">
        <v>2248</v>
      </c>
      <c r="Y264" t="s">
        <v>4324</v>
      </c>
      <c r="Z264" t="s">
        <v>4325</v>
      </c>
      <c r="AA264" t="s">
        <v>4326</v>
      </c>
      <c r="AB264" t="s">
        <v>52</v>
      </c>
      <c r="AC264" t="s">
        <v>2658</v>
      </c>
      <c r="AD264" t="s">
        <v>2659</v>
      </c>
      <c r="AE264" t="s">
        <v>4327</v>
      </c>
      <c r="AF264" t="s">
        <v>412</v>
      </c>
      <c r="AG264" t="s">
        <v>119</v>
      </c>
      <c r="AH264" t="s">
        <v>120</v>
      </c>
      <c r="AI264" t="s">
        <v>4328</v>
      </c>
      <c r="AJ264" s="14">
        <v>451409</v>
      </c>
      <c r="AK264" t="s">
        <v>4329</v>
      </c>
      <c r="AL264" t="s">
        <v>4330</v>
      </c>
      <c r="AM264">
        <v>241</v>
      </c>
      <c r="AN264" t="s">
        <v>2658</v>
      </c>
      <c r="AO264" t="s">
        <v>4331</v>
      </c>
      <c r="AP264" t="s">
        <v>4332</v>
      </c>
      <c r="AQ264">
        <v>0</v>
      </c>
      <c r="AR264">
        <v>226</v>
      </c>
      <c r="AS264" s="1">
        <v>41074</v>
      </c>
      <c r="AT264">
        <v>500</v>
      </c>
      <c r="AU264" s="2">
        <v>31000</v>
      </c>
      <c r="AV264" t="s">
        <v>2660</v>
      </c>
      <c r="AW264">
        <v>1</v>
      </c>
      <c r="AX264" t="s">
        <v>2430</v>
      </c>
      <c r="AY264" t="s">
        <v>57</v>
      </c>
      <c r="AZ264" s="1">
        <v>42900</v>
      </c>
      <c r="BA264" s="2">
        <v>500000</v>
      </c>
      <c r="BB264">
        <v>1</v>
      </c>
      <c r="BC264">
        <v>1</v>
      </c>
      <c r="BF264">
        <v>421</v>
      </c>
      <c r="BG264">
        <v>0</v>
      </c>
      <c r="BH264" s="10">
        <f t="shared" si="28"/>
        <v>0.88698630136986301</v>
      </c>
      <c r="BI264" s="10">
        <f t="shared" si="29"/>
        <v>0.48199999999999998</v>
      </c>
      <c r="BJ264" s="10">
        <f t="shared" si="30"/>
        <v>0.18383587863978823</v>
      </c>
      <c r="BK264">
        <f t="shared" si="31"/>
        <v>1460</v>
      </c>
      <c r="BL264">
        <f t="shared" si="32"/>
        <v>0</v>
      </c>
      <c r="BM264">
        <f t="shared" si="33"/>
        <v>1295</v>
      </c>
      <c r="BN264" s="14">
        <f t="shared" si="34"/>
        <v>2455500</v>
      </c>
    </row>
    <row r="265" spans="1:67" x14ac:dyDescent="0.25">
      <c r="A265">
        <v>328</v>
      </c>
      <c r="B265" t="s">
        <v>1574</v>
      </c>
      <c r="C265" t="s">
        <v>3456</v>
      </c>
      <c r="D265" t="s">
        <v>18</v>
      </c>
      <c r="E265" s="1">
        <v>40605</v>
      </c>
      <c r="F265" t="s">
        <v>1575</v>
      </c>
      <c r="G265" t="s">
        <v>1576</v>
      </c>
      <c r="H265" t="s">
        <v>20</v>
      </c>
      <c r="I265" t="s">
        <v>1577</v>
      </c>
      <c r="J265" s="3" t="s">
        <v>1577</v>
      </c>
      <c r="M265" s="3" t="s">
        <v>62</v>
      </c>
      <c r="N265" t="s">
        <v>1578</v>
      </c>
      <c r="O265" t="s">
        <v>24</v>
      </c>
      <c r="P265" t="s">
        <v>1579</v>
      </c>
      <c r="Q265" t="s">
        <v>1580</v>
      </c>
      <c r="R265" t="s">
        <v>1581</v>
      </c>
      <c r="S265" t="s">
        <v>1582</v>
      </c>
      <c r="T265" t="s">
        <v>565</v>
      </c>
      <c r="U265" t="s">
        <v>34</v>
      </c>
      <c r="V265" t="s">
        <v>30</v>
      </c>
      <c r="W265" t="s">
        <v>34</v>
      </c>
      <c r="X265" t="s">
        <v>3461</v>
      </c>
      <c r="Y265" t="s">
        <v>3469</v>
      </c>
      <c r="Z265" t="s">
        <v>34</v>
      </c>
      <c r="AA265" t="s">
        <v>34</v>
      </c>
      <c r="AB265" t="s">
        <v>1583</v>
      </c>
      <c r="AC265" t="s">
        <v>1584</v>
      </c>
      <c r="AD265" t="s">
        <v>1585</v>
      </c>
      <c r="AE265" t="s">
        <v>3965</v>
      </c>
      <c r="AF265" t="s">
        <v>34</v>
      </c>
      <c r="AG265" t="s">
        <v>22</v>
      </c>
      <c r="AH265" t="s">
        <v>35</v>
      </c>
      <c r="AI265" t="s">
        <v>36</v>
      </c>
      <c r="AJ265" s="14">
        <v>0</v>
      </c>
      <c r="AK265" t="s">
        <v>34</v>
      </c>
      <c r="AL265" t="s">
        <v>34</v>
      </c>
      <c r="AM265">
        <v>0</v>
      </c>
      <c r="AN265" t="s">
        <v>1584</v>
      </c>
      <c r="AO265" t="s">
        <v>36</v>
      </c>
      <c r="AP265" t="s">
        <v>36</v>
      </c>
      <c r="AQ265">
        <v>0</v>
      </c>
      <c r="AR265">
        <v>126</v>
      </c>
      <c r="AS265" s="1">
        <v>40606</v>
      </c>
      <c r="AT265">
        <v>170</v>
      </c>
      <c r="AU265" s="2">
        <v>25294</v>
      </c>
      <c r="AV265" t="s">
        <v>1586</v>
      </c>
      <c r="AW265">
        <v>1</v>
      </c>
      <c r="AX265" t="s">
        <v>1587</v>
      </c>
      <c r="AY265" t="s">
        <v>1588</v>
      </c>
      <c r="AZ265" s="1">
        <v>41702</v>
      </c>
      <c r="BA265" s="2">
        <v>300000</v>
      </c>
      <c r="BB265">
        <v>1</v>
      </c>
      <c r="BF265">
        <v>323</v>
      </c>
      <c r="BG265">
        <v>1</v>
      </c>
      <c r="BH265" s="10">
        <f t="shared" si="28"/>
        <v>1</v>
      </c>
      <c r="BI265" s="16">
        <f t="shared" si="29"/>
        <v>0</v>
      </c>
      <c r="BJ265" s="10">
        <f t="shared" si="30"/>
        <v>0</v>
      </c>
      <c r="BK265">
        <f t="shared" si="31"/>
        <v>1095</v>
      </c>
      <c r="BL265">
        <f t="shared" si="32"/>
        <v>1</v>
      </c>
      <c r="BM265">
        <f t="shared" si="33"/>
        <v>1095</v>
      </c>
      <c r="BN265" s="14">
        <f t="shared" si="34"/>
        <v>300000</v>
      </c>
    </row>
    <row r="266" spans="1:67" x14ac:dyDescent="0.25">
      <c r="A266">
        <v>452</v>
      </c>
      <c r="B266" t="s">
        <v>2664</v>
      </c>
      <c r="C266" t="s">
        <v>107</v>
      </c>
      <c r="D266" t="s">
        <v>24</v>
      </c>
      <c r="E266" s="1">
        <v>41075</v>
      </c>
      <c r="F266" t="s">
        <v>2665</v>
      </c>
      <c r="G266" t="s">
        <v>4336</v>
      </c>
      <c r="H266" t="s">
        <v>24</v>
      </c>
      <c r="I266" t="s">
        <v>545</v>
      </c>
      <c r="J266" s="3" t="s">
        <v>545</v>
      </c>
      <c r="M266" s="3" t="s">
        <v>62</v>
      </c>
      <c r="N266" t="s">
        <v>2666</v>
      </c>
      <c r="O266" t="s">
        <v>24</v>
      </c>
      <c r="P266" t="s">
        <v>2667</v>
      </c>
      <c r="Q266" t="s">
        <v>4337</v>
      </c>
      <c r="R266" t="s">
        <v>2669</v>
      </c>
      <c r="S266" t="s">
        <v>2670</v>
      </c>
      <c r="T266" t="s">
        <v>2671</v>
      </c>
      <c r="U266" t="s">
        <v>34</v>
      </c>
      <c r="V266" t="s">
        <v>30</v>
      </c>
      <c r="W266" t="s">
        <v>34</v>
      </c>
      <c r="X266" t="s">
        <v>2672</v>
      </c>
      <c r="Y266" t="s">
        <v>4338</v>
      </c>
      <c r="Z266" t="s">
        <v>4339</v>
      </c>
      <c r="AA266" t="s">
        <v>4340</v>
      </c>
      <c r="AB266" t="s">
        <v>592</v>
      </c>
      <c r="AC266" t="s">
        <v>2673</v>
      </c>
      <c r="AD266" t="s">
        <v>2674</v>
      </c>
      <c r="AE266" t="s">
        <v>4341</v>
      </c>
      <c r="AF266" t="s">
        <v>200</v>
      </c>
      <c r="AG266" t="s">
        <v>425</v>
      </c>
      <c r="AH266" t="s">
        <v>120</v>
      </c>
      <c r="AI266" t="s">
        <v>4342</v>
      </c>
      <c r="AJ266" s="14">
        <v>226271</v>
      </c>
      <c r="AK266" t="s">
        <v>4343</v>
      </c>
      <c r="AL266" t="s">
        <v>4344</v>
      </c>
      <c r="AM266">
        <v>231</v>
      </c>
      <c r="AN266" t="s">
        <v>260</v>
      </c>
      <c r="AO266" t="s">
        <v>4345</v>
      </c>
      <c r="AP266" t="s">
        <v>4346</v>
      </c>
      <c r="AQ266">
        <v>0</v>
      </c>
      <c r="AR266">
        <v>227</v>
      </c>
      <c r="AS266" s="1">
        <v>41075</v>
      </c>
      <c r="AT266">
        <v>131</v>
      </c>
      <c r="AU266" s="2">
        <v>41108</v>
      </c>
      <c r="AV266" t="s">
        <v>2675</v>
      </c>
      <c r="AW266">
        <v>1</v>
      </c>
      <c r="AX266" t="s">
        <v>554</v>
      </c>
      <c r="AY266" t="s">
        <v>555</v>
      </c>
      <c r="AZ266" s="1">
        <v>42901</v>
      </c>
      <c r="BA266" s="2">
        <v>175000</v>
      </c>
      <c r="BB266">
        <v>1</v>
      </c>
      <c r="BC266">
        <v>1</v>
      </c>
      <c r="BF266">
        <v>220</v>
      </c>
      <c r="BG266">
        <v>0</v>
      </c>
      <c r="BH266" s="10">
        <f t="shared" si="28"/>
        <v>0.70904109589041098</v>
      </c>
      <c r="BI266" s="10">
        <f t="shared" si="29"/>
        <v>1.7633587786259541</v>
      </c>
      <c r="BJ266" s="10">
        <f t="shared" si="30"/>
        <v>0.2018204522142443</v>
      </c>
      <c r="BK266">
        <f t="shared" si="31"/>
        <v>1825</v>
      </c>
      <c r="BL266">
        <f t="shared" si="32"/>
        <v>0</v>
      </c>
      <c r="BM266">
        <f t="shared" si="33"/>
        <v>1294</v>
      </c>
      <c r="BN266" s="14">
        <f t="shared" si="34"/>
        <v>1121150</v>
      </c>
    </row>
    <row r="267" spans="1:67" x14ac:dyDescent="0.25">
      <c r="A267">
        <v>337</v>
      </c>
      <c r="B267" t="s">
        <v>1672</v>
      </c>
      <c r="C267" t="s">
        <v>3456</v>
      </c>
      <c r="D267" t="s">
        <v>18</v>
      </c>
      <c r="E267" s="1">
        <v>40634</v>
      </c>
      <c r="F267" t="s">
        <v>1673</v>
      </c>
      <c r="G267" t="s">
        <v>1674</v>
      </c>
      <c r="H267" t="s">
        <v>20</v>
      </c>
      <c r="I267" t="s">
        <v>43</v>
      </c>
      <c r="J267" s="3" t="s">
        <v>43</v>
      </c>
      <c r="M267" s="3" t="s">
        <v>78</v>
      </c>
      <c r="N267" t="s">
        <v>1675</v>
      </c>
      <c r="O267" t="s">
        <v>18</v>
      </c>
      <c r="P267" t="s">
        <v>1676</v>
      </c>
      <c r="Q267" t="s">
        <v>46</v>
      </c>
      <c r="R267" t="s">
        <v>1677</v>
      </c>
      <c r="S267" t="s">
        <v>1678</v>
      </c>
      <c r="T267" t="s">
        <v>1679</v>
      </c>
      <c r="U267" t="s">
        <v>34</v>
      </c>
      <c r="V267" t="s">
        <v>30</v>
      </c>
      <c r="W267" t="s">
        <v>34</v>
      </c>
      <c r="X267" t="s">
        <v>3461</v>
      </c>
      <c r="Y267" t="s">
        <v>3990</v>
      </c>
      <c r="Z267" t="s">
        <v>34</v>
      </c>
      <c r="AA267" t="s">
        <v>34</v>
      </c>
      <c r="AB267" t="s">
        <v>1680</v>
      </c>
      <c r="AC267" t="s">
        <v>36</v>
      </c>
      <c r="AD267" t="s">
        <v>1681</v>
      </c>
      <c r="AE267" t="s">
        <v>3463</v>
      </c>
      <c r="AF267" t="s">
        <v>34</v>
      </c>
      <c r="AG267" t="s">
        <v>22</v>
      </c>
      <c r="AH267" t="s">
        <v>35</v>
      </c>
      <c r="AI267" t="s">
        <v>36</v>
      </c>
      <c r="AJ267" s="14">
        <v>0</v>
      </c>
      <c r="AK267" t="s">
        <v>34</v>
      </c>
      <c r="AL267" t="s">
        <v>34</v>
      </c>
      <c r="AM267">
        <v>0</v>
      </c>
      <c r="AN267" t="s">
        <v>36</v>
      </c>
      <c r="AO267" t="s">
        <v>36</v>
      </c>
      <c r="AP267" t="s">
        <v>36</v>
      </c>
      <c r="AQ267">
        <v>0</v>
      </c>
      <c r="AR267">
        <v>136</v>
      </c>
      <c r="AS267" s="1">
        <v>40645</v>
      </c>
      <c r="AT267">
        <v>342</v>
      </c>
      <c r="AU267" s="2">
        <v>22926</v>
      </c>
      <c r="AV267" t="s">
        <v>1682</v>
      </c>
      <c r="AW267">
        <v>1</v>
      </c>
      <c r="AX267" t="s">
        <v>1683</v>
      </c>
      <c r="AY267" t="s">
        <v>847</v>
      </c>
      <c r="AZ267" s="1">
        <v>42472</v>
      </c>
      <c r="BA267" s="2">
        <v>392000</v>
      </c>
      <c r="BB267">
        <v>1</v>
      </c>
      <c r="BF267">
        <v>474</v>
      </c>
      <c r="BG267">
        <v>1</v>
      </c>
      <c r="BH267" s="10">
        <f t="shared" si="28"/>
        <v>1</v>
      </c>
      <c r="BI267" s="16">
        <f t="shared" si="29"/>
        <v>0</v>
      </c>
      <c r="BJ267" s="10">
        <f t="shared" si="30"/>
        <v>0</v>
      </c>
      <c r="BK267">
        <f t="shared" si="31"/>
        <v>1095</v>
      </c>
      <c r="BL267">
        <f t="shared" si="32"/>
        <v>1</v>
      </c>
      <c r="BM267">
        <f t="shared" si="33"/>
        <v>1095</v>
      </c>
      <c r="BN267" s="14">
        <f t="shared" si="34"/>
        <v>392000</v>
      </c>
    </row>
    <row r="268" spans="1:67" x14ac:dyDescent="0.25">
      <c r="A268">
        <v>454</v>
      </c>
      <c r="B268" t="s">
        <v>2680</v>
      </c>
      <c r="C268" t="s">
        <v>107</v>
      </c>
      <c r="D268" t="s">
        <v>24</v>
      </c>
      <c r="E268" s="1">
        <v>41080</v>
      </c>
      <c r="F268" t="s">
        <v>2681</v>
      </c>
      <c r="G268" t="s">
        <v>2682</v>
      </c>
      <c r="H268" t="s">
        <v>24</v>
      </c>
      <c r="I268" t="s">
        <v>109</v>
      </c>
      <c r="J268" s="3" t="s">
        <v>109</v>
      </c>
      <c r="M268" s="3" t="s">
        <v>22</v>
      </c>
      <c r="N268" t="s">
        <v>2683</v>
      </c>
      <c r="O268" t="s">
        <v>18</v>
      </c>
      <c r="P268" t="s">
        <v>2684</v>
      </c>
      <c r="Q268" t="s">
        <v>4350</v>
      </c>
      <c r="R268" t="s">
        <v>2685</v>
      </c>
      <c r="S268" t="s">
        <v>2686</v>
      </c>
      <c r="T268" t="s">
        <v>213</v>
      </c>
      <c r="U268" t="s">
        <v>2687</v>
      </c>
      <c r="V268" t="s">
        <v>215</v>
      </c>
      <c r="W268" t="s">
        <v>197</v>
      </c>
      <c r="X268" t="s">
        <v>2688</v>
      </c>
      <c r="Y268" t="s">
        <v>4351</v>
      </c>
      <c r="Z268" t="s">
        <v>4352</v>
      </c>
      <c r="AA268" t="s">
        <v>4353</v>
      </c>
      <c r="AB268" t="s">
        <v>965</v>
      </c>
      <c r="AC268" t="s">
        <v>1303</v>
      </c>
      <c r="AD268" t="s">
        <v>2689</v>
      </c>
      <c r="AE268" t="s">
        <v>4354</v>
      </c>
      <c r="AF268" t="s">
        <v>412</v>
      </c>
      <c r="AG268" t="s">
        <v>622</v>
      </c>
      <c r="AH268" t="s">
        <v>120</v>
      </c>
      <c r="AI268" t="s">
        <v>4355</v>
      </c>
      <c r="AJ268" s="14">
        <v>971250</v>
      </c>
      <c r="AK268" t="s">
        <v>4356</v>
      </c>
      <c r="AL268" t="s">
        <v>4357</v>
      </c>
      <c r="AM268">
        <v>352</v>
      </c>
      <c r="AN268" t="s">
        <v>1361</v>
      </c>
      <c r="AO268" t="s">
        <v>4358</v>
      </c>
      <c r="AP268" t="s">
        <v>4359</v>
      </c>
      <c r="AQ268">
        <v>0</v>
      </c>
      <c r="AR268">
        <v>228</v>
      </c>
      <c r="AS268" s="1">
        <v>41080</v>
      </c>
      <c r="AT268">
        <v>400</v>
      </c>
      <c r="AU268" s="2">
        <v>79000</v>
      </c>
      <c r="AV268" t="s">
        <v>2690</v>
      </c>
      <c r="AW268">
        <v>1</v>
      </c>
      <c r="AX268" t="s">
        <v>862</v>
      </c>
      <c r="AY268" t="s">
        <v>123</v>
      </c>
      <c r="AZ268" s="1">
        <v>43100</v>
      </c>
      <c r="BA268" s="2">
        <v>1050000</v>
      </c>
      <c r="BB268">
        <v>1</v>
      </c>
      <c r="BC268">
        <v>1</v>
      </c>
      <c r="BF268">
        <v>349</v>
      </c>
      <c r="BG268">
        <v>0</v>
      </c>
      <c r="BH268" s="10">
        <f t="shared" si="28"/>
        <v>0.88287671232876708</v>
      </c>
      <c r="BI268" s="10">
        <f t="shared" si="29"/>
        <v>0.88</v>
      </c>
      <c r="BJ268" s="10">
        <f t="shared" si="30"/>
        <v>8.2499840733898197E-2</v>
      </c>
      <c r="BK268">
        <f t="shared" si="31"/>
        <v>1460</v>
      </c>
      <c r="BL268">
        <f t="shared" si="32"/>
        <v>0</v>
      </c>
      <c r="BM268">
        <f t="shared" si="33"/>
        <v>1289</v>
      </c>
      <c r="BN268" s="14">
        <f t="shared" si="34"/>
        <v>11772750</v>
      </c>
    </row>
    <row r="269" spans="1:67" x14ac:dyDescent="0.25">
      <c r="A269">
        <v>336</v>
      </c>
      <c r="B269" t="s">
        <v>1661</v>
      </c>
      <c r="C269" t="s">
        <v>3456</v>
      </c>
      <c r="D269" t="s">
        <v>18</v>
      </c>
      <c r="E269" s="1">
        <v>40634</v>
      </c>
      <c r="F269" t="s">
        <v>1662</v>
      </c>
      <c r="G269" t="s">
        <v>1663</v>
      </c>
      <c r="H269" t="s">
        <v>20</v>
      </c>
      <c r="I269" t="s">
        <v>837</v>
      </c>
      <c r="J269" s="3" t="s">
        <v>837</v>
      </c>
      <c r="M269" s="3" t="s">
        <v>22</v>
      </c>
      <c r="N269" t="s">
        <v>1664</v>
      </c>
      <c r="O269" t="s">
        <v>24</v>
      </c>
      <c r="P269" t="s">
        <v>1665</v>
      </c>
      <c r="Q269" t="s">
        <v>1666</v>
      </c>
      <c r="R269" t="s">
        <v>1667</v>
      </c>
      <c r="S269" t="s">
        <v>1668</v>
      </c>
      <c r="T269" t="s">
        <v>1669</v>
      </c>
      <c r="U269" t="s">
        <v>34</v>
      </c>
      <c r="V269" t="s">
        <v>30</v>
      </c>
      <c r="W269" t="s">
        <v>34</v>
      </c>
      <c r="X269" t="s">
        <v>3461</v>
      </c>
      <c r="Y269" t="s">
        <v>3398</v>
      </c>
      <c r="Z269" t="s">
        <v>34</v>
      </c>
      <c r="AA269" t="s">
        <v>34</v>
      </c>
      <c r="AB269" t="s">
        <v>454</v>
      </c>
      <c r="AC269" t="s">
        <v>622</v>
      </c>
      <c r="AD269" t="s">
        <v>1670</v>
      </c>
      <c r="AE269" t="s">
        <v>3989</v>
      </c>
      <c r="AF269" t="s">
        <v>34</v>
      </c>
      <c r="AG269" t="s">
        <v>200</v>
      </c>
      <c r="AH269" t="s">
        <v>35</v>
      </c>
      <c r="AI269" t="s">
        <v>36</v>
      </c>
      <c r="AJ269" s="14">
        <v>0</v>
      </c>
      <c r="AK269" t="s">
        <v>34</v>
      </c>
      <c r="AL269" t="s">
        <v>34</v>
      </c>
      <c r="AM269">
        <v>0</v>
      </c>
      <c r="AN269" t="s">
        <v>622</v>
      </c>
      <c r="AO269" t="s">
        <v>36</v>
      </c>
      <c r="AP269" t="s">
        <v>36</v>
      </c>
      <c r="AQ269">
        <v>0</v>
      </c>
      <c r="AR269">
        <v>135</v>
      </c>
      <c r="AS269" s="1">
        <v>40641</v>
      </c>
      <c r="AT269">
        <v>42</v>
      </c>
      <c r="AU269" s="2">
        <v>38667</v>
      </c>
      <c r="AV269" t="s">
        <v>1671</v>
      </c>
      <c r="AW269">
        <v>1</v>
      </c>
      <c r="AX269" t="s">
        <v>56</v>
      </c>
      <c r="AY269" t="s">
        <v>57</v>
      </c>
      <c r="AZ269" s="1">
        <v>41737</v>
      </c>
      <c r="BA269" s="2">
        <v>60000</v>
      </c>
      <c r="BB269">
        <v>1</v>
      </c>
      <c r="BF269">
        <v>559</v>
      </c>
      <c r="BG269">
        <v>1</v>
      </c>
      <c r="BH269" s="10">
        <f t="shared" si="28"/>
        <v>1</v>
      </c>
      <c r="BI269" s="16">
        <f t="shared" si="29"/>
        <v>0</v>
      </c>
      <c r="BJ269" s="10">
        <f t="shared" si="30"/>
        <v>0</v>
      </c>
      <c r="BK269">
        <f t="shared" si="31"/>
        <v>1825</v>
      </c>
      <c r="BL269">
        <f t="shared" si="32"/>
        <v>1</v>
      </c>
      <c r="BM269">
        <f t="shared" si="33"/>
        <v>1825</v>
      </c>
      <c r="BN269" s="14">
        <f t="shared" si="34"/>
        <v>60000</v>
      </c>
    </row>
    <row r="270" spans="1:67" x14ac:dyDescent="0.25">
      <c r="A270">
        <v>339</v>
      </c>
      <c r="B270" t="s">
        <v>1628</v>
      </c>
      <c r="C270" t="s">
        <v>3456</v>
      </c>
      <c r="D270" t="s">
        <v>18</v>
      </c>
      <c r="E270" s="1">
        <v>40637</v>
      </c>
      <c r="F270" t="s">
        <v>1629</v>
      </c>
      <c r="G270" t="s">
        <v>1630</v>
      </c>
      <c r="H270" t="s">
        <v>20</v>
      </c>
      <c r="I270" t="s">
        <v>77</v>
      </c>
      <c r="J270" s="3" t="s">
        <v>77</v>
      </c>
      <c r="M270" s="3" t="s">
        <v>78</v>
      </c>
      <c r="N270" t="s">
        <v>1631</v>
      </c>
      <c r="O270" t="s">
        <v>24</v>
      </c>
      <c r="P270" t="s">
        <v>1632</v>
      </c>
      <c r="Q270" t="s">
        <v>1633</v>
      </c>
      <c r="R270" t="s">
        <v>1634</v>
      </c>
      <c r="S270" t="s">
        <v>1635</v>
      </c>
      <c r="T270" t="s">
        <v>28</v>
      </c>
      <c r="U270" t="s">
        <v>34</v>
      </c>
      <c r="V270" t="s">
        <v>30</v>
      </c>
      <c r="W270" t="s">
        <v>34</v>
      </c>
      <c r="X270" t="s">
        <v>3458</v>
      </c>
      <c r="Y270" t="s">
        <v>1947</v>
      </c>
      <c r="Z270" t="s">
        <v>34</v>
      </c>
      <c r="AA270" t="s">
        <v>34</v>
      </c>
      <c r="AB270" t="s">
        <v>303</v>
      </c>
      <c r="AC270" t="s">
        <v>1636</v>
      </c>
      <c r="AD270" t="s">
        <v>1637</v>
      </c>
      <c r="AE270" t="s">
        <v>3985</v>
      </c>
      <c r="AF270" t="s">
        <v>34</v>
      </c>
      <c r="AG270" t="s">
        <v>22</v>
      </c>
      <c r="AH270" t="s">
        <v>35</v>
      </c>
      <c r="AI270" t="s">
        <v>36</v>
      </c>
      <c r="AJ270" s="14">
        <v>0</v>
      </c>
      <c r="AK270" t="s">
        <v>34</v>
      </c>
      <c r="AL270" t="s">
        <v>34</v>
      </c>
      <c r="AM270">
        <v>0</v>
      </c>
      <c r="AN270" t="s">
        <v>1636</v>
      </c>
      <c r="AO270" t="s">
        <v>36</v>
      </c>
      <c r="AP270" t="s">
        <v>36</v>
      </c>
      <c r="AQ270">
        <v>0</v>
      </c>
      <c r="AR270">
        <v>132</v>
      </c>
      <c r="AS270" s="1">
        <v>40638</v>
      </c>
      <c r="AT270">
        <v>25</v>
      </c>
      <c r="AU270" s="2">
        <v>50354</v>
      </c>
      <c r="AV270" t="s">
        <v>1638</v>
      </c>
      <c r="AW270">
        <v>1</v>
      </c>
      <c r="AX270" t="s">
        <v>955</v>
      </c>
      <c r="AY270" t="s">
        <v>342</v>
      </c>
      <c r="AZ270" s="1">
        <v>41734</v>
      </c>
      <c r="BA270" s="2">
        <v>130000</v>
      </c>
      <c r="BB270">
        <v>1</v>
      </c>
      <c r="BF270">
        <v>141</v>
      </c>
      <c r="BG270">
        <v>1</v>
      </c>
      <c r="BH270" s="10">
        <f t="shared" si="28"/>
        <v>1</v>
      </c>
      <c r="BI270" s="16">
        <f t="shared" si="29"/>
        <v>0</v>
      </c>
      <c r="BJ270" s="10">
        <f t="shared" si="30"/>
        <v>0</v>
      </c>
      <c r="BK270">
        <f t="shared" si="31"/>
        <v>1095</v>
      </c>
      <c r="BL270">
        <f t="shared" si="32"/>
        <v>1</v>
      </c>
      <c r="BM270">
        <f t="shared" si="33"/>
        <v>1095</v>
      </c>
      <c r="BN270" s="14">
        <f t="shared" si="34"/>
        <v>130000</v>
      </c>
      <c r="BO270">
        <f>DATE(2015,12,31)-DATE(2012,6,21)</f>
        <v>1288</v>
      </c>
    </row>
    <row r="271" spans="1:67" x14ac:dyDescent="0.25">
      <c r="A271">
        <v>338</v>
      </c>
      <c r="B271" t="s">
        <v>1617</v>
      </c>
      <c r="C271" t="s">
        <v>3456</v>
      </c>
      <c r="D271" t="s">
        <v>18</v>
      </c>
      <c r="E271" s="1">
        <v>40637</v>
      </c>
      <c r="F271" t="s">
        <v>1618</v>
      </c>
      <c r="G271" t="s">
        <v>1619</v>
      </c>
      <c r="H271" t="s">
        <v>20</v>
      </c>
      <c r="I271" t="s">
        <v>332</v>
      </c>
      <c r="J271" s="3" t="s">
        <v>332</v>
      </c>
      <c r="M271" s="3" t="s">
        <v>78</v>
      </c>
      <c r="N271" t="s">
        <v>1620</v>
      </c>
      <c r="O271" t="s">
        <v>24</v>
      </c>
      <c r="P271" t="s">
        <v>1621</v>
      </c>
      <c r="Q271" t="s">
        <v>1622</v>
      </c>
      <c r="R271" t="s">
        <v>1623</v>
      </c>
      <c r="S271" t="s">
        <v>1624</v>
      </c>
      <c r="T271" t="s">
        <v>1625</v>
      </c>
      <c r="U271" t="s">
        <v>34</v>
      </c>
      <c r="V271" t="s">
        <v>30</v>
      </c>
      <c r="W271" t="s">
        <v>34</v>
      </c>
      <c r="X271" t="s">
        <v>3461</v>
      </c>
      <c r="Y271" t="s">
        <v>3362</v>
      </c>
      <c r="Z271" t="s">
        <v>34</v>
      </c>
      <c r="AA271" t="s">
        <v>34</v>
      </c>
      <c r="AB271" t="s">
        <v>734</v>
      </c>
      <c r="AC271" t="s">
        <v>1011</v>
      </c>
      <c r="AD271" t="s">
        <v>1626</v>
      </c>
      <c r="AE271" t="s">
        <v>3984</v>
      </c>
      <c r="AF271" t="s">
        <v>34</v>
      </c>
      <c r="AG271" t="s">
        <v>22</v>
      </c>
      <c r="AH271" t="s">
        <v>35</v>
      </c>
      <c r="AI271" t="s">
        <v>36</v>
      </c>
      <c r="AJ271" s="14">
        <v>0</v>
      </c>
      <c r="AK271" t="s">
        <v>34</v>
      </c>
      <c r="AL271" t="s">
        <v>34</v>
      </c>
      <c r="AM271">
        <v>0</v>
      </c>
      <c r="AN271" t="s">
        <v>1011</v>
      </c>
      <c r="AO271" t="s">
        <v>36</v>
      </c>
      <c r="AP271" t="s">
        <v>36</v>
      </c>
      <c r="AQ271">
        <v>0</v>
      </c>
      <c r="AR271">
        <v>131</v>
      </c>
      <c r="AS271" s="1">
        <v>40637</v>
      </c>
      <c r="AT271">
        <v>6</v>
      </c>
      <c r="AU271" s="2">
        <v>38000</v>
      </c>
      <c r="AV271" t="s">
        <v>1627</v>
      </c>
      <c r="AW271">
        <v>1</v>
      </c>
      <c r="AX271" t="s">
        <v>203</v>
      </c>
      <c r="AY271" t="s">
        <v>90</v>
      </c>
      <c r="AZ271" s="1">
        <v>41733</v>
      </c>
      <c r="BA271" s="2">
        <v>200000</v>
      </c>
      <c r="BB271">
        <v>1</v>
      </c>
      <c r="BF271">
        <v>382</v>
      </c>
      <c r="BG271">
        <v>1</v>
      </c>
      <c r="BH271" s="10">
        <f t="shared" si="28"/>
        <v>1</v>
      </c>
      <c r="BI271" s="16">
        <f t="shared" si="29"/>
        <v>0</v>
      </c>
      <c r="BJ271" s="10">
        <f t="shared" si="30"/>
        <v>0</v>
      </c>
      <c r="BK271">
        <f t="shared" si="31"/>
        <v>1095</v>
      </c>
      <c r="BL271">
        <f t="shared" si="32"/>
        <v>1</v>
      </c>
      <c r="BM271">
        <f t="shared" si="33"/>
        <v>1095</v>
      </c>
      <c r="BN271" s="14">
        <f t="shared" si="34"/>
        <v>200000</v>
      </c>
    </row>
    <row r="272" spans="1:67" x14ac:dyDescent="0.25">
      <c r="A272">
        <v>340</v>
      </c>
      <c r="B272" t="s">
        <v>1639</v>
      </c>
      <c r="C272" t="s">
        <v>3456</v>
      </c>
      <c r="D272" t="s">
        <v>18</v>
      </c>
      <c r="E272" s="1">
        <v>40638</v>
      </c>
      <c r="F272" t="s">
        <v>1640</v>
      </c>
      <c r="G272" t="s">
        <v>1641</v>
      </c>
      <c r="H272" t="s">
        <v>20</v>
      </c>
      <c r="I272" t="s">
        <v>94</v>
      </c>
      <c r="J272" s="3" t="s">
        <v>94</v>
      </c>
      <c r="M272" s="3" t="s">
        <v>78</v>
      </c>
      <c r="N272" t="s">
        <v>1642</v>
      </c>
      <c r="O272" t="s">
        <v>18</v>
      </c>
      <c r="P272" t="s">
        <v>1643</v>
      </c>
      <c r="Q272" t="s">
        <v>1644</v>
      </c>
      <c r="R272" t="s">
        <v>1645</v>
      </c>
      <c r="S272" t="s">
        <v>1646</v>
      </c>
      <c r="T272" t="s">
        <v>29</v>
      </c>
      <c r="U272" t="s">
        <v>34</v>
      </c>
      <c r="V272" t="s">
        <v>30</v>
      </c>
      <c r="W272" t="s">
        <v>34</v>
      </c>
      <c r="X272" t="s">
        <v>3458</v>
      </c>
      <c r="Y272" t="s">
        <v>3986</v>
      </c>
      <c r="Z272" t="s">
        <v>34</v>
      </c>
      <c r="AA272" t="s">
        <v>34</v>
      </c>
      <c r="AB272" t="s">
        <v>1647</v>
      </c>
      <c r="AC272" t="s">
        <v>36</v>
      </c>
      <c r="AD272" t="s">
        <v>1648</v>
      </c>
      <c r="AE272" t="s">
        <v>3987</v>
      </c>
      <c r="AF272" t="s">
        <v>34</v>
      </c>
      <c r="AG272" t="s">
        <v>22</v>
      </c>
      <c r="AH272" t="s">
        <v>35</v>
      </c>
      <c r="AI272" t="s">
        <v>36</v>
      </c>
      <c r="AJ272" s="14">
        <v>0</v>
      </c>
      <c r="AK272" t="s">
        <v>34</v>
      </c>
      <c r="AL272" t="s">
        <v>34</v>
      </c>
      <c r="AM272">
        <v>0</v>
      </c>
      <c r="AN272" t="s">
        <v>36</v>
      </c>
      <c r="AO272" t="s">
        <v>36</v>
      </c>
      <c r="AP272" t="s">
        <v>36</v>
      </c>
      <c r="AQ272">
        <v>0</v>
      </c>
      <c r="AR272">
        <v>133</v>
      </c>
      <c r="AS272" s="1">
        <v>40638</v>
      </c>
      <c r="AT272">
        <v>34</v>
      </c>
      <c r="AU272" s="2">
        <v>28118</v>
      </c>
      <c r="AV272" t="s">
        <v>1649</v>
      </c>
      <c r="AW272">
        <v>1</v>
      </c>
      <c r="AY272" t="s">
        <v>105</v>
      </c>
      <c r="AZ272" s="1">
        <v>41734</v>
      </c>
      <c r="BA272" s="2">
        <v>136000</v>
      </c>
      <c r="BB272">
        <v>1</v>
      </c>
      <c r="BF272">
        <v>321</v>
      </c>
      <c r="BG272">
        <v>1</v>
      </c>
      <c r="BH272" s="10">
        <f t="shared" si="28"/>
        <v>1</v>
      </c>
      <c r="BI272" s="16">
        <f t="shared" si="29"/>
        <v>0</v>
      </c>
      <c r="BJ272" s="10">
        <f t="shared" si="30"/>
        <v>0</v>
      </c>
      <c r="BK272">
        <f t="shared" si="31"/>
        <v>1095</v>
      </c>
      <c r="BL272">
        <f t="shared" si="32"/>
        <v>1</v>
      </c>
      <c r="BM272">
        <f t="shared" si="33"/>
        <v>1095</v>
      </c>
      <c r="BN272" s="14">
        <f t="shared" si="34"/>
        <v>136000</v>
      </c>
    </row>
    <row r="273" spans="1:66" x14ac:dyDescent="0.25">
      <c r="A273">
        <v>341</v>
      </c>
      <c r="B273" t="s">
        <v>1650</v>
      </c>
      <c r="C273" t="s">
        <v>3456</v>
      </c>
      <c r="D273" t="s">
        <v>18</v>
      </c>
      <c r="E273" s="1">
        <v>40639</v>
      </c>
      <c r="F273" t="s">
        <v>1651</v>
      </c>
      <c r="G273" t="s">
        <v>1652</v>
      </c>
      <c r="H273" t="s">
        <v>20</v>
      </c>
      <c r="I273" t="s">
        <v>1577</v>
      </c>
      <c r="J273" s="3" t="s">
        <v>1577</v>
      </c>
      <c r="M273" s="3" t="s">
        <v>62</v>
      </c>
      <c r="N273" t="s">
        <v>1653</v>
      </c>
      <c r="O273" t="s">
        <v>18</v>
      </c>
      <c r="P273" t="s">
        <v>1654</v>
      </c>
      <c r="Q273" t="s">
        <v>1655</v>
      </c>
      <c r="R273" t="s">
        <v>1656</v>
      </c>
      <c r="S273" t="s">
        <v>20</v>
      </c>
      <c r="T273" t="s">
        <v>1657</v>
      </c>
      <c r="U273" t="s">
        <v>34</v>
      </c>
      <c r="V273" t="s">
        <v>30</v>
      </c>
      <c r="W273" t="s">
        <v>34</v>
      </c>
      <c r="X273" t="s">
        <v>3461</v>
      </c>
      <c r="Y273" t="s">
        <v>3362</v>
      </c>
      <c r="Z273" t="s">
        <v>34</v>
      </c>
      <c r="AA273" t="s">
        <v>34</v>
      </c>
      <c r="AB273" t="s">
        <v>134</v>
      </c>
      <c r="AC273" t="s">
        <v>36</v>
      </c>
      <c r="AD273" t="s">
        <v>1658</v>
      </c>
      <c r="AE273" t="s">
        <v>3988</v>
      </c>
      <c r="AF273" t="s">
        <v>34</v>
      </c>
      <c r="AG273" t="s">
        <v>22</v>
      </c>
      <c r="AH273" t="s">
        <v>35</v>
      </c>
      <c r="AI273" t="s">
        <v>36</v>
      </c>
      <c r="AJ273" s="14">
        <v>0</v>
      </c>
      <c r="AK273" t="s">
        <v>34</v>
      </c>
      <c r="AL273" t="s">
        <v>34</v>
      </c>
      <c r="AM273">
        <v>0</v>
      </c>
      <c r="AN273" t="s">
        <v>36</v>
      </c>
      <c r="AO273" t="s">
        <v>36</v>
      </c>
      <c r="AP273" t="s">
        <v>36</v>
      </c>
      <c r="AQ273">
        <v>0</v>
      </c>
      <c r="AR273">
        <v>134</v>
      </c>
      <c r="AS273" s="1">
        <v>40640</v>
      </c>
      <c r="AT273">
        <v>61</v>
      </c>
      <c r="AU273" s="2">
        <v>27982</v>
      </c>
      <c r="AV273" t="s">
        <v>1659</v>
      </c>
      <c r="AW273">
        <v>1</v>
      </c>
      <c r="AX273" t="s">
        <v>1660</v>
      </c>
      <c r="AY273" t="s">
        <v>1588</v>
      </c>
      <c r="AZ273" s="1">
        <v>41736</v>
      </c>
      <c r="BA273" s="2">
        <v>200000</v>
      </c>
      <c r="BB273">
        <v>1</v>
      </c>
      <c r="BF273">
        <v>170</v>
      </c>
      <c r="BG273">
        <v>1</v>
      </c>
      <c r="BH273" s="10">
        <f t="shared" si="28"/>
        <v>1</v>
      </c>
      <c r="BI273" s="16">
        <f t="shared" si="29"/>
        <v>0</v>
      </c>
      <c r="BJ273" s="10">
        <f t="shared" si="30"/>
        <v>0</v>
      </c>
      <c r="BK273">
        <f t="shared" si="31"/>
        <v>1095</v>
      </c>
      <c r="BL273">
        <f t="shared" si="32"/>
        <v>1</v>
      </c>
      <c r="BM273">
        <f t="shared" si="33"/>
        <v>1095</v>
      </c>
      <c r="BN273" s="14">
        <f t="shared" si="34"/>
        <v>200000</v>
      </c>
    </row>
    <row r="274" spans="1:66" x14ac:dyDescent="0.25">
      <c r="A274">
        <v>348</v>
      </c>
      <c r="B274" t="s">
        <v>1719</v>
      </c>
      <c r="C274" t="s">
        <v>3456</v>
      </c>
      <c r="D274" t="s">
        <v>24</v>
      </c>
      <c r="E274" s="1">
        <v>40652</v>
      </c>
      <c r="F274" t="s">
        <v>1720</v>
      </c>
      <c r="G274" t="s">
        <v>1730</v>
      </c>
      <c r="H274" t="s">
        <v>24</v>
      </c>
      <c r="I274" t="s">
        <v>891</v>
      </c>
      <c r="J274" s="3" t="s">
        <v>891</v>
      </c>
      <c r="M274" s="3" t="s">
        <v>22</v>
      </c>
      <c r="N274" t="s">
        <v>1731</v>
      </c>
      <c r="O274" t="s">
        <v>24</v>
      </c>
      <c r="P274" t="s">
        <v>1732</v>
      </c>
      <c r="Q274" t="s">
        <v>1723</v>
      </c>
      <c r="R274" t="s">
        <v>1724</v>
      </c>
      <c r="S274" t="s">
        <v>1725</v>
      </c>
      <c r="T274" t="s">
        <v>1726</v>
      </c>
      <c r="U274" t="s">
        <v>34</v>
      </c>
      <c r="V274" t="s">
        <v>164</v>
      </c>
      <c r="W274" t="s">
        <v>34</v>
      </c>
      <c r="X274" t="s">
        <v>3461</v>
      </c>
      <c r="Y274" t="s">
        <v>4010</v>
      </c>
      <c r="Z274" t="s">
        <v>34</v>
      </c>
      <c r="AA274" t="s">
        <v>34</v>
      </c>
      <c r="AB274" t="s">
        <v>967</v>
      </c>
      <c r="AC274" t="s">
        <v>1727</v>
      </c>
      <c r="AD274" t="s">
        <v>1733</v>
      </c>
      <c r="AE274" t="s">
        <v>4009</v>
      </c>
      <c r="AF274" t="s">
        <v>34</v>
      </c>
      <c r="AG274" t="s">
        <v>22</v>
      </c>
      <c r="AH274" t="s">
        <v>35</v>
      </c>
      <c r="AI274" t="s">
        <v>36</v>
      </c>
      <c r="AJ274" s="14">
        <v>0</v>
      </c>
      <c r="AK274" t="s">
        <v>34</v>
      </c>
      <c r="AL274" t="s">
        <v>34</v>
      </c>
      <c r="AM274">
        <v>0</v>
      </c>
      <c r="AN274" t="s">
        <v>1727</v>
      </c>
      <c r="AO274" t="s">
        <v>36</v>
      </c>
      <c r="AP274" t="s">
        <v>36</v>
      </c>
      <c r="AQ274">
        <v>0</v>
      </c>
      <c r="AR274">
        <v>140</v>
      </c>
      <c r="AS274" s="1">
        <v>40652</v>
      </c>
      <c r="AT274">
        <v>200</v>
      </c>
      <c r="AU274" s="2">
        <v>90150</v>
      </c>
      <c r="AV274" t="s">
        <v>1729</v>
      </c>
      <c r="AW274">
        <v>1</v>
      </c>
      <c r="AY274" t="s">
        <v>123</v>
      </c>
      <c r="AZ274" s="1">
        <v>42113</v>
      </c>
      <c r="BB274">
        <v>1</v>
      </c>
      <c r="BC274">
        <v>1</v>
      </c>
      <c r="BF274">
        <v>173</v>
      </c>
      <c r="BG274">
        <v>1</v>
      </c>
      <c r="BH274" s="10">
        <f t="shared" si="28"/>
        <v>1</v>
      </c>
      <c r="BI274" s="16">
        <f t="shared" si="29"/>
        <v>0</v>
      </c>
      <c r="BJ274" s="10">
        <f t="shared" si="30"/>
        <v>0</v>
      </c>
      <c r="BK274">
        <f t="shared" si="31"/>
        <v>1095</v>
      </c>
      <c r="BL274">
        <f t="shared" si="32"/>
        <v>1</v>
      </c>
      <c r="BM274">
        <f t="shared" si="33"/>
        <v>1095</v>
      </c>
      <c r="BN274" s="14">
        <f t="shared" si="34"/>
        <v>325000</v>
      </c>
    </row>
    <row r="275" spans="1:66" x14ac:dyDescent="0.25">
      <c r="A275">
        <v>350</v>
      </c>
      <c r="B275" t="s">
        <v>2319</v>
      </c>
      <c r="C275" t="s">
        <v>3456</v>
      </c>
      <c r="D275" t="s">
        <v>18</v>
      </c>
      <c r="E275" s="1">
        <v>40660</v>
      </c>
      <c r="F275" t="s">
        <v>2320</v>
      </c>
      <c r="G275" t="s">
        <v>2321</v>
      </c>
      <c r="H275" t="s">
        <v>20</v>
      </c>
      <c r="I275" t="s">
        <v>404</v>
      </c>
      <c r="J275" s="3" t="s">
        <v>404</v>
      </c>
      <c r="M275" s="3" t="s">
        <v>22</v>
      </c>
      <c r="N275" t="s">
        <v>2322</v>
      </c>
      <c r="O275" t="s">
        <v>24</v>
      </c>
      <c r="P275" t="s">
        <v>2323</v>
      </c>
      <c r="Q275" t="s">
        <v>2324</v>
      </c>
      <c r="R275" t="s">
        <v>2325</v>
      </c>
      <c r="S275" t="s">
        <v>2326</v>
      </c>
      <c r="T275" t="s">
        <v>2327</v>
      </c>
      <c r="U275" t="s">
        <v>34</v>
      </c>
      <c r="V275" t="s">
        <v>30</v>
      </c>
      <c r="W275" t="s">
        <v>34</v>
      </c>
      <c r="X275" t="s">
        <v>3461</v>
      </c>
      <c r="Y275" t="s">
        <v>2443</v>
      </c>
      <c r="Z275" t="s">
        <v>34</v>
      </c>
      <c r="AA275" t="s">
        <v>34</v>
      </c>
      <c r="AB275" t="s">
        <v>398</v>
      </c>
      <c r="AC275" t="s">
        <v>2328</v>
      </c>
      <c r="AD275" t="s">
        <v>2329</v>
      </c>
      <c r="AE275" t="s">
        <v>4204</v>
      </c>
      <c r="AF275" t="s">
        <v>34</v>
      </c>
      <c r="AG275" t="s">
        <v>22</v>
      </c>
      <c r="AH275" t="s">
        <v>35</v>
      </c>
      <c r="AI275" t="s">
        <v>36</v>
      </c>
      <c r="AJ275" s="14">
        <v>0</v>
      </c>
      <c r="AK275" t="s">
        <v>34</v>
      </c>
      <c r="AL275" t="s">
        <v>34</v>
      </c>
      <c r="AM275">
        <v>0</v>
      </c>
      <c r="AN275" t="s">
        <v>2328</v>
      </c>
      <c r="AO275" t="s">
        <v>36</v>
      </c>
      <c r="AP275" t="s">
        <v>36</v>
      </c>
      <c r="AQ275">
        <v>0</v>
      </c>
      <c r="AR275">
        <v>195</v>
      </c>
      <c r="AS275" s="1">
        <v>40898</v>
      </c>
      <c r="AT275">
        <v>51</v>
      </c>
      <c r="AU275" s="2">
        <v>34653</v>
      </c>
      <c r="AV275" t="s">
        <v>2330</v>
      </c>
      <c r="AW275">
        <v>1</v>
      </c>
      <c r="AY275" t="s">
        <v>415</v>
      </c>
      <c r="AZ275" s="1">
        <v>41994</v>
      </c>
      <c r="BA275" s="2">
        <v>150000</v>
      </c>
      <c r="BB275">
        <v>1</v>
      </c>
      <c r="BF275">
        <v>525</v>
      </c>
      <c r="BG275">
        <v>1</v>
      </c>
      <c r="BH275" s="10">
        <f t="shared" si="28"/>
        <v>1</v>
      </c>
      <c r="BI275" s="16">
        <f t="shared" si="29"/>
        <v>0</v>
      </c>
      <c r="BJ275" s="10">
        <f t="shared" si="30"/>
        <v>0</v>
      </c>
      <c r="BK275">
        <f t="shared" si="31"/>
        <v>1095</v>
      </c>
      <c r="BL275">
        <f t="shared" si="32"/>
        <v>1</v>
      </c>
      <c r="BM275">
        <f t="shared" si="33"/>
        <v>1095</v>
      </c>
      <c r="BN275" s="14">
        <f t="shared" si="34"/>
        <v>150000</v>
      </c>
    </row>
    <row r="276" spans="1:66" x14ac:dyDescent="0.25">
      <c r="A276">
        <v>360</v>
      </c>
      <c r="B276" t="s">
        <v>1852</v>
      </c>
      <c r="C276" t="s">
        <v>107</v>
      </c>
      <c r="D276" t="s">
        <v>18</v>
      </c>
      <c r="E276" s="1">
        <v>40714</v>
      </c>
      <c r="F276" t="s">
        <v>1853</v>
      </c>
      <c r="G276" t="s">
        <v>1854</v>
      </c>
      <c r="H276" t="s">
        <v>24</v>
      </c>
      <c r="I276" t="s">
        <v>109</v>
      </c>
      <c r="J276" s="3" t="s">
        <v>109</v>
      </c>
      <c r="M276" s="3" t="s">
        <v>22</v>
      </c>
      <c r="N276" t="s">
        <v>1855</v>
      </c>
      <c r="O276" t="s">
        <v>24</v>
      </c>
      <c r="P276" t="s">
        <v>1856</v>
      </c>
      <c r="Q276" t="s">
        <v>4051</v>
      </c>
      <c r="R276" t="s">
        <v>1857</v>
      </c>
      <c r="S276" t="s">
        <v>1858</v>
      </c>
      <c r="T276" t="s">
        <v>213</v>
      </c>
      <c r="U276" t="s">
        <v>1859</v>
      </c>
      <c r="V276" t="s">
        <v>215</v>
      </c>
      <c r="W276" t="s">
        <v>1860</v>
      </c>
      <c r="X276" t="s">
        <v>115</v>
      </c>
      <c r="Y276" t="s">
        <v>3467</v>
      </c>
      <c r="Z276" t="s">
        <v>4052</v>
      </c>
      <c r="AA276" t="s">
        <v>4053</v>
      </c>
      <c r="AB276" t="s">
        <v>116</v>
      </c>
      <c r="AC276" t="s">
        <v>1861</v>
      </c>
      <c r="AD276" t="s">
        <v>1862</v>
      </c>
      <c r="AE276" t="s">
        <v>4054</v>
      </c>
      <c r="AF276" t="s">
        <v>412</v>
      </c>
      <c r="AG276" t="s">
        <v>1863</v>
      </c>
      <c r="AH276" t="s">
        <v>3489</v>
      </c>
      <c r="AI276" t="s">
        <v>36</v>
      </c>
      <c r="AJ276" s="14">
        <v>0</v>
      </c>
      <c r="AK276" t="s">
        <v>36</v>
      </c>
      <c r="AL276" t="s">
        <v>36</v>
      </c>
      <c r="AM276">
        <v>0</v>
      </c>
      <c r="AN276" t="s">
        <v>623</v>
      </c>
      <c r="AO276" t="s">
        <v>623</v>
      </c>
      <c r="AP276" t="s">
        <v>623</v>
      </c>
      <c r="AQ276">
        <v>0</v>
      </c>
      <c r="AR276">
        <v>152</v>
      </c>
      <c r="AS276" s="1">
        <v>40714</v>
      </c>
      <c r="AT276">
        <v>200</v>
      </c>
      <c r="AU276" s="2">
        <v>52500</v>
      </c>
      <c r="AV276" t="s">
        <v>1864</v>
      </c>
      <c r="AW276">
        <v>1</v>
      </c>
      <c r="AX276" t="s">
        <v>122</v>
      </c>
      <c r="AY276" t="s">
        <v>123</v>
      </c>
      <c r="AZ276" s="1">
        <v>42175</v>
      </c>
      <c r="BC276">
        <v>1</v>
      </c>
      <c r="BF276">
        <v>128</v>
      </c>
      <c r="BG276">
        <v>1</v>
      </c>
      <c r="BH276" s="10">
        <f t="shared" si="28"/>
        <v>1</v>
      </c>
      <c r="BI276" s="16">
        <f t="shared" si="29"/>
        <v>0</v>
      </c>
      <c r="BJ276" s="10">
        <f t="shared" si="30"/>
        <v>0</v>
      </c>
      <c r="BK276">
        <f t="shared" si="31"/>
        <v>1460</v>
      </c>
      <c r="BL276">
        <f t="shared" si="32"/>
        <v>1</v>
      </c>
      <c r="BM276">
        <f t="shared" si="33"/>
        <v>1460</v>
      </c>
      <c r="BN276" s="14">
        <f t="shared" si="34"/>
        <v>1755000</v>
      </c>
    </row>
    <row r="277" spans="1:66" x14ac:dyDescent="0.25">
      <c r="A277">
        <v>363</v>
      </c>
      <c r="B277" t="s">
        <v>1876</v>
      </c>
      <c r="C277" t="s">
        <v>3456</v>
      </c>
      <c r="D277" t="s">
        <v>18</v>
      </c>
      <c r="E277" s="1">
        <v>40721</v>
      </c>
      <c r="F277" t="s">
        <v>1877</v>
      </c>
      <c r="G277" t="s">
        <v>1878</v>
      </c>
      <c r="H277" t="s">
        <v>20</v>
      </c>
      <c r="I277" t="s">
        <v>223</v>
      </c>
      <c r="J277" s="3" t="s">
        <v>223</v>
      </c>
      <c r="M277" s="3" t="s">
        <v>62</v>
      </c>
      <c r="N277" t="s">
        <v>1879</v>
      </c>
      <c r="O277" t="s">
        <v>24</v>
      </c>
      <c r="P277" t="s">
        <v>4058</v>
      </c>
      <c r="Q277" t="s">
        <v>1880</v>
      </c>
      <c r="R277" t="s">
        <v>1881</v>
      </c>
      <c r="S277" t="s">
        <v>20</v>
      </c>
      <c r="T277" t="s">
        <v>1882</v>
      </c>
      <c r="U277" t="s">
        <v>34</v>
      </c>
      <c r="V277" t="s">
        <v>30</v>
      </c>
      <c r="W277" t="s">
        <v>34</v>
      </c>
      <c r="X277" t="s">
        <v>3458</v>
      </c>
      <c r="Y277" t="s">
        <v>4059</v>
      </c>
      <c r="Z277" t="s">
        <v>34</v>
      </c>
      <c r="AA277" t="s">
        <v>34</v>
      </c>
      <c r="AB277" t="s">
        <v>395</v>
      </c>
      <c r="AC277" t="s">
        <v>1883</v>
      </c>
      <c r="AD277" t="s">
        <v>1884</v>
      </c>
      <c r="AE277" t="s">
        <v>4060</v>
      </c>
      <c r="AF277" t="s">
        <v>34</v>
      </c>
      <c r="AG277" t="s">
        <v>22</v>
      </c>
      <c r="AH277" t="s">
        <v>35</v>
      </c>
      <c r="AI277" t="s">
        <v>36</v>
      </c>
      <c r="AJ277" s="14">
        <v>0</v>
      </c>
      <c r="AK277" t="s">
        <v>34</v>
      </c>
      <c r="AL277" t="s">
        <v>34</v>
      </c>
      <c r="AM277">
        <v>0</v>
      </c>
      <c r="AN277" t="s">
        <v>1883</v>
      </c>
      <c r="AO277" t="s">
        <v>36</v>
      </c>
      <c r="AP277" t="s">
        <v>36</v>
      </c>
      <c r="AQ277">
        <v>0</v>
      </c>
      <c r="AR277">
        <v>154</v>
      </c>
      <c r="AS277" s="1">
        <v>40723</v>
      </c>
      <c r="AT277">
        <v>49</v>
      </c>
      <c r="AU277" s="2">
        <v>37143</v>
      </c>
      <c r="AV277" t="s">
        <v>1885</v>
      </c>
      <c r="AW277">
        <v>1</v>
      </c>
      <c r="AX277" t="s">
        <v>276</v>
      </c>
      <c r="AY277" t="s">
        <v>234</v>
      </c>
      <c r="AZ277" s="1">
        <v>41819</v>
      </c>
      <c r="BA277" s="2">
        <v>85000</v>
      </c>
      <c r="BB277">
        <v>1</v>
      </c>
      <c r="BF277">
        <v>523</v>
      </c>
      <c r="BG277">
        <v>1</v>
      </c>
      <c r="BH277" s="10">
        <f t="shared" si="28"/>
        <v>1</v>
      </c>
      <c r="BI277" s="16">
        <f t="shared" si="29"/>
        <v>0</v>
      </c>
      <c r="BJ277" s="10">
        <f t="shared" si="30"/>
        <v>0</v>
      </c>
      <c r="BK277">
        <f t="shared" si="31"/>
        <v>1095</v>
      </c>
      <c r="BL277">
        <f t="shared" si="32"/>
        <v>1</v>
      </c>
      <c r="BM277">
        <f t="shared" si="33"/>
        <v>1095</v>
      </c>
      <c r="BN277" s="14">
        <f t="shared" si="34"/>
        <v>85000</v>
      </c>
    </row>
    <row r="278" spans="1:66" x14ac:dyDescent="0.25">
      <c r="A278">
        <v>366</v>
      </c>
      <c r="B278" t="s">
        <v>1978</v>
      </c>
      <c r="C278" t="s">
        <v>3456</v>
      </c>
      <c r="D278" t="s">
        <v>18</v>
      </c>
      <c r="E278" s="1">
        <v>40725</v>
      </c>
      <c r="F278" t="s">
        <v>1979</v>
      </c>
      <c r="G278" t="s">
        <v>1980</v>
      </c>
      <c r="H278" t="s">
        <v>20</v>
      </c>
      <c r="I278" t="s">
        <v>708</v>
      </c>
      <c r="J278" s="3" t="s">
        <v>708</v>
      </c>
      <c r="M278" s="3" t="s">
        <v>22</v>
      </c>
      <c r="N278" t="s">
        <v>1981</v>
      </c>
      <c r="O278" t="s">
        <v>24</v>
      </c>
      <c r="P278" t="s">
        <v>1982</v>
      </c>
      <c r="Q278" t="s">
        <v>1983</v>
      </c>
      <c r="R278" t="s">
        <v>1984</v>
      </c>
      <c r="S278" t="s">
        <v>1985</v>
      </c>
      <c r="T278" t="s">
        <v>1986</v>
      </c>
      <c r="U278" t="s">
        <v>34</v>
      </c>
      <c r="V278" t="s">
        <v>30</v>
      </c>
      <c r="W278" t="s">
        <v>34</v>
      </c>
      <c r="X278" t="s">
        <v>3458</v>
      </c>
      <c r="Y278" t="s">
        <v>1936</v>
      </c>
      <c r="Z278" t="s">
        <v>34</v>
      </c>
      <c r="AA278" t="s">
        <v>34</v>
      </c>
      <c r="AB278" t="s">
        <v>1164</v>
      </c>
      <c r="AC278" t="s">
        <v>1987</v>
      </c>
      <c r="AD278" t="s">
        <v>1988</v>
      </c>
      <c r="AE278" t="s">
        <v>4105</v>
      </c>
      <c r="AF278" t="s">
        <v>34</v>
      </c>
      <c r="AG278" t="s">
        <v>22</v>
      </c>
      <c r="AH278" t="s">
        <v>35</v>
      </c>
      <c r="AI278" t="s">
        <v>36</v>
      </c>
      <c r="AJ278" s="14">
        <v>0</v>
      </c>
      <c r="AK278" t="s">
        <v>34</v>
      </c>
      <c r="AL278" t="s">
        <v>34</v>
      </c>
      <c r="AM278">
        <v>0</v>
      </c>
      <c r="AN278" t="s">
        <v>1987</v>
      </c>
      <c r="AO278" t="s">
        <v>36</v>
      </c>
      <c r="AP278" t="s">
        <v>36</v>
      </c>
      <c r="AQ278">
        <v>0</v>
      </c>
      <c r="AR278">
        <v>162</v>
      </c>
      <c r="AS278" s="1">
        <v>40744</v>
      </c>
      <c r="AT278">
        <v>37</v>
      </c>
      <c r="AU278" s="2">
        <v>39215</v>
      </c>
      <c r="AV278" t="s">
        <v>1989</v>
      </c>
      <c r="AW278">
        <v>1</v>
      </c>
      <c r="AX278" t="s">
        <v>1875</v>
      </c>
      <c r="AY278" t="s">
        <v>718</v>
      </c>
      <c r="AZ278" s="1">
        <v>41840</v>
      </c>
      <c r="BA278" s="2">
        <v>50000</v>
      </c>
      <c r="BB278">
        <v>1</v>
      </c>
      <c r="BF278">
        <v>69</v>
      </c>
      <c r="BG278">
        <v>1</v>
      </c>
      <c r="BH278" s="10">
        <f t="shared" si="28"/>
        <v>1</v>
      </c>
      <c r="BI278" s="16">
        <f t="shared" si="29"/>
        <v>0</v>
      </c>
      <c r="BJ278" s="10">
        <f t="shared" si="30"/>
        <v>0</v>
      </c>
      <c r="BK278">
        <f t="shared" si="31"/>
        <v>1095</v>
      </c>
      <c r="BL278">
        <f t="shared" si="32"/>
        <v>1</v>
      </c>
      <c r="BM278">
        <f t="shared" si="33"/>
        <v>1095</v>
      </c>
      <c r="BN278" s="14">
        <f t="shared" si="34"/>
        <v>50000</v>
      </c>
    </row>
    <row r="279" spans="1:66" x14ac:dyDescent="0.25">
      <c r="A279">
        <v>466</v>
      </c>
      <c r="B279" t="s">
        <v>2772</v>
      </c>
      <c r="C279" t="s">
        <v>3456</v>
      </c>
      <c r="D279" t="s">
        <v>24</v>
      </c>
      <c r="E279" s="1">
        <v>41134</v>
      </c>
      <c r="F279" t="s">
        <v>2773</v>
      </c>
      <c r="G279" t="s">
        <v>2774</v>
      </c>
      <c r="H279" t="s">
        <v>18</v>
      </c>
      <c r="I279" t="s">
        <v>332</v>
      </c>
      <c r="J279" s="3" t="s">
        <v>332</v>
      </c>
      <c r="M279" s="3" t="s">
        <v>78</v>
      </c>
      <c r="N279" t="s">
        <v>2782</v>
      </c>
      <c r="O279" t="s">
        <v>18</v>
      </c>
      <c r="P279" t="s">
        <v>2783</v>
      </c>
      <c r="Q279" t="s">
        <v>2784</v>
      </c>
      <c r="R279" t="s">
        <v>2785</v>
      </c>
      <c r="S279" t="s">
        <v>2778</v>
      </c>
      <c r="T279" t="s">
        <v>998</v>
      </c>
      <c r="U279" t="s">
        <v>34</v>
      </c>
      <c r="V279" t="s">
        <v>30</v>
      </c>
      <c r="W279" t="s">
        <v>34</v>
      </c>
      <c r="X279" t="s">
        <v>4095</v>
      </c>
      <c r="Y279" t="s">
        <v>4396</v>
      </c>
      <c r="Z279" t="s">
        <v>34</v>
      </c>
      <c r="AA279" t="s">
        <v>34</v>
      </c>
      <c r="AB279" t="s">
        <v>1755</v>
      </c>
      <c r="AC279" t="s">
        <v>36</v>
      </c>
      <c r="AD279" t="s">
        <v>495</v>
      </c>
      <c r="AE279" t="s">
        <v>4394</v>
      </c>
      <c r="AF279" t="s">
        <v>34</v>
      </c>
      <c r="AG279" t="s">
        <v>412</v>
      </c>
      <c r="AH279" t="s">
        <v>35</v>
      </c>
      <c r="AI279" t="s">
        <v>36</v>
      </c>
      <c r="AJ279" s="14">
        <v>0</v>
      </c>
      <c r="AK279" t="s">
        <v>34</v>
      </c>
      <c r="AL279" t="s">
        <v>34</v>
      </c>
      <c r="AM279">
        <v>0</v>
      </c>
      <c r="AN279" t="s">
        <v>36</v>
      </c>
      <c r="AO279" t="s">
        <v>36</v>
      </c>
      <c r="AP279" t="s">
        <v>36</v>
      </c>
      <c r="AQ279">
        <v>0</v>
      </c>
      <c r="AR279">
        <v>237</v>
      </c>
      <c r="AS279" s="1">
        <v>41134</v>
      </c>
      <c r="AT279">
        <v>305</v>
      </c>
      <c r="AU279" s="2">
        <v>40660</v>
      </c>
      <c r="AV279" t="s">
        <v>2781</v>
      </c>
      <c r="AW279">
        <v>1</v>
      </c>
      <c r="AX279" t="s">
        <v>955</v>
      </c>
      <c r="AY279" t="s">
        <v>342</v>
      </c>
      <c r="AZ279" s="1">
        <v>42735</v>
      </c>
      <c r="BA279" s="2">
        <v>630000</v>
      </c>
      <c r="BB279">
        <v>1</v>
      </c>
      <c r="BC279">
        <v>1</v>
      </c>
      <c r="BF279">
        <v>443</v>
      </c>
      <c r="BG279">
        <v>0</v>
      </c>
      <c r="BH279" s="10">
        <f t="shared" si="28"/>
        <v>1</v>
      </c>
      <c r="BI279" s="10">
        <f t="shared" si="29"/>
        <v>0</v>
      </c>
      <c r="BJ279" s="10">
        <f t="shared" si="30"/>
        <v>0</v>
      </c>
      <c r="BK279">
        <f t="shared" si="31"/>
        <v>1460</v>
      </c>
      <c r="BL279">
        <f t="shared" si="32"/>
        <v>1</v>
      </c>
      <c r="BM279">
        <f t="shared" si="33"/>
        <v>1460</v>
      </c>
      <c r="BN279" s="14">
        <f t="shared" si="34"/>
        <v>630000</v>
      </c>
    </row>
    <row r="280" spans="1:66" x14ac:dyDescent="0.25">
      <c r="A280">
        <v>367</v>
      </c>
      <c r="B280" t="s">
        <v>1901</v>
      </c>
      <c r="C280" t="s">
        <v>3456</v>
      </c>
      <c r="D280" t="s">
        <v>18</v>
      </c>
      <c r="E280" s="1">
        <v>40729</v>
      </c>
      <c r="F280" t="s">
        <v>1902</v>
      </c>
      <c r="G280" t="s">
        <v>1903</v>
      </c>
      <c r="H280" t="s">
        <v>20</v>
      </c>
      <c r="I280" t="s">
        <v>404</v>
      </c>
      <c r="J280" s="3" t="s">
        <v>404</v>
      </c>
      <c r="M280" s="3" t="s">
        <v>22</v>
      </c>
      <c r="N280" t="s">
        <v>1904</v>
      </c>
      <c r="O280" t="s">
        <v>24</v>
      </c>
      <c r="P280" t="s">
        <v>1905</v>
      </c>
      <c r="Q280" t="s">
        <v>1906</v>
      </c>
      <c r="R280" t="s">
        <v>1907</v>
      </c>
      <c r="S280" t="s">
        <v>1908</v>
      </c>
      <c r="T280" t="s">
        <v>1909</v>
      </c>
      <c r="U280" t="s">
        <v>34</v>
      </c>
      <c r="V280" t="s">
        <v>30</v>
      </c>
      <c r="W280" t="s">
        <v>34</v>
      </c>
      <c r="X280" t="s">
        <v>3461</v>
      </c>
      <c r="Y280" t="s">
        <v>4074</v>
      </c>
      <c r="Z280" t="s">
        <v>34</v>
      </c>
      <c r="AA280" t="s">
        <v>34</v>
      </c>
      <c r="AB280" t="s">
        <v>119</v>
      </c>
      <c r="AC280" t="s">
        <v>755</v>
      </c>
      <c r="AD280" t="s">
        <v>1910</v>
      </c>
      <c r="AE280" t="s">
        <v>4075</v>
      </c>
      <c r="AF280" t="s">
        <v>34</v>
      </c>
      <c r="AG280" t="s">
        <v>22</v>
      </c>
      <c r="AH280" t="s">
        <v>35</v>
      </c>
      <c r="AI280" t="s">
        <v>36</v>
      </c>
      <c r="AJ280" s="14">
        <v>0</v>
      </c>
      <c r="AK280" t="s">
        <v>34</v>
      </c>
      <c r="AL280" t="s">
        <v>34</v>
      </c>
      <c r="AM280">
        <v>0</v>
      </c>
      <c r="AN280" t="s">
        <v>755</v>
      </c>
      <c r="AO280" t="s">
        <v>36</v>
      </c>
      <c r="AP280" t="s">
        <v>36</v>
      </c>
      <c r="AQ280">
        <v>0</v>
      </c>
      <c r="AR280">
        <v>156</v>
      </c>
      <c r="AS280" s="1">
        <v>40730</v>
      </c>
      <c r="AT280">
        <v>10</v>
      </c>
      <c r="AU280" s="2">
        <v>50500</v>
      </c>
      <c r="AV280" t="s">
        <v>1911</v>
      </c>
      <c r="AW280">
        <v>1</v>
      </c>
      <c r="AX280" t="s">
        <v>1912</v>
      </c>
      <c r="AY280" t="s">
        <v>415</v>
      </c>
      <c r="AZ280" s="1">
        <v>41826</v>
      </c>
      <c r="BA280" s="2">
        <v>19700</v>
      </c>
      <c r="BB280">
        <v>1</v>
      </c>
      <c r="BF280">
        <v>297</v>
      </c>
      <c r="BG280">
        <v>1</v>
      </c>
      <c r="BH280" s="10">
        <f t="shared" si="28"/>
        <v>1</v>
      </c>
      <c r="BI280" s="16">
        <f t="shared" si="29"/>
        <v>0</v>
      </c>
      <c r="BJ280" s="10">
        <f t="shared" si="30"/>
        <v>0</v>
      </c>
      <c r="BK280">
        <f t="shared" si="31"/>
        <v>1095</v>
      </c>
      <c r="BL280">
        <f t="shared" si="32"/>
        <v>1</v>
      </c>
      <c r="BM280">
        <f t="shared" si="33"/>
        <v>1095</v>
      </c>
      <c r="BN280" s="14">
        <f t="shared" si="34"/>
        <v>19700</v>
      </c>
    </row>
    <row r="281" spans="1:66" x14ac:dyDescent="0.25">
      <c r="A281">
        <v>370</v>
      </c>
      <c r="B281" t="s">
        <v>1938</v>
      </c>
      <c r="C281" t="s">
        <v>3456</v>
      </c>
      <c r="D281" t="s">
        <v>18</v>
      </c>
      <c r="E281" s="1">
        <v>40736</v>
      </c>
      <c r="F281" t="s">
        <v>4093</v>
      </c>
      <c r="G281" t="s">
        <v>1939</v>
      </c>
      <c r="H281" t="s">
        <v>20</v>
      </c>
      <c r="I281" t="s">
        <v>559</v>
      </c>
      <c r="J281" s="3" t="s">
        <v>559</v>
      </c>
      <c r="M281" s="3" t="s">
        <v>62</v>
      </c>
      <c r="N281" t="s">
        <v>1940</v>
      </c>
      <c r="O281" t="s">
        <v>24</v>
      </c>
      <c r="P281" t="s">
        <v>1941</v>
      </c>
      <c r="Q281" t="s">
        <v>1942</v>
      </c>
      <c r="R281" t="s">
        <v>1943</v>
      </c>
      <c r="S281" t="s">
        <v>1018</v>
      </c>
      <c r="T281" t="s">
        <v>1944</v>
      </c>
      <c r="U281" t="s">
        <v>34</v>
      </c>
      <c r="V281" t="s">
        <v>30</v>
      </c>
      <c r="W281" t="s">
        <v>34</v>
      </c>
      <c r="X281" t="s">
        <v>3458</v>
      </c>
      <c r="Y281" t="s">
        <v>3374</v>
      </c>
      <c r="Z281" t="s">
        <v>34</v>
      </c>
      <c r="AA281" t="s">
        <v>34</v>
      </c>
      <c r="AB281" t="s">
        <v>425</v>
      </c>
      <c r="AC281" t="s">
        <v>1945</v>
      </c>
      <c r="AD281" t="s">
        <v>1946</v>
      </c>
      <c r="AE281" t="s">
        <v>4094</v>
      </c>
      <c r="AF281" t="s">
        <v>34</v>
      </c>
      <c r="AG281" t="s">
        <v>22</v>
      </c>
      <c r="AH281" t="s">
        <v>35</v>
      </c>
      <c r="AI281" t="s">
        <v>36</v>
      </c>
      <c r="AJ281" s="14">
        <v>0</v>
      </c>
      <c r="AK281" t="s">
        <v>34</v>
      </c>
      <c r="AL281" t="s">
        <v>34</v>
      </c>
      <c r="AM281">
        <v>0</v>
      </c>
      <c r="AN281" t="s">
        <v>1945</v>
      </c>
      <c r="AO281" t="s">
        <v>36</v>
      </c>
      <c r="AP281" t="s">
        <v>36</v>
      </c>
      <c r="AQ281">
        <v>0</v>
      </c>
      <c r="AR281">
        <v>159</v>
      </c>
      <c r="AS281" s="1">
        <v>40737</v>
      </c>
      <c r="AT281">
        <v>10</v>
      </c>
      <c r="AU281" s="2">
        <v>63800</v>
      </c>
      <c r="AV281" t="s">
        <v>1948</v>
      </c>
      <c r="AW281">
        <v>1</v>
      </c>
      <c r="AX281" t="s">
        <v>568</v>
      </c>
      <c r="AY281" t="s">
        <v>569</v>
      </c>
      <c r="AZ281" s="1">
        <v>41833</v>
      </c>
      <c r="BA281" s="2">
        <v>30000</v>
      </c>
      <c r="BB281">
        <v>1</v>
      </c>
      <c r="BF281">
        <v>105</v>
      </c>
      <c r="BG281">
        <v>1</v>
      </c>
      <c r="BH281" s="10">
        <f t="shared" si="28"/>
        <v>1</v>
      </c>
      <c r="BI281" s="16">
        <f t="shared" si="29"/>
        <v>0</v>
      </c>
      <c r="BJ281" s="10">
        <f t="shared" si="30"/>
        <v>0</v>
      </c>
      <c r="BK281">
        <f t="shared" si="31"/>
        <v>1095</v>
      </c>
      <c r="BL281">
        <f t="shared" si="32"/>
        <v>1</v>
      </c>
      <c r="BM281">
        <f t="shared" si="33"/>
        <v>1095</v>
      </c>
      <c r="BN281" s="14">
        <f t="shared" si="34"/>
        <v>30000</v>
      </c>
    </row>
    <row r="282" spans="1:66" x14ac:dyDescent="0.25">
      <c r="A282">
        <v>469</v>
      </c>
      <c r="B282" t="s">
        <v>3250</v>
      </c>
      <c r="C282" t="s">
        <v>107</v>
      </c>
      <c r="D282" t="s">
        <v>24</v>
      </c>
      <c r="E282" s="1">
        <v>41157</v>
      </c>
      <c r="F282" t="s">
        <v>3251</v>
      </c>
      <c r="G282" t="s">
        <v>3252</v>
      </c>
      <c r="H282" t="s">
        <v>18</v>
      </c>
      <c r="I282" t="s">
        <v>2434</v>
      </c>
      <c r="J282" s="3" t="s">
        <v>2434</v>
      </c>
      <c r="M282" s="3" t="s">
        <v>62</v>
      </c>
      <c r="N282" t="s">
        <v>4592</v>
      </c>
      <c r="O282" t="s">
        <v>18</v>
      </c>
      <c r="P282" t="s">
        <v>3253</v>
      </c>
      <c r="Q282" t="s">
        <v>4593</v>
      </c>
      <c r="R282" t="s">
        <v>3254</v>
      </c>
      <c r="S282" t="s">
        <v>3255</v>
      </c>
      <c r="T282" t="s">
        <v>1044</v>
      </c>
      <c r="U282" t="s">
        <v>51</v>
      </c>
      <c r="V282" t="s">
        <v>1045</v>
      </c>
      <c r="W282" t="s">
        <v>30</v>
      </c>
      <c r="X282" t="s">
        <v>3256</v>
      </c>
      <c r="Y282" t="s">
        <v>4594</v>
      </c>
      <c r="Z282" t="s">
        <v>4595</v>
      </c>
      <c r="AA282" t="s">
        <v>4596</v>
      </c>
      <c r="AB282" t="s">
        <v>3257</v>
      </c>
      <c r="AC282" t="s">
        <v>36</v>
      </c>
      <c r="AD282" t="s">
        <v>3258</v>
      </c>
      <c r="AE282" t="s">
        <v>4597</v>
      </c>
      <c r="AF282" t="s">
        <v>412</v>
      </c>
      <c r="AG282" t="s">
        <v>622</v>
      </c>
      <c r="AH282" t="s">
        <v>120</v>
      </c>
      <c r="AI282" t="s">
        <v>3827</v>
      </c>
      <c r="AJ282" s="14">
        <v>132600</v>
      </c>
      <c r="AK282" t="s">
        <v>3828</v>
      </c>
      <c r="AL282" t="s">
        <v>4598</v>
      </c>
      <c r="AM282">
        <v>219</v>
      </c>
      <c r="AN282" t="s">
        <v>36</v>
      </c>
      <c r="AO282" t="s">
        <v>4599</v>
      </c>
      <c r="AP282" t="s">
        <v>4600</v>
      </c>
      <c r="AQ282">
        <v>0</v>
      </c>
      <c r="AR282">
        <v>281</v>
      </c>
      <c r="AS282" s="1">
        <v>41157</v>
      </c>
      <c r="AT282">
        <v>254</v>
      </c>
      <c r="AU282" s="2">
        <v>29133</v>
      </c>
      <c r="AV282" t="s">
        <v>3259</v>
      </c>
      <c r="AW282">
        <v>1</v>
      </c>
      <c r="AX282" t="s">
        <v>2445</v>
      </c>
      <c r="AY282" t="s">
        <v>2446</v>
      </c>
      <c r="AZ282" s="1">
        <v>43465</v>
      </c>
      <c r="BA282" s="2">
        <v>800000</v>
      </c>
      <c r="BB282">
        <v>1</v>
      </c>
      <c r="BC282">
        <v>1</v>
      </c>
      <c r="BF282">
        <v>593</v>
      </c>
      <c r="BG282">
        <v>0</v>
      </c>
      <c r="BH282" s="10">
        <f t="shared" si="28"/>
        <v>0.83013698630136989</v>
      </c>
      <c r="BI282" s="10">
        <f t="shared" si="29"/>
        <v>0.86220472440944884</v>
      </c>
      <c r="BJ282" s="10">
        <f t="shared" si="30"/>
        <v>6.8661971830985921E-2</v>
      </c>
      <c r="BK282">
        <f t="shared" si="31"/>
        <v>1460</v>
      </c>
      <c r="BL282">
        <f t="shared" si="32"/>
        <v>0</v>
      </c>
      <c r="BM282">
        <f t="shared" si="33"/>
        <v>1212</v>
      </c>
      <c r="BN282" s="14">
        <f t="shared" si="34"/>
        <v>1931200</v>
      </c>
    </row>
    <row r="283" spans="1:66" x14ac:dyDescent="0.25">
      <c r="A283">
        <v>377</v>
      </c>
      <c r="B283" t="s">
        <v>1999</v>
      </c>
      <c r="C283" t="s">
        <v>3456</v>
      </c>
      <c r="D283" t="s">
        <v>24</v>
      </c>
      <c r="E283" s="1">
        <v>40749</v>
      </c>
      <c r="F283" t="s">
        <v>2010</v>
      </c>
      <c r="G283" t="s">
        <v>2001</v>
      </c>
      <c r="H283" t="s">
        <v>24</v>
      </c>
      <c r="I283" t="s">
        <v>1157</v>
      </c>
      <c r="J283" s="3" t="s">
        <v>1157</v>
      </c>
      <c r="M283" s="3" t="s">
        <v>22</v>
      </c>
      <c r="N283" t="s">
        <v>2011</v>
      </c>
      <c r="O283" t="s">
        <v>24</v>
      </c>
      <c r="P283" t="s">
        <v>2012</v>
      </c>
      <c r="Q283" t="s">
        <v>2013</v>
      </c>
      <c r="R283" t="s">
        <v>2014</v>
      </c>
      <c r="S283" t="s">
        <v>2005</v>
      </c>
      <c r="T283" t="s">
        <v>2006</v>
      </c>
      <c r="U283" t="s">
        <v>1657</v>
      </c>
      <c r="V283" t="s">
        <v>30</v>
      </c>
      <c r="W283" t="s">
        <v>30</v>
      </c>
      <c r="X283" t="s">
        <v>4095</v>
      </c>
      <c r="Y283" t="s">
        <v>3997</v>
      </c>
      <c r="Z283" t="s">
        <v>34</v>
      </c>
      <c r="AA283" t="s">
        <v>34</v>
      </c>
      <c r="AB283" t="s">
        <v>952</v>
      </c>
      <c r="AC283" t="s">
        <v>2015</v>
      </c>
      <c r="AD283" t="s">
        <v>2016</v>
      </c>
      <c r="AE283" t="s">
        <v>4111</v>
      </c>
      <c r="AF283" t="s">
        <v>34</v>
      </c>
      <c r="AG283" t="s">
        <v>62</v>
      </c>
      <c r="AH283" t="s">
        <v>35</v>
      </c>
      <c r="AI283" t="s">
        <v>36</v>
      </c>
      <c r="AJ283" s="14">
        <v>0</v>
      </c>
      <c r="AK283" t="s">
        <v>34</v>
      </c>
      <c r="AL283" t="s">
        <v>34</v>
      </c>
      <c r="AM283">
        <v>0</v>
      </c>
      <c r="AN283" t="s">
        <v>2015</v>
      </c>
      <c r="AO283" t="s">
        <v>36</v>
      </c>
      <c r="AP283" t="s">
        <v>4112</v>
      </c>
      <c r="AQ283">
        <v>0</v>
      </c>
      <c r="AR283">
        <v>165</v>
      </c>
      <c r="AS283" s="1">
        <v>40749</v>
      </c>
      <c r="AT283">
        <v>250</v>
      </c>
      <c r="AU283" s="2">
        <v>37912</v>
      </c>
      <c r="AV283" t="s">
        <v>2009</v>
      </c>
      <c r="AW283">
        <v>1</v>
      </c>
      <c r="AX283" t="s">
        <v>1168</v>
      </c>
      <c r="AY283" t="s">
        <v>1169</v>
      </c>
      <c r="AZ283" s="1">
        <v>41480</v>
      </c>
      <c r="BB283">
        <v>1</v>
      </c>
      <c r="BC283">
        <v>1</v>
      </c>
      <c r="BF283">
        <v>101</v>
      </c>
      <c r="BG283">
        <v>1</v>
      </c>
      <c r="BH283" s="10">
        <f t="shared" si="28"/>
        <v>1</v>
      </c>
      <c r="BI283" s="16">
        <f t="shared" si="29"/>
        <v>0</v>
      </c>
      <c r="BJ283" s="10">
        <f t="shared" si="30"/>
        <v>0</v>
      </c>
      <c r="BK283">
        <f t="shared" si="31"/>
        <v>730</v>
      </c>
      <c r="BL283">
        <f t="shared" si="32"/>
        <v>1</v>
      </c>
      <c r="BM283">
        <f t="shared" si="33"/>
        <v>730</v>
      </c>
      <c r="BN283" s="14">
        <f t="shared" si="34"/>
        <v>500000</v>
      </c>
    </row>
    <row r="284" spans="1:66" x14ac:dyDescent="0.25">
      <c r="A284">
        <v>380</v>
      </c>
      <c r="B284" t="s">
        <v>2028</v>
      </c>
      <c r="C284" t="s">
        <v>3456</v>
      </c>
      <c r="D284" t="s">
        <v>18</v>
      </c>
      <c r="E284" s="1">
        <v>40767</v>
      </c>
      <c r="F284" t="s">
        <v>4115</v>
      </c>
      <c r="G284" t="s">
        <v>2029</v>
      </c>
      <c r="H284" t="s">
        <v>20</v>
      </c>
      <c r="I284" t="s">
        <v>1341</v>
      </c>
      <c r="J284" s="3" t="s">
        <v>1341</v>
      </c>
      <c r="M284" s="3" t="s">
        <v>78</v>
      </c>
      <c r="N284" t="s">
        <v>2030</v>
      </c>
      <c r="O284" t="s">
        <v>24</v>
      </c>
      <c r="P284" t="s">
        <v>2031</v>
      </c>
      <c r="Q284" t="s">
        <v>1344</v>
      </c>
      <c r="R284" t="s">
        <v>2032</v>
      </c>
      <c r="S284" t="s">
        <v>2033</v>
      </c>
      <c r="T284" t="s">
        <v>451</v>
      </c>
      <c r="U284" t="s">
        <v>34</v>
      </c>
      <c r="V284" t="s">
        <v>30</v>
      </c>
      <c r="W284" t="s">
        <v>34</v>
      </c>
      <c r="X284" t="s">
        <v>4095</v>
      </c>
      <c r="Y284" t="s">
        <v>2035</v>
      </c>
      <c r="Z284" t="s">
        <v>34</v>
      </c>
      <c r="AA284" t="s">
        <v>34</v>
      </c>
      <c r="AB284" t="s">
        <v>351</v>
      </c>
      <c r="AC284" t="s">
        <v>1164</v>
      </c>
      <c r="AD284" t="s">
        <v>2034</v>
      </c>
      <c r="AE284" t="s">
        <v>3463</v>
      </c>
      <c r="AF284" t="s">
        <v>34</v>
      </c>
      <c r="AG284" t="s">
        <v>22</v>
      </c>
      <c r="AH284" t="s">
        <v>35</v>
      </c>
      <c r="AI284" t="s">
        <v>36</v>
      </c>
      <c r="AJ284" s="14">
        <v>0</v>
      </c>
      <c r="AK284" t="s">
        <v>34</v>
      </c>
      <c r="AL284" t="s">
        <v>34</v>
      </c>
      <c r="AM284">
        <v>0</v>
      </c>
      <c r="AN284" t="s">
        <v>1164</v>
      </c>
      <c r="AO284" t="s">
        <v>36</v>
      </c>
      <c r="AP284" t="s">
        <v>36</v>
      </c>
      <c r="AQ284">
        <v>0</v>
      </c>
      <c r="AR284">
        <v>167</v>
      </c>
      <c r="AS284" s="1">
        <v>40780</v>
      </c>
      <c r="AT284">
        <v>32</v>
      </c>
      <c r="AU284" s="2">
        <v>33516</v>
      </c>
      <c r="AV284" t="s">
        <v>2037</v>
      </c>
      <c r="AW284">
        <v>1</v>
      </c>
      <c r="AX284" t="s">
        <v>1350</v>
      </c>
      <c r="AY284" t="s">
        <v>1351</v>
      </c>
      <c r="AZ284" s="1">
        <v>41274</v>
      </c>
      <c r="BA284" s="2">
        <v>96000</v>
      </c>
      <c r="BB284">
        <v>1</v>
      </c>
      <c r="BF284">
        <v>383</v>
      </c>
      <c r="BG284">
        <v>1</v>
      </c>
      <c r="BH284" s="10">
        <f t="shared" si="28"/>
        <v>1</v>
      </c>
      <c r="BI284" s="16">
        <f t="shared" si="29"/>
        <v>0</v>
      </c>
      <c r="BJ284" s="10">
        <f t="shared" si="30"/>
        <v>0</v>
      </c>
      <c r="BK284">
        <f t="shared" si="31"/>
        <v>1095</v>
      </c>
      <c r="BL284">
        <f t="shared" si="32"/>
        <v>1</v>
      </c>
      <c r="BM284">
        <f t="shared" si="33"/>
        <v>1095</v>
      </c>
      <c r="BN284" s="14">
        <f t="shared" si="34"/>
        <v>96000</v>
      </c>
    </row>
    <row r="285" spans="1:66" x14ac:dyDescent="0.25">
      <c r="A285">
        <v>382</v>
      </c>
      <c r="B285" t="s">
        <v>2038</v>
      </c>
      <c r="C285" t="s">
        <v>3456</v>
      </c>
      <c r="D285" t="s">
        <v>18</v>
      </c>
      <c r="E285" s="1">
        <v>40781</v>
      </c>
      <c r="F285" t="s">
        <v>4116</v>
      </c>
      <c r="G285" t="s">
        <v>2039</v>
      </c>
      <c r="H285" t="s">
        <v>20</v>
      </c>
      <c r="I285" t="s">
        <v>332</v>
      </c>
      <c r="J285" s="3" t="s">
        <v>332</v>
      </c>
      <c r="M285" s="3" t="s">
        <v>78</v>
      </c>
      <c r="N285" t="s">
        <v>2040</v>
      </c>
      <c r="O285" t="s">
        <v>24</v>
      </c>
      <c r="P285" t="s">
        <v>2041</v>
      </c>
      <c r="Q285" t="s">
        <v>2042</v>
      </c>
      <c r="R285" t="s">
        <v>2043</v>
      </c>
      <c r="S285" t="s">
        <v>20</v>
      </c>
      <c r="T285" t="s">
        <v>2044</v>
      </c>
      <c r="U285" t="s">
        <v>34</v>
      </c>
      <c r="V285" t="s">
        <v>30</v>
      </c>
      <c r="W285" t="s">
        <v>34</v>
      </c>
      <c r="X285" t="s">
        <v>3600</v>
      </c>
      <c r="Y285" t="s">
        <v>4117</v>
      </c>
      <c r="Z285" t="s">
        <v>34</v>
      </c>
      <c r="AA285" t="s">
        <v>34</v>
      </c>
      <c r="AB285" t="s">
        <v>2024</v>
      </c>
      <c r="AC285" t="s">
        <v>744</v>
      </c>
      <c r="AD285" t="s">
        <v>2045</v>
      </c>
      <c r="AE285" t="s">
        <v>4118</v>
      </c>
      <c r="AF285" t="s">
        <v>34</v>
      </c>
      <c r="AG285" t="s">
        <v>412</v>
      </c>
      <c r="AH285" t="s">
        <v>35</v>
      </c>
      <c r="AI285" t="s">
        <v>36</v>
      </c>
      <c r="AJ285" s="14">
        <v>0</v>
      </c>
      <c r="AK285" t="s">
        <v>34</v>
      </c>
      <c r="AL285" t="s">
        <v>34</v>
      </c>
      <c r="AM285">
        <v>0</v>
      </c>
      <c r="AN285" t="s">
        <v>744</v>
      </c>
      <c r="AO285" t="s">
        <v>36</v>
      </c>
      <c r="AP285" t="s">
        <v>36</v>
      </c>
      <c r="AQ285">
        <v>0</v>
      </c>
      <c r="AR285">
        <v>168</v>
      </c>
      <c r="AS285" s="1">
        <v>40785</v>
      </c>
      <c r="AT285">
        <v>62</v>
      </c>
      <c r="AU285" s="2">
        <v>22580</v>
      </c>
      <c r="AV285" t="s">
        <v>2047</v>
      </c>
      <c r="AW285">
        <v>1</v>
      </c>
      <c r="AX285" t="s">
        <v>341</v>
      </c>
      <c r="AY285" t="s">
        <v>342</v>
      </c>
      <c r="AZ285" s="1">
        <v>41881</v>
      </c>
      <c r="BA285" s="2">
        <v>56000</v>
      </c>
      <c r="BB285">
        <v>1</v>
      </c>
      <c r="BF285">
        <v>299</v>
      </c>
      <c r="BG285">
        <v>1</v>
      </c>
      <c r="BH285" s="10">
        <f t="shared" si="28"/>
        <v>1</v>
      </c>
      <c r="BI285" s="16">
        <f t="shared" si="29"/>
        <v>0</v>
      </c>
      <c r="BJ285" s="10">
        <f t="shared" si="30"/>
        <v>0</v>
      </c>
      <c r="BK285">
        <f t="shared" si="31"/>
        <v>1460</v>
      </c>
      <c r="BL285">
        <f t="shared" si="32"/>
        <v>1</v>
      </c>
      <c r="BM285">
        <f t="shared" si="33"/>
        <v>1460</v>
      </c>
      <c r="BN285" s="14">
        <f t="shared" si="34"/>
        <v>56000</v>
      </c>
    </row>
    <row r="286" spans="1:66" x14ac:dyDescent="0.25">
      <c r="A286">
        <v>384</v>
      </c>
      <c r="B286" t="s">
        <v>2064</v>
      </c>
      <c r="C286" t="s">
        <v>3456</v>
      </c>
      <c r="D286" t="s">
        <v>18</v>
      </c>
      <c r="E286" s="1">
        <v>40820</v>
      </c>
      <c r="F286" t="s">
        <v>2065</v>
      </c>
      <c r="G286" t="s">
        <v>2066</v>
      </c>
      <c r="H286" t="s">
        <v>20</v>
      </c>
      <c r="I286" t="s">
        <v>2067</v>
      </c>
      <c r="J286" s="3" t="s">
        <v>2067</v>
      </c>
      <c r="M286" s="3" t="s">
        <v>78</v>
      </c>
      <c r="N286" t="s">
        <v>2068</v>
      </c>
      <c r="O286" t="s">
        <v>24</v>
      </c>
      <c r="P286" t="s">
        <v>2069</v>
      </c>
      <c r="Q286" t="s">
        <v>2070</v>
      </c>
      <c r="R286" t="s">
        <v>2071</v>
      </c>
      <c r="S286" t="s">
        <v>1018</v>
      </c>
      <c r="T286" t="s">
        <v>2072</v>
      </c>
      <c r="U286" t="s">
        <v>34</v>
      </c>
      <c r="V286" t="s">
        <v>30</v>
      </c>
      <c r="W286" t="s">
        <v>34</v>
      </c>
      <c r="X286" t="s">
        <v>3692</v>
      </c>
      <c r="Y286" t="s">
        <v>2074</v>
      </c>
      <c r="Z286" t="s">
        <v>34</v>
      </c>
      <c r="AA286" t="s">
        <v>34</v>
      </c>
      <c r="AB286" t="s">
        <v>181</v>
      </c>
      <c r="AC286" t="s">
        <v>768</v>
      </c>
      <c r="AD286" t="s">
        <v>2073</v>
      </c>
      <c r="AE286" t="s">
        <v>4123</v>
      </c>
      <c r="AF286" t="s">
        <v>34</v>
      </c>
      <c r="AG286" t="s">
        <v>22</v>
      </c>
      <c r="AH286" t="s">
        <v>35</v>
      </c>
      <c r="AI286" t="s">
        <v>36</v>
      </c>
      <c r="AJ286" s="14">
        <v>0</v>
      </c>
      <c r="AK286" t="s">
        <v>34</v>
      </c>
      <c r="AL286" t="s">
        <v>34</v>
      </c>
      <c r="AM286">
        <v>0</v>
      </c>
      <c r="AN286" t="s">
        <v>768</v>
      </c>
      <c r="AO286" t="s">
        <v>36</v>
      </c>
      <c r="AP286" t="s">
        <v>36</v>
      </c>
      <c r="AQ286">
        <v>0</v>
      </c>
      <c r="AR286">
        <v>171</v>
      </c>
      <c r="AS286" s="1">
        <v>40821</v>
      </c>
      <c r="AT286">
        <v>29</v>
      </c>
      <c r="AU286" s="2">
        <v>42741</v>
      </c>
      <c r="AV286" t="s">
        <v>2075</v>
      </c>
      <c r="AW286">
        <v>1</v>
      </c>
      <c r="AX286" t="s">
        <v>2076</v>
      </c>
      <c r="AY286" t="s">
        <v>2077</v>
      </c>
      <c r="AZ286" s="1">
        <v>41639</v>
      </c>
      <c r="BA286" s="2">
        <v>98000</v>
      </c>
      <c r="BB286">
        <v>1</v>
      </c>
      <c r="BF286">
        <v>105</v>
      </c>
      <c r="BG286">
        <v>1</v>
      </c>
      <c r="BH286" s="10">
        <f t="shared" si="28"/>
        <v>1</v>
      </c>
      <c r="BI286" s="16">
        <f t="shared" si="29"/>
        <v>0</v>
      </c>
      <c r="BJ286" s="10">
        <f t="shared" si="30"/>
        <v>0</v>
      </c>
      <c r="BK286">
        <f t="shared" si="31"/>
        <v>1095</v>
      </c>
      <c r="BL286">
        <f t="shared" si="32"/>
        <v>1</v>
      </c>
      <c r="BM286">
        <f t="shared" si="33"/>
        <v>1095</v>
      </c>
      <c r="BN286" s="14">
        <f t="shared" si="34"/>
        <v>98000</v>
      </c>
    </row>
    <row r="287" spans="1:66" x14ac:dyDescent="0.25">
      <c r="A287">
        <v>391</v>
      </c>
      <c r="B287" t="s">
        <v>2132</v>
      </c>
      <c r="C287" t="s">
        <v>3456</v>
      </c>
      <c r="D287" t="s">
        <v>18</v>
      </c>
      <c r="E287" s="1">
        <v>40843</v>
      </c>
      <c r="F287" t="s">
        <v>4150</v>
      </c>
      <c r="G287" t="s">
        <v>2133</v>
      </c>
      <c r="H287" t="s">
        <v>20</v>
      </c>
      <c r="I287" t="s">
        <v>1025</v>
      </c>
      <c r="J287" s="3" t="s">
        <v>1025</v>
      </c>
      <c r="M287" s="3" t="s">
        <v>78</v>
      </c>
      <c r="N287" t="s">
        <v>2134</v>
      </c>
      <c r="O287" t="s">
        <v>18</v>
      </c>
      <c r="P287" t="s">
        <v>2135</v>
      </c>
      <c r="Q287" t="s">
        <v>2136</v>
      </c>
      <c r="R287" t="s">
        <v>2137</v>
      </c>
      <c r="S287" t="s">
        <v>2138</v>
      </c>
      <c r="T287" t="s">
        <v>2139</v>
      </c>
      <c r="U287" t="s">
        <v>34</v>
      </c>
      <c r="V287" t="s">
        <v>30</v>
      </c>
      <c r="W287" t="s">
        <v>34</v>
      </c>
      <c r="X287" t="s">
        <v>3461</v>
      </c>
      <c r="Y287" t="s">
        <v>2141</v>
      </c>
      <c r="Z287" t="s">
        <v>34</v>
      </c>
      <c r="AA287" t="s">
        <v>34</v>
      </c>
      <c r="AB287" t="s">
        <v>1823</v>
      </c>
      <c r="AC287" t="s">
        <v>36</v>
      </c>
      <c r="AD287" t="s">
        <v>2140</v>
      </c>
      <c r="AE287" t="s">
        <v>4151</v>
      </c>
      <c r="AF287" t="s">
        <v>34</v>
      </c>
      <c r="AG287" t="s">
        <v>22</v>
      </c>
      <c r="AH287" t="s">
        <v>35</v>
      </c>
      <c r="AI287" t="s">
        <v>36</v>
      </c>
      <c r="AJ287" s="14">
        <v>0</v>
      </c>
      <c r="AK287" t="s">
        <v>34</v>
      </c>
      <c r="AL287" t="s">
        <v>34</v>
      </c>
      <c r="AM287">
        <v>0</v>
      </c>
      <c r="AN287" t="s">
        <v>36</v>
      </c>
      <c r="AO287" t="s">
        <v>36</v>
      </c>
      <c r="AP287" t="s">
        <v>36</v>
      </c>
      <c r="AQ287">
        <v>0</v>
      </c>
      <c r="AR287">
        <v>177</v>
      </c>
      <c r="AS287" s="1">
        <v>40844</v>
      </c>
      <c r="AT287">
        <v>136</v>
      </c>
      <c r="AU287" s="2">
        <v>34093</v>
      </c>
      <c r="AV287" t="s">
        <v>2142</v>
      </c>
      <c r="AW287">
        <v>1</v>
      </c>
      <c r="AX287" t="s">
        <v>1034</v>
      </c>
      <c r="AY287" t="s">
        <v>1035</v>
      </c>
      <c r="AZ287" s="1">
        <v>42671</v>
      </c>
      <c r="BA287" s="2">
        <v>270000</v>
      </c>
      <c r="BB287">
        <v>1</v>
      </c>
      <c r="BF287">
        <v>227</v>
      </c>
      <c r="BG287">
        <v>1</v>
      </c>
      <c r="BH287" s="10">
        <f t="shared" si="28"/>
        <v>1</v>
      </c>
      <c r="BI287" s="16">
        <f t="shared" si="29"/>
        <v>0</v>
      </c>
      <c r="BJ287" s="10">
        <f t="shared" si="30"/>
        <v>0</v>
      </c>
      <c r="BK287">
        <f t="shared" si="31"/>
        <v>1095</v>
      </c>
      <c r="BL287">
        <f t="shared" si="32"/>
        <v>1</v>
      </c>
      <c r="BM287">
        <f t="shared" si="33"/>
        <v>1095</v>
      </c>
      <c r="BN287" s="14">
        <f t="shared" si="34"/>
        <v>270000</v>
      </c>
    </row>
    <row r="288" spans="1:66" x14ac:dyDescent="0.25">
      <c r="A288">
        <v>393</v>
      </c>
      <c r="B288" t="s">
        <v>2154</v>
      </c>
      <c r="C288" t="s">
        <v>3456</v>
      </c>
      <c r="D288" t="s">
        <v>18</v>
      </c>
      <c r="E288" s="1">
        <v>40849</v>
      </c>
      <c r="F288" t="s">
        <v>2155</v>
      </c>
      <c r="G288" t="s">
        <v>2156</v>
      </c>
      <c r="H288" t="s">
        <v>20</v>
      </c>
      <c r="I288" t="s">
        <v>2157</v>
      </c>
      <c r="J288" s="3" t="s">
        <v>2157</v>
      </c>
      <c r="M288" s="3" t="s">
        <v>22</v>
      </c>
      <c r="N288" t="s">
        <v>2158</v>
      </c>
      <c r="O288" t="s">
        <v>18</v>
      </c>
      <c r="P288" t="s">
        <v>2159</v>
      </c>
      <c r="Q288" t="s">
        <v>2160</v>
      </c>
      <c r="R288" t="s">
        <v>2161</v>
      </c>
      <c r="S288" t="s">
        <v>2162</v>
      </c>
      <c r="T288" t="s">
        <v>149</v>
      </c>
      <c r="U288" t="s">
        <v>34</v>
      </c>
      <c r="V288" t="s">
        <v>30</v>
      </c>
      <c r="W288" t="s">
        <v>34</v>
      </c>
      <c r="X288" t="s">
        <v>3692</v>
      </c>
      <c r="Y288" t="s">
        <v>2163</v>
      </c>
      <c r="Z288" t="s">
        <v>34</v>
      </c>
      <c r="AA288" t="s">
        <v>34</v>
      </c>
      <c r="AB288" t="s">
        <v>452</v>
      </c>
      <c r="AC288" t="s">
        <v>36</v>
      </c>
      <c r="AD288" t="s">
        <v>1101</v>
      </c>
      <c r="AE288" t="s">
        <v>4155</v>
      </c>
      <c r="AF288" t="s">
        <v>34</v>
      </c>
      <c r="AG288" t="s">
        <v>412</v>
      </c>
      <c r="AH288" t="s">
        <v>35</v>
      </c>
      <c r="AI288" t="s">
        <v>36</v>
      </c>
      <c r="AJ288" s="14">
        <v>0</v>
      </c>
      <c r="AK288" t="s">
        <v>34</v>
      </c>
      <c r="AL288" t="s">
        <v>34</v>
      </c>
      <c r="AM288">
        <v>0</v>
      </c>
      <c r="AN288" t="s">
        <v>36</v>
      </c>
      <c r="AO288" t="s">
        <v>36</v>
      </c>
      <c r="AP288" t="s">
        <v>36</v>
      </c>
      <c r="AQ288">
        <v>0</v>
      </c>
      <c r="AR288">
        <v>179</v>
      </c>
      <c r="AS288" s="1">
        <v>40850</v>
      </c>
      <c r="AT288">
        <v>52</v>
      </c>
      <c r="AU288" s="2">
        <v>43115</v>
      </c>
      <c r="AV288" t="s">
        <v>2164</v>
      </c>
      <c r="AW288">
        <v>1</v>
      </c>
      <c r="AX288" t="s">
        <v>2165</v>
      </c>
      <c r="AY288" t="s">
        <v>2166</v>
      </c>
      <c r="BA288" s="2">
        <v>32000</v>
      </c>
      <c r="BB288">
        <v>1</v>
      </c>
      <c r="BF288">
        <v>120</v>
      </c>
      <c r="BG288">
        <v>1</v>
      </c>
      <c r="BH288" s="10">
        <f t="shared" si="28"/>
        <v>1</v>
      </c>
      <c r="BI288" s="16">
        <f t="shared" si="29"/>
        <v>0</v>
      </c>
      <c r="BJ288" s="10">
        <f t="shared" si="30"/>
        <v>0</v>
      </c>
      <c r="BK288">
        <f t="shared" si="31"/>
        <v>1460</v>
      </c>
      <c r="BL288">
        <f t="shared" si="32"/>
        <v>1</v>
      </c>
      <c r="BM288">
        <f t="shared" si="33"/>
        <v>1460</v>
      </c>
      <c r="BN288" s="14">
        <f t="shared" si="34"/>
        <v>32000</v>
      </c>
    </row>
    <row r="289" spans="1:66" x14ac:dyDescent="0.25">
      <c r="A289">
        <v>400</v>
      </c>
      <c r="B289" t="s">
        <v>2200</v>
      </c>
      <c r="C289" t="s">
        <v>3456</v>
      </c>
      <c r="D289" t="s">
        <v>18</v>
      </c>
      <c r="E289" s="1">
        <v>40863</v>
      </c>
      <c r="F289" t="s">
        <v>2201</v>
      </c>
      <c r="G289" t="s">
        <v>2202</v>
      </c>
      <c r="H289" t="s">
        <v>20</v>
      </c>
      <c r="I289" t="s">
        <v>662</v>
      </c>
      <c r="J289" s="3" t="s">
        <v>662</v>
      </c>
      <c r="M289" s="3" t="s">
        <v>78</v>
      </c>
      <c r="N289" t="s">
        <v>2203</v>
      </c>
      <c r="O289" t="s">
        <v>24</v>
      </c>
      <c r="P289" t="s">
        <v>2204</v>
      </c>
      <c r="Q289" t="s">
        <v>2205</v>
      </c>
      <c r="R289" t="s">
        <v>2206</v>
      </c>
      <c r="S289" t="s">
        <v>2207</v>
      </c>
      <c r="T289" t="s">
        <v>2208</v>
      </c>
      <c r="U289" t="s">
        <v>34</v>
      </c>
      <c r="V289" t="s">
        <v>30</v>
      </c>
      <c r="W289" t="s">
        <v>34</v>
      </c>
      <c r="X289" t="s">
        <v>3458</v>
      </c>
      <c r="Y289" t="s">
        <v>4167</v>
      </c>
      <c r="Z289" t="s">
        <v>34</v>
      </c>
      <c r="AA289" t="s">
        <v>34</v>
      </c>
      <c r="AB289" t="s">
        <v>1465</v>
      </c>
      <c r="AC289" t="s">
        <v>1707</v>
      </c>
      <c r="AD289" t="s">
        <v>1563</v>
      </c>
      <c r="AE289" t="s">
        <v>4168</v>
      </c>
      <c r="AF289" t="s">
        <v>34</v>
      </c>
      <c r="AG289" t="s">
        <v>22</v>
      </c>
      <c r="AH289" t="s">
        <v>35</v>
      </c>
      <c r="AI289" t="s">
        <v>36</v>
      </c>
      <c r="AJ289" s="14">
        <v>0</v>
      </c>
      <c r="AK289" t="s">
        <v>34</v>
      </c>
      <c r="AL289" t="s">
        <v>34</v>
      </c>
      <c r="AM289">
        <v>0</v>
      </c>
      <c r="AN289" t="s">
        <v>1707</v>
      </c>
      <c r="AO289" t="s">
        <v>36</v>
      </c>
      <c r="AP289" t="s">
        <v>36</v>
      </c>
      <c r="AQ289">
        <v>0</v>
      </c>
      <c r="AR289">
        <v>183</v>
      </c>
      <c r="AS289" s="1">
        <v>40864</v>
      </c>
      <c r="AT289">
        <v>64</v>
      </c>
      <c r="AU289" s="2">
        <v>27849</v>
      </c>
      <c r="AV289" t="s">
        <v>2209</v>
      </c>
      <c r="AW289">
        <v>1</v>
      </c>
      <c r="AX289" t="s">
        <v>732</v>
      </c>
      <c r="AY289" t="s">
        <v>673</v>
      </c>
      <c r="BA289" s="2">
        <v>65000</v>
      </c>
      <c r="BB289">
        <v>1</v>
      </c>
      <c r="BF289">
        <v>243</v>
      </c>
      <c r="BG289">
        <v>1</v>
      </c>
      <c r="BH289" s="10">
        <f t="shared" si="28"/>
        <v>1</v>
      </c>
      <c r="BI289" s="16">
        <f t="shared" si="29"/>
        <v>0</v>
      </c>
      <c r="BJ289" s="10">
        <f t="shared" si="30"/>
        <v>0</v>
      </c>
      <c r="BK289">
        <f t="shared" si="31"/>
        <v>1095</v>
      </c>
      <c r="BL289">
        <f t="shared" si="32"/>
        <v>1</v>
      </c>
      <c r="BM289">
        <f t="shared" si="33"/>
        <v>1095</v>
      </c>
      <c r="BN289" s="14">
        <f t="shared" si="34"/>
        <v>65000</v>
      </c>
    </row>
    <row r="290" spans="1:66" x14ac:dyDescent="0.25">
      <c r="A290">
        <v>479</v>
      </c>
      <c r="B290" t="s">
        <v>2872</v>
      </c>
      <c r="C290" t="s">
        <v>107</v>
      </c>
      <c r="D290" t="s">
        <v>24</v>
      </c>
      <c r="E290" s="1">
        <v>41187</v>
      </c>
      <c r="F290" t="s">
        <v>2873</v>
      </c>
      <c r="G290" t="s">
        <v>2874</v>
      </c>
      <c r="H290" t="s">
        <v>24</v>
      </c>
      <c r="I290" t="s">
        <v>21</v>
      </c>
      <c r="J290" s="3" t="s">
        <v>21</v>
      </c>
      <c r="M290" s="3" t="s">
        <v>22</v>
      </c>
      <c r="N290" t="s">
        <v>2875</v>
      </c>
      <c r="O290" t="s">
        <v>24</v>
      </c>
      <c r="P290" t="s">
        <v>2876</v>
      </c>
      <c r="Q290" t="s">
        <v>2886</v>
      </c>
      <c r="R290" t="s">
        <v>2877</v>
      </c>
      <c r="S290" t="s">
        <v>2878</v>
      </c>
      <c r="T290" t="s">
        <v>1056</v>
      </c>
      <c r="U290" t="s">
        <v>34</v>
      </c>
      <c r="V290" t="s">
        <v>30</v>
      </c>
      <c r="W290" t="s">
        <v>34</v>
      </c>
      <c r="X290" t="s">
        <v>2248</v>
      </c>
      <c r="Y290" t="s">
        <v>4421</v>
      </c>
      <c r="Z290" t="s">
        <v>4422</v>
      </c>
      <c r="AA290" t="s">
        <v>4423</v>
      </c>
      <c r="AB290" t="s">
        <v>2879</v>
      </c>
      <c r="AC290" t="s">
        <v>2187</v>
      </c>
      <c r="AD290" t="s">
        <v>2880</v>
      </c>
      <c r="AE290" t="s">
        <v>4424</v>
      </c>
      <c r="AF290" t="s">
        <v>412</v>
      </c>
      <c r="AG290" t="s">
        <v>119</v>
      </c>
      <c r="AH290" t="s">
        <v>3489</v>
      </c>
      <c r="AI290" t="s">
        <v>36</v>
      </c>
      <c r="AJ290" s="14">
        <v>0</v>
      </c>
      <c r="AK290" t="s">
        <v>36</v>
      </c>
      <c r="AL290" t="s">
        <v>36</v>
      </c>
      <c r="AM290">
        <v>0</v>
      </c>
      <c r="AN290" t="s">
        <v>4425</v>
      </c>
      <c r="AO290" t="s">
        <v>36</v>
      </c>
      <c r="AP290" t="s">
        <v>4426</v>
      </c>
      <c r="AQ290">
        <v>0</v>
      </c>
      <c r="AR290">
        <v>247</v>
      </c>
      <c r="AS290" s="1">
        <v>41187</v>
      </c>
      <c r="AT290">
        <v>340</v>
      </c>
      <c r="AU290" s="2">
        <v>42102</v>
      </c>
      <c r="AV290" t="s">
        <v>2882</v>
      </c>
      <c r="AW290">
        <v>1</v>
      </c>
      <c r="AX290" t="s">
        <v>38</v>
      </c>
      <c r="AY290" t="s">
        <v>39</v>
      </c>
      <c r="AZ290" s="1">
        <v>42735</v>
      </c>
      <c r="BA290" s="2">
        <v>510000</v>
      </c>
      <c r="BB290">
        <v>1</v>
      </c>
      <c r="BC290">
        <v>1</v>
      </c>
      <c r="BD290">
        <v>1</v>
      </c>
      <c r="BE290" t="s">
        <v>670</v>
      </c>
      <c r="BF290">
        <v>148</v>
      </c>
      <c r="BG290">
        <v>0</v>
      </c>
      <c r="BH290" s="10">
        <f t="shared" si="28"/>
        <v>1</v>
      </c>
      <c r="BI290" s="10">
        <f t="shared" si="29"/>
        <v>0</v>
      </c>
      <c r="BJ290" s="10">
        <f t="shared" si="30"/>
        <v>0</v>
      </c>
      <c r="BK290">
        <f t="shared" si="31"/>
        <v>1460</v>
      </c>
      <c r="BL290">
        <f t="shared" si="32"/>
        <v>1</v>
      </c>
      <c r="BM290">
        <f t="shared" si="33"/>
        <v>1460</v>
      </c>
      <c r="BN290" s="14">
        <f t="shared" si="34"/>
        <v>2631750</v>
      </c>
    </row>
    <row r="291" spans="1:66" x14ac:dyDescent="0.25">
      <c r="A291">
        <v>403</v>
      </c>
      <c r="B291" t="s">
        <v>2232</v>
      </c>
      <c r="C291" t="s">
        <v>3456</v>
      </c>
      <c r="D291" t="s">
        <v>18</v>
      </c>
      <c r="E291" s="1">
        <v>40869</v>
      </c>
      <c r="F291" t="s">
        <v>4177</v>
      </c>
      <c r="G291" t="s">
        <v>2233</v>
      </c>
      <c r="H291" t="s">
        <v>20</v>
      </c>
      <c r="I291" t="s">
        <v>43</v>
      </c>
      <c r="J291" s="3" t="s">
        <v>43</v>
      </c>
      <c r="M291" s="3" t="s">
        <v>22</v>
      </c>
      <c r="N291" t="s">
        <v>2234</v>
      </c>
      <c r="O291" t="s">
        <v>18</v>
      </c>
      <c r="P291" t="s">
        <v>2235</v>
      </c>
      <c r="Q291" t="s">
        <v>2236</v>
      </c>
      <c r="R291" t="s">
        <v>2237</v>
      </c>
      <c r="S291" t="s">
        <v>2238</v>
      </c>
      <c r="T291" t="s">
        <v>2239</v>
      </c>
      <c r="U291" t="s">
        <v>34</v>
      </c>
      <c r="V291" t="s">
        <v>164</v>
      </c>
      <c r="W291" t="s">
        <v>34</v>
      </c>
      <c r="X291" t="s">
        <v>3458</v>
      </c>
      <c r="Y291" t="s">
        <v>2046</v>
      </c>
      <c r="Z291" t="s">
        <v>34</v>
      </c>
      <c r="AA291" t="s">
        <v>34</v>
      </c>
      <c r="AB291" t="s">
        <v>289</v>
      </c>
      <c r="AC291" t="s">
        <v>36</v>
      </c>
      <c r="AD291" t="s">
        <v>288</v>
      </c>
      <c r="AE291" t="s">
        <v>3689</v>
      </c>
      <c r="AF291" t="s">
        <v>34</v>
      </c>
      <c r="AG291" t="s">
        <v>200</v>
      </c>
      <c r="AH291" t="s">
        <v>35</v>
      </c>
      <c r="AI291" t="s">
        <v>36</v>
      </c>
      <c r="AJ291" s="14">
        <v>0</v>
      </c>
      <c r="AK291" t="s">
        <v>34</v>
      </c>
      <c r="AL291" t="s">
        <v>34</v>
      </c>
      <c r="AM291">
        <v>0</v>
      </c>
      <c r="AN291" t="s">
        <v>36</v>
      </c>
      <c r="AO291" t="s">
        <v>36</v>
      </c>
      <c r="AP291" t="s">
        <v>36</v>
      </c>
      <c r="AQ291">
        <v>0</v>
      </c>
      <c r="AR291">
        <v>186</v>
      </c>
      <c r="AS291" s="1">
        <v>40870</v>
      </c>
      <c r="AT291">
        <v>75</v>
      </c>
      <c r="AU291" s="2">
        <v>28060</v>
      </c>
      <c r="AV291" t="s">
        <v>2240</v>
      </c>
      <c r="AW291">
        <v>1</v>
      </c>
      <c r="AX291" t="s">
        <v>56</v>
      </c>
      <c r="AY291" t="s">
        <v>57</v>
      </c>
      <c r="AZ291" s="1">
        <v>41966</v>
      </c>
      <c r="BA291" s="2">
        <v>75000</v>
      </c>
      <c r="BB291">
        <v>1</v>
      </c>
      <c r="BF291">
        <v>465</v>
      </c>
      <c r="BG291">
        <v>1</v>
      </c>
      <c r="BH291" s="10">
        <f t="shared" si="28"/>
        <v>1</v>
      </c>
      <c r="BI291" s="16">
        <f t="shared" si="29"/>
        <v>0</v>
      </c>
      <c r="BJ291" s="10">
        <f t="shared" si="30"/>
        <v>0</v>
      </c>
      <c r="BK291">
        <f t="shared" si="31"/>
        <v>1825</v>
      </c>
      <c r="BL291">
        <f t="shared" si="32"/>
        <v>1</v>
      </c>
      <c r="BM291">
        <f t="shared" si="33"/>
        <v>1825</v>
      </c>
      <c r="BN291" s="14">
        <f t="shared" si="34"/>
        <v>75000</v>
      </c>
    </row>
    <row r="292" spans="1:66" x14ac:dyDescent="0.25">
      <c r="A292">
        <v>404</v>
      </c>
      <c r="B292" t="s">
        <v>2241</v>
      </c>
      <c r="C292" t="s">
        <v>107</v>
      </c>
      <c r="D292" t="s">
        <v>18</v>
      </c>
      <c r="E292" s="1">
        <v>40875</v>
      </c>
      <c r="F292" t="s">
        <v>2242</v>
      </c>
      <c r="G292" t="s">
        <v>2243</v>
      </c>
      <c r="H292" t="s">
        <v>24</v>
      </c>
      <c r="I292" t="s">
        <v>677</v>
      </c>
      <c r="J292" s="3" t="s">
        <v>677</v>
      </c>
      <c r="M292" s="3" t="s">
        <v>22</v>
      </c>
      <c r="N292" t="s">
        <v>2244</v>
      </c>
      <c r="O292" t="s">
        <v>24</v>
      </c>
      <c r="P292" t="s">
        <v>2245</v>
      </c>
      <c r="Q292" t="s">
        <v>2101</v>
      </c>
      <c r="R292" t="s">
        <v>2246</v>
      </c>
      <c r="S292" t="s">
        <v>2247</v>
      </c>
      <c r="T292" t="s">
        <v>1478</v>
      </c>
      <c r="U292" t="s">
        <v>34</v>
      </c>
      <c r="V292" t="s">
        <v>164</v>
      </c>
      <c r="W292" t="s">
        <v>34</v>
      </c>
      <c r="X292" t="s">
        <v>2248</v>
      </c>
      <c r="Y292" t="s">
        <v>4178</v>
      </c>
      <c r="Z292" t="s">
        <v>4179</v>
      </c>
      <c r="AA292" t="s">
        <v>4180</v>
      </c>
      <c r="AB292" t="s">
        <v>857</v>
      </c>
      <c r="AC292" t="s">
        <v>409</v>
      </c>
      <c r="AD292" t="s">
        <v>2249</v>
      </c>
      <c r="AE292" t="s">
        <v>36</v>
      </c>
      <c r="AF292" t="s">
        <v>412</v>
      </c>
      <c r="AG292" t="s">
        <v>1863</v>
      </c>
      <c r="AH292" t="s">
        <v>3489</v>
      </c>
      <c r="AI292" t="s">
        <v>36</v>
      </c>
      <c r="AJ292" s="14">
        <v>0</v>
      </c>
      <c r="AK292" t="s">
        <v>36</v>
      </c>
      <c r="AL292" t="s">
        <v>36</v>
      </c>
      <c r="AM292">
        <v>0</v>
      </c>
      <c r="AN292" t="s">
        <v>2174</v>
      </c>
      <c r="AO292" t="s">
        <v>36</v>
      </c>
      <c r="AP292" t="s">
        <v>36</v>
      </c>
      <c r="AQ292">
        <v>0</v>
      </c>
      <c r="AR292">
        <v>187</v>
      </c>
      <c r="AS292" s="1">
        <v>40875</v>
      </c>
      <c r="AT292">
        <v>135</v>
      </c>
      <c r="AU292" s="2">
        <v>87704</v>
      </c>
      <c r="AV292" t="s">
        <v>2250</v>
      </c>
      <c r="AW292">
        <v>1</v>
      </c>
      <c r="AX292" t="s">
        <v>687</v>
      </c>
      <c r="AY292" t="s">
        <v>687</v>
      </c>
      <c r="BC292">
        <v>1</v>
      </c>
      <c r="BF292">
        <v>51</v>
      </c>
      <c r="BG292">
        <v>1</v>
      </c>
      <c r="BH292" s="10">
        <f t="shared" si="28"/>
        <v>1</v>
      </c>
      <c r="BI292" s="16">
        <f t="shared" si="29"/>
        <v>0</v>
      </c>
      <c r="BJ292" s="10">
        <f t="shared" si="30"/>
        <v>0</v>
      </c>
      <c r="BK292">
        <f t="shared" si="31"/>
        <v>1460</v>
      </c>
      <c r="BL292">
        <f t="shared" si="32"/>
        <v>1</v>
      </c>
      <c r="BM292">
        <f t="shared" si="33"/>
        <v>1460</v>
      </c>
      <c r="BN292" s="14">
        <f t="shared" si="34"/>
        <v>1692000</v>
      </c>
    </row>
    <row r="293" spans="1:66" x14ac:dyDescent="0.25">
      <c r="A293">
        <v>405</v>
      </c>
      <c r="B293" t="s">
        <v>2251</v>
      </c>
      <c r="C293" t="s">
        <v>3456</v>
      </c>
      <c r="D293" t="s">
        <v>18</v>
      </c>
      <c r="E293" s="1">
        <v>40875</v>
      </c>
      <c r="F293" t="s">
        <v>2252</v>
      </c>
      <c r="G293" t="s">
        <v>2253</v>
      </c>
      <c r="H293" t="s">
        <v>20</v>
      </c>
      <c r="I293" t="s">
        <v>775</v>
      </c>
      <c r="J293" s="3" t="s">
        <v>775</v>
      </c>
      <c r="M293" s="3" t="s">
        <v>62</v>
      </c>
      <c r="N293" t="s">
        <v>2254</v>
      </c>
      <c r="O293" t="s">
        <v>18</v>
      </c>
      <c r="P293" t="s">
        <v>2255</v>
      </c>
      <c r="Q293" t="s">
        <v>2256</v>
      </c>
      <c r="R293" t="s">
        <v>2257</v>
      </c>
      <c r="S293" t="s">
        <v>2258</v>
      </c>
      <c r="T293" t="s">
        <v>1669</v>
      </c>
      <c r="U293" t="s">
        <v>34</v>
      </c>
      <c r="V293" t="s">
        <v>30</v>
      </c>
      <c r="W293" t="s">
        <v>34</v>
      </c>
      <c r="X293" t="s">
        <v>3458</v>
      </c>
      <c r="Y293" t="s">
        <v>4181</v>
      </c>
      <c r="Z293" t="s">
        <v>34</v>
      </c>
      <c r="AA293" t="s">
        <v>34</v>
      </c>
      <c r="AB293" t="s">
        <v>934</v>
      </c>
      <c r="AC293" t="s">
        <v>36</v>
      </c>
      <c r="AD293" t="s">
        <v>2259</v>
      </c>
      <c r="AE293" t="s">
        <v>4182</v>
      </c>
      <c r="AF293" t="s">
        <v>34</v>
      </c>
      <c r="AG293" t="s">
        <v>22</v>
      </c>
      <c r="AH293" t="s">
        <v>35</v>
      </c>
      <c r="AI293" t="s">
        <v>36</v>
      </c>
      <c r="AJ293" s="14">
        <v>0</v>
      </c>
      <c r="AK293" t="s">
        <v>34</v>
      </c>
      <c r="AL293" t="s">
        <v>34</v>
      </c>
      <c r="AM293">
        <v>0</v>
      </c>
      <c r="AN293" t="s">
        <v>36</v>
      </c>
      <c r="AO293" t="s">
        <v>36</v>
      </c>
      <c r="AP293" t="s">
        <v>36</v>
      </c>
      <c r="AQ293">
        <v>0</v>
      </c>
      <c r="AR293">
        <v>188</v>
      </c>
      <c r="AS293" s="1">
        <v>40876</v>
      </c>
      <c r="AT293">
        <v>56</v>
      </c>
      <c r="AU293" s="2">
        <v>35850</v>
      </c>
      <c r="AV293" t="s">
        <v>2260</v>
      </c>
      <c r="AW293">
        <v>1</v>
      </c>
      <c r="AX293" t="s">
        <v>785</v>
      </c>
      <c r="AY293" t="s">
        <v>786</v>
      </c>
      <c r="BA293" s="2">
        <v>78100</v>
      </c>
      <c r="BB293">
        <v>1</v>
      </c>
      <c r="BF293">
        <v>417</v>
      </c>
      <c r="BG293">
        <v>1</v>
      </c>
      <c r="BH293" s="10">
        <f t="shared" si="28"/>
        <v>1</v>
      </c>
      <c r="BI293" s="16">
        <f t="shared" si="29"/>
        <v>0</v>
      </c>
      <c r="BJ293" s="10">
        <f t="shared" si="30"/>
        <v>0</v>
      </c>
      <c r="BK293">
        <f t="shared" si="31"/>
        <v>1095</v>
      </c>
      <c r="BL293">
        <f t="shared" si="32"/>
        <v>1</v>
      </c>
      <c r="BM293">
        <f t="shared" si="33"/>
        <v>1095</v>
      </c>
      <c r="BN293" s="14">
        <f t="shared" si="34"/>
        <v>78100</v>
      </c>
    </row>
    <row r="294" spans="1:66" x14ac:dyDescent="0.25">
      <c r="A294">
        <v>409</v>
      </c>
      <c r="B294" t="s">
        <v>2287</v>
      </c>
      <c r="C294" t="s">
        <v>107</v>
      </c>
      <c r="D294" t="s">
        <v>18</v>
      </c>
      <c r="E294" s="1">
        <v>40885</v>
      </c>
      <c r="F294" t="s">
        <v>2288</v>
      </c>
      <c r="G294" t="s">
        <v>2289</v>
      </c>
      <c r="H294" t="s">
        <v>24</v>
      </c>
      <c r="I294" t="s">
        <v>2290</v>
      </c>
      <c r="J294" s="3" t="s">
        <v>891</v>
      </c>
      <c r="K294" t="s">
        <v>472</v>
      </c>
      <c r="M294" s="3" t="s">
        <v>78</v>
      </c>
      <c r="N294" t="s">
        <v>4196</v>
      </c>
      <c r="O294" t="s">
        <v>24</v>
      </c>
      <c r="P294" t="s">
        <v>2291</v>
      </c>
      <c r="Q294" t="s">
        <v>4197</v>
      </c>
      <c r="R294" t="s">
        <v>2292</v>
      </c>
      <c r="S294" t="s">
        <v>2293</v>
      </c>
      <c r="T294" t="s">
        <v>301</v>
      </c>
      <c r="U294" t="s">
        <v>34</v>
      </c>
      <c r="V294" t="s">
        <v>30</v>
      </c>
      <c r="W294" t="s">
        <v>34</v>
      </c>
      <c r="X294" t="s">
        <v>2248</v>
      </c>
      <c r="Y294" t="s">
        <v>4198</v>
      </c>
      <c r="Z294" t="s">
        <v>4198</v>
      </c>
      <c r="AA294" t="s">
        <v>36</v>
      </c>
      <c r="AB294" t="s">
        <v>2294</v>
      </c>
      <c r="AC294" t="s">
        <v>54</v>
      </c>
      <c r="AD294" t="s">
        <v>2295</v>
      </c>
      <c r="AE294" t="s">
        <v>3534</v>
      </c>
      <c r="AF294" t="s">
        <v>200</v>
      </c>
      <c r="AG294" t="s">
        <v>119</v>
      </c>
      <c r="AH294" t="s">
        <v>3498</v>
      </c>
      <c r="AI294" t="s">
        <v>36</v>
      </c>
      <c r="AJ294" s="14">
        <v>59520</v>
      </c>
      <c r="AK294" t="s">
        <v>36</v>
      </c>
      <c r="AL294" t="s">
        <v>36</v>
      </c>
      <c r="AM294">
        <v>0</v>
      </c>
      <c r="AN294" t="s">
        <v>1934</v>
      </c>
      <c r="AO294" t="s">
        <v>36</v>
      </c>
      <c r="AP294" t="s">
        <v>36</v>
      </c>
      <c r="AQ294">
        <v>0</v>
      </c>
      <c r="AR294">
        <v>191</v>
      </c>
      <c r="AS294" s="1">
        <v>40885</v>
      </c>
      <c r="AT294">
        <v>231</v>
      </c>
      <c r="AU294" s="2">
        <v>38528</v>
      </c>
      <c r="AV294" t="s">
        <v>2296</v>
      </c>
      <c r="AW294">
        <v>1</v>
      </c>
      <c r="AX294" t="s">
        <v>317</v>
      </c>
      <c r="AY294" t="s">
        <v>317</v>
      </c>
      <c r="AZ294" s="1">
        <v>42712</v>
      </c>
      <c r="BC294">
        <v>1</v>
      </c>
      <c r="BF294">
        <v>24</v>
      </c>
      <c r="BG294">
        <v>1</v>
      </c>
      <c r="BH294" s="10">
        <f t="shared" si="28"/>
        <v>1</v>
      </c>
      <c r="BI294" s="16">
        <f t="shared" si="29"/>
        <v>0</v>
      </c>
      <c r="BJ294" s="10">
        <f t="shared" si="30"/>
        <v>2.930576070901034E-2</v>
      </c>
      <c r="BK294">
        <f t="shared" si="31"/>
        <v>1825</v>
      </c>
      <c r="BL294">
        <f t="shared" si="32"/>
        <v>1</v>
      </c>
      <c r="BM294">
        <f t="shared" si="33"/>
        <v>1825</v>
      </c>
      <c r="BN294" s="14">
        <f t="shared" si="34"/>
        <v>2031000</v>
      </c>
    </row>
    <row r="295" spans="1:66" x14ac:dyDescent="0.25">
      <c r="A295">
        <v>410</v>
      </c>
      <c r="B295" t="s">
        <v>2297</v>
      </c>
      <c r="C295" t="s">
        <v>3456</v>
      </c>
      <c r="D295" t="s">
        <v>18</v>
      </c>
      <c r="E295" s="1">
        <v>40896</v>
      </c>
      <c r="F295" t="s">
        <v>2298</v>
      </c>
      <c r="G295" t="s">
        <v>2299</v>
      </c>
      <c r="H295" t="s">
        <v>20</v>
      </c>
      <c r="I295" t="s">
        <v>708</v>
      </c>
      <c r="J295" s="3" t="s">
        <v>708</v>
      </c>
      <c r="M295" s="3" t="s">
        <v>62</v>
      </c>
      <c r="N295" t="s">
        <v>2300</v>
      </c>
      <c r="O295" t="s">
        <v>24</v>
      </c>
      <c r="P295" t="s">
        <v>2301</v>
      </c>
      <c r="Q295" t="s">
        <v>2302</v>
      </c>
      <c r="R295" t="s">
        <v>2303</v>
      </c>
      <c r="S295" t="s">
        <v>20</v>
      </c>
      <c r="T295" t="s">
        <v>2304</v>
      </c>
      <c r="U295" t="s">
        <v>34</v>
      </c>
      <c r="V295" t="s">
        <v>30</v>
      </c>
      <c r="W295" t="s">
        <v>34</v>
      </c>
      <c r="X295" t="s">
        <v>3600</v>
      </c>
      <c r="Y295" t="s">
        <v>4199</v>
      </c>
      <c r="Z295" t="s">
        <v>34</v>
      </c>
      <c r="AA295" t="s">
        <v>34</v>
      </c>
      <c r="AB295" t="s">
        <v>340</v>
      </c>
      <c r="AC295" t="s">
        <v>654</v>
      </c>
      <c r="AD295" t="s">
        <v>2305</v>
      </c>
      <c r="AE295" t="s">
        <v>4200</v>
      </c>
      <c r="AF295" t="s">
        <v>34</v>
      </c>
      <c r="AG295" t="s">
        <v>22</v>
      </c>
      <c r="AH295" t="s">
        <v>35</v>
      </c>
      <c r="AI295" t="s">
        <v>36</v>
      </c>
      <c r="AJ295" s="14">
        <v>0</v>
      </c>
      <c r="AK295" t="s">
        <v>34</v>
      </c>
      <c r="AL295" t="s">
        <v>34</v>
      </c>
      <c r="AM295">
        <v>0</v>
      </c>
      <c r="AN295" t="s">
        <v>654</v>
      </c>
      <c r="AO295" t="s">
        <v>36</v>
      </c>
      <c r="AP295" t="s">
        <v>36</v>
      </c>
      <c r="AQ295">
        <v>0</v>
      </c>
      <c r="AR295">
        <v>193</v>
      </c>
      <c r="AS295" s="1">
        <v>40897</v>
      </c>
      <c r="AT295">
        <v>65</v>
      </c>
      <c r="AU295" s="2">
        <v>43108</v>
      </c>
      <c r="AV295" t="s">
        <v>2306</v>
      </c>
      <c r="AW295">
        <v>1</v>
      </c>
      <c r="AX295" t="s">
        <v>233</v>
      </c>
      <c r="AY295" t="s">
        <v>234</v>
      </c>
      <c r="AZ295" s="1">
        <v>42358</v>
      </c>
      <c r="BA295" s="2">
        <v>153700</v>
      </c>
      <c r="BB295">
        <v>1</v>
      </c>
      <c r="BF295">
        <v>250</v>
      </c>
      <c r="BG295">
        <v>1</v>
      </c>
      <c r="BH295" s="10">
        <f t="shared" si="28"/>
        <v>1</v>
      </c>
      <c r="BI295" s="16">
        <f t="shared" si="29"/>
        <v>0</v>
      </c>
      <c r="BJ295" s="10">
        <f t="shared" si="30"/>
        <v>0</v>
      </c>
      <c r="BK295">
        <f t="shared" si="31"/>
        <v>1095</v>
      </c>
      <c r="BL295">
        <f t="shared" si="32"/>
        <v>1</v>
      </c>
      <c r="BM295">
        <f t="shared" si="33"/>
        <v>1095</v>
      </c>
      <c r="BN295" s="14">
        <f t="shared" si="34"/>
        <v>153700</v>
      </c>
    </row>
    <row r="296" spans="1:66" x14ac:dyDescent="0.25">
      <c r="A296">
        <v>413</v>
      </c>
      <c r="B296" t="s">
        <v>2341</v>
      </c>
      <c r="C296" t="s">
        <v>3456</v>
      </c>
      <c r="D296" t="s">
        <v>18</v>
      </c>
      <c r="E296" s="1">
        <v>40907</v>
      </c>
      <c r="F296" t="s">
        <v>4210</v>
      </c>
      <c r="G296" t="s">
        <v>2342</v>
      </c>
      <c r="H296" t="s">
        <v>20</v>
      </c>
      <c r="I296" t="s">
        <v>332</v>
      </c>
      <c r="J296" s="3" t="s">
        <v>332</v>
      </c>
      <c r="M296" s="3" t="s">
        <v>78</v>
      </c>
      <c r="N296" t="s">
        <v>2343</v>
      </c>
      <c r="O296" t="s">
        <v>24</v>
      </c>
      <c r="P296" t="s">
        <v>2344</v>
      </c>
      <c r="Q296" t="s">
        <v>2345</v>
      </c>
      <c r="R296" t="s">
        <v>335</v>
      </c>
      <c r="S296" t="s">
        <v>300</v>
      </c>
      <c r="T296" t="s">
        <v>336</v>
      </c>
      <c r="U296" t="s">
        <v>34</v>
      </c>
      <c r="V296" t="s">
        <v>30</v>
      </c>
      <c r="W296" t="s">
        <v>34</v>
      </c>
      <c r="X296" t="s">
        <v>3692</v>
      </c>
      <c r="Y296" t="s">
        <v>3813</v>
      </c>
      <c r="Z296" t="s">
        <v>34</v>
      </c>
      <c r="AA296" t="s">
        <v>34</v>
      </c>
      <c r="AB296" t="s">
        <v>2346</v>
      </c>
      <c r="AC296" t="s">
        <v>2347</v>
      </c>
      <c r="AD296" t="s">
        <v>2348</v>
      </c>
      <c r="AE296" t="s">
        <v>4211</v>
      </c>
      <c r="AF296" t="s">
        <v>34</v>
      </c>
      <c r="AG296" t="s">
        <v>412</v>
      </c>
      <c r="AH296" t="s">
        <v>35</v>
      </c>
      <c r="AI296" t="s">
        <v>36</v>
      </c>
      <c r="AJ296" s="14">
        <v>0</v>
      </c>
      <c r="AK296" t="s">
        <v>34</v>
      </c>
      <c r="AL296" t="s">
        <v>34</v>
      </c>
      <c r="AM296">
        <v>0</v>
      </c>
      <c r="AN296" t="s">
        <v>2347</v>
      </c>
      <c r="AO296" t="s">
        <v>36</v>
      </c>
      <c r="AP296" t="s">
        <v>36</v>
      </c>
      <c r="AQ296">
        <v>0</v>
      </c>
      <c r="AR296">
        <v>197</v>
      </c>
      <c r="AS296" s="1">
        <v>40911</v>
      </c>
      <c r="AT296">
        <v>166</v>
      </c>
      <c r="AU296" s="2">
        <v>32344</v>
      </c>
      <c r="AV296" t="s">
        <v>304</v>
      </c>
      <c r="AW296">
        <v>1</v>
      </c>
      <c r="AY296" t="s">
        <v>342</v>
      </c>
      <c r="BA296" s="2">
        <v>400000</v>
      </c>
      <c r="BB296">
        <v>1</v>
      </c>
      <c r="BF296">
        <v>59</v>
      </c>
      <c r="BG296">
        <v>1</v>
      </c>
      <c r="BH296" s="10">
        <f t="shared" si="28"/>
        <v>1</v>
      </c>
      <c r="BI296" s="16">
        <f t="shared" si="29"/>
        <v>0</v>
      </c>
      <c r="BJ296" s="10">
        <f t="shared" si="30"/>
        <v>0</v>
      </c>
      <c r="BK296">
        <f t="shared" si="31"/>
        <v>1460</v>
      </c>
      <c r="BL296">
        <f t="shared" si="32"/>
        <v>1</v>
      </c>
      <c r="BM296">
        <f t="shared" si="33"/>
        <v>1460</v>
      </c>
      <c r="BN296" s="14">
        <f t="shared" si="34"/>
        <v>400000</v>
      </c>
    </row>
    <row r="297" spans="1:66" x14ac:dyDescent="0.25">
      <c r="A297">
        <v>424</v>
      </c>
      <c r="B297" t="s">
        <v>2418</v>
      </c>
      <c r="C297" t="s">
        <v>3456</v>
      </c>
      <c r="D297" t="s">
        <v>18</v>
      </c>
      <c r="E297" s="1">
        <v>40946</v>
      </c>
      <c r="F297" t="s">
        <v>2419</v>
      </c>
      <c r="G297" t="s">
        <v>2420</v>
      </c>
      <c r="H297" t="s">
        <v>20</v>
      </c>
      <c r="I297" t="s">
        <v>43</v>
      </c>
      <c r="J297" s="3" t="s">
        <v>43</v>
      </c>
      <c r="M297" s="3" t="s">
        <v>22</v>
      </c>
      <c r="N297" t="s">
        <v>2421</v>
      </c>
      <c r="O297" t="s">
        <v>24</v>
      </c>
      <c r="P297" t="s">
        <v>2422</v>
      </c>
      <c r="Q297" t="s">
        <v>2423</v>
      </c>
      <c r="R297" t="s">
        <v>2424</v>
      </c>
      <c r="S297" t="s">
        <v>2425</v>
      </c>
      <c r="T297" t="s">
        <v>4237</v>
      </c>
      <c r="U297" t="s">
        <v>34</v>
      </c>
      <c r="V297" t="s">
        <v>50</v>
      </c>
      <c r="W297" t="s">
        <v>34</v>
      </c>
      <c r="X297" t="s">
        <v>3671</v>
      </c>
      <c r="Y297" t="s">
        <v>3324</v>
      </c>
      <c r="Z297" t="s">
        <v>34</v>
      </c>
      <c r="AA297" t="s">
        <v>34</v>
      </c>
      <c r="AB297" t="s">
        <v>578</v>
      </c>
      <c r="AC297" t="s">
        <v>2426</v>
      </c>
      <c r="AD297" t="s">
        <v>2427</v>
      </c>
      <c r="AE297" t="s">
        <v>3862</v>
      </c>
      <c r="AF297" t="s">
        <v>34</v>
      </c>
      <c r="AG297" t="s">
        <v>22</v>
      </c>
      <c r="AH297" t="s">
        <v>35</v>
      </c>
      <c r="AI297" t="s">
        <v>36</v>
      </c>
      <c r="AJ297" s="14">
        <v>0</v>
      </c>
      <c r="AK297" t="s">
        <v>34</v>
      </c>
      <c r="AL297" t="s">
        <v>34</v>
      </c>
      <c r="AM297">
        <v>0</v>
      </c>
      <c r="AN297" t="s">
        <v>2426</v>
      </c>
      <c r="AO297" t="s">
        <v>36</v>
      </c>
      <c r="AP297" t="s">
        <v>36</v>
      </c>
      <c r="AQ297">
        <v>0</v>
      </c>
      <c r="AR297">
        <v>206</v>
      </c>
      <c r="AS297" s="1">
        <v>40947</v>
      </c>
      <c r="AT297">
        <v>300</v>
      </c>
      <c r="AU297" s="2">
        <v>45000</v>
      </c>
      <c r="AV297" t="s">
        <v>2429</v>
      </c>
      <c r="AW297">
        <v>1</v>
      </c>
      <c r="AX297" t="s">
        <v>2430</v>
      </c>
      <c r="AY297" t="s">
        <v>57</v>
      </c>
      <c r="AZ297" s="1">
        <v>42774</v>
      </c>
      <c r="BA297" s="2">
        <v>450000</v>
      </c>
      <c r="BB297">
        <v>1</v>
      </c>
      <c r="BF297">
        <v>461</v>
      </c>
      <c r="BG297">
        <v>1</v>
      </c>
      <c r="BH297" s="10">
        <f t="shared" si="28"/>
        <v>1</v>
      </c>
      <c r="BI297" s="16">
        <f t="shared" si="29"/>
        <v>0</v>
      </c>
      <c r="BJ297" s="10">
        <f t="shared" si="30"/>
        <v>0</v>
      </c>
      <c r="BK297">
        <f t="shared" si="31"/>
        <v>1095</v>
      </c>
      <c r="BL297">
        <f t="shared" si="32"/>
        <v>1</v>
      </c>
      <c r="BM297">
        <f t="shared" si="33"/>
        <v>1095</v>
      </c>
      <c r="BN297" s="14">
        <f t="shared" si="34"/>
        <v>450000</v>
      </c>
    </row>
    <row r="298" spans="1:66" x14ac:dyDescent="0.25">
      <c r="A298">
        <v>427</v>
      </c>
      <c r="B298" t="s">
        <v>2431</v>
      </c>
      <c r="C298" t="s">
        <v>3456</v>
      </c>
      <c r="D298" t="s">
        <v>18</v>
      </c>
      <c r="E298" s="1">
        <v>40955</v>
      </c>
      <c r="F298" t="s">
        <v>2432</v>
      </c>
      <c r="G298" t="s">
        <v>2433</v>
      </c>
      <c r="H298" t="s">
        <v>20</v>
      </c>
      <c r="I298" t="s">
        <v>2434</v>
      </c>
      <c r="J298" s="3" t="s">
        <v>2434</v>
      </c>
      <c r="M298" s="3" t="s">
        <v>62</v>
      </c>
      <c r="N298" t="s">
        <v>2435</v>
      </c>
      <c r="O298" t="s">
        <v>24</v>
      </c>
      <c r="P298" t="s">
        <v>2436</v>
      </c>
      <c r="Q298" t="s">
        <v>2437</v>
      </c>
      <c r="R298" t="s">
        <v>2438</v>
      </c>
      <c r="S298" t="s">
        <v>2439</v>
      </c>
      <c r="T298" t="s">
        <v>2440</v>
      </c>
      <c r="U298" t="s">
        <v>2440</v>
      </c>
      <c r="V298" t="s">
        <v>30</v>
      </c>
      <c r="W298" t="s">
        <v>30</v>
      </c>
      <c r="X298" t="s">
        <v>3461</v>
      </c>
      <c r="Y298" t="s">
        <v>3465</v>
      </c>
      <c r="Z298" t="s">
        <v>34</v>
      </c>
      <c r="AA298" t="s">
        <v>34</v>
      </c>
      <c r="AB298" t="s">
        <v>464</v>
      </c>
      <c r="AC298" t="s">
        <v>2441</v>
      </c>
      <c r="AD298" t="s">
        <v>2442</v>
      </c>
      <c r="AE298" t="s">
        <v>4238</v>
      </c>
      <c r="AF298" t="s">
        <v>34</v>
      </c>
      <c r="AG298" t="s">
        <v>22</v>
      </c>
      <c r="AH298" t="s">
        <v>35</v>
      </c>
      <c r="AI298" t="s">
        <v>36</v>
      </c>
      <c r="AJ298" s="14">
        <v>0</v>
      </c>
      <c r="AK298" t="s">
        <v>34</v>
      </c>
      <c r="AL298" t="s">
        <v>34</v>
      </c>
      <c r="AM298">
        <v>0</v>
      </c>
      <c r="AN298" t="s">
        <v>2441</v>
      </c>
      <c r="AO298" t="s">
        <v>36</v>
      </c>
      <c r="AP298" t="s">
        <v>36</v>
      </c>
      <c r="AQ298">
        <v>0</v>
      </c>
      <c r="AR298">
        <v>207</v>
      </c>
      <c r="AS298" s="1">
        <v>40956</v>
      </c>
      <c r="AT298">
        <v>110</v>
      </c>
      <c r="AU298" s="2">
        <v>22727</v>
      </c>
      <c r="AV298" t="s">
        <v>2444</v>
      </c>
      <c r="AW298">
        <v>1</v>
      </c>
      <c r="AX298" t="s">
        <v>2445</v>
      </c>
      <c r="AY298" t="s">
        <v>2446</v>
      </c>
      <c r="AZ298" s="1">
        <v>42052</v>
      </c>
      <c r="BA298" s="2">
        <v>120000</v>
      </c>
      <c r="BB298">
        <v>1</v>
      </c>
      <c r="BF298">
        <v>84</v>
      </c>
      <c r="BG298">
        <v>1</v>
      </c>
      <c r="BH298" s="10">
        <f t="shared" si="28"/>
        <v>1</v>
      </c>
      <c r="BI298" s="16">
        <f t="shared" si="29"/>
        <v>0</v>
      </c>
      <c r="BJ298" s="10">
        <f t="shared" si="30"/>
        <v>0</v>
      </c>
      <c r="BK298">
        <f t="shared" si="31"/>
        <v>1095</v>
      </c>
      <c r="BL298">
        <f t="shared" si="32"/>
        <v>1</v>
      </c>
      <c r="BM298">
        <f t="shared" si="33"/>
        <v>1095</v>
      </c>
      <c r="BN298" s="14">
        <f t="shared" si="34"/>
        <v>120000</v>
      </c>
    </row>
    <row r="299" spans="1:66" x14ac:dyDescent="0.25">
      <c r="A299">
        <v>488</v>
      </c>
      <c r="B299" t="s">
        <v>2950</v>
      </c>
      <c r="C299" t="s">
        <v>107</v>
      </c>
      <c r="D299" t="s">
        <v>24</v>
      </c>
      <c r="E299" s="1">
        <v>41232</v>
      </c>
      <c r="F299" t="s">
        <v>2951</v>
      </c>
      <c r="G299" t="s">
        <v>2952</v>
      </c>
      <c r="H299" t="s">
        <v>24</v>
      </c>
      <c r="I299" t="s">
        <v>1157</v>
      </c>
      <c r="J299" s="3" t="s">
        <v>1157</v>
      </c>
      <c r="M299" s="3" t="s">
        <v>22</v>
      </c>
      <c r="N299" t="s">
        <v>4448</v>
      </c>
      <c r="O299" t="s">
        <v>24</v>
      </c>
      <c r="P299" t="s">
        <v>2953</v>
      </c>
      <c r="Q299" t="s">
        <v>4449</v>
      </c>
      <c r="R299" t="s">
        <v>2954</v>
      </c>
      <c r="S299" t="s">
        <v>2955</v>
      </c>
      <c r="T299" t="s">
        <v>2956</v>
      </c>
      <c r="U299" t="s">
        <v>34</v>
      </c>
      <c r="V299" t="s">
        <v>30</v>
      </c>
      <c r="W299" t="s">
        <v>34</v>
      </c>
      <c r="X299" t="s">
        <v>2957</v>
      </c>
      <c r="Y299" t="s">
        <v>4450</v>
      </c>
      <c r="Z299" t="s">
        <v>4142</v>
      </c>
      <c r="AA299" t="s">
        <v>4451</v>
      </c>
      <c r="AB299" t="s">
        <v>116</v>
      </c>
      <c r="AC299" t="s">
        <v>1348</v>
      </c>
      <c r="AD299" t="s">
        <v>1800</v>
      </c>
      <c r="AE299" t="s">
        <v>4452</v>
      </c>
      <c r="AF299" t="s">
        <v>412</v>
      </c>
      <c r="AG299" t="s">
        <v>425</v>
      </c>
      <c r="AH299" t="s">
        <v>120</v>
      </c>
      <c r="AI299" t="s">
        <v>4453</v>
      </c>
      <c r="AJ299" s="14">
        <v>165071</v>
      </c>
      <c r="AK299" t="s">
        <v>4454</v>
      </c>
      <c r="AL299" t="s">
        <v>4455</v>
      </c>
      <c r="AM299">
        <v>147</v>
      </c>
      <c r="AN299" t="s">
        <v>1348</v>
      </c>
      <c r="AO299" t="s">
        <v>4456</v>
      </c>
      <c r="AP299" t="s">
        <v>36</v>
      </c>
      <c r="AQ299">
        <v>0</v>
      </c>
      <c r="AR299">
        <v>254</v>
      </c>
      <c r="AS299" s="1">
        <v>41232</v>
      </c>
      <c r="AT299">
        <v>200</v>
      </c>
      <c r="AU299" s="2">
        <v>36311</v>
      </c>
      <c r="AV299" t="s">
        <v>2958</v>
      </c>
      <c r="AW299">
        <v>1</v>
      </c>
      <c r="AX299" t="s">
        <v>1168</v>
      </c>
      <c r="AY299" t="s">
        <v>1169</v>
      </c>
      <c r="AZ299" s="1">
        <v>43058</v>
      </c>
      <c r="BA299" s="2">
        <v>300000</v>
      </c>
      <c r="BB299">
        <v>1</v>
      </c>
      <c r="BC299">
        <v>1</v>
      </c>
      <c r="BF299">
        <v>436</v>
      </c>
      <c r="BG299">
        <v>0</v>
      </c>
      <c r="BH299" s="10">
        <f t="shared" si="28"/>
        <v>0.77876712328767128</v>
      </c>
      <c r="BI299" s="10">
        <f t="shared" si="29"/>
        <v>0.73499999999999999</v>
      </c>
      <c r="BJ299" s="10">
        <f t="shared" si="30"/>
        <v>0.10561164427383238</v>
      </c>
      <c r="BK299">
        <f t="shared" si="31"/>
        <v>1460</v>
      </c>
      <c r="BL299">
        <f t="shared" si="32"/>
        <v>0</v>
      </c>
      <c r="BM299">
        <f t="shared" si="33"/>
        <v>1137</v>
      </c>
      <c r="BN299" s="14">
        <f t="shared" si="34"/>
        <v>1563000</v>
      </c>
    </row>
    <row r="300" spans="1:66" x14ac:dyDescent="0.25">
      <c r="A300">
        <v>430</v>
      </c>
      <c r="B300" t="s">
        <v>2478</v>
      </c>
      <c r="C300" t="s">
        <v>3456</v>
      </c>
      <c r="D300" t="s">
        <v>18</v>
      </c>
      <c r="E300" s="1">
        <v>40976</v>
      </c>
      <c r="F300" t="s">
        <v>4254</v>
      </c>
      <c r="G300" t="s">
        <v>2479</v>
      </c>
      <c r="H300" t="s">
        <v>20</v>
      </c>
      <c r="I300" t="s">
        <v>1025</v>
      </c>
      <c r="J300" s="3" t="s">
        <v>1025</v>
      </c>
      <c r="M300" s="3" t="s">
        <v>78</v>
      </c>
      <c r="N300" t="s">
        <v>2480</v>
      </c>
      <c r="O300" t="s">
        <v>24</v>
      </c>
      <c r="P300" t="s">
        <v>2481</v>
      </c>
      <c r="Q300" t="s">
        <v>2482</v>
      </c>
      <c r="R300" t="s">
        <v>2483</v>
      </c>
      <c r="S300" t="s">
        <v>2484</v>
      </c>
      <c r="T300" t="s">
        <v>2485</v>
      </c>
      <c r="U300" t="s">
        <v>34</v>
      </c>
      <c r="V300" t="s">
        <v>2486</v>
      </c>
      <c r="W300" t="s">
        <v>34</v>
      </c>
      <c r="X300" t="s">
        <v>3600</v>
      </c>
      <c r="Y300" t="s">
        <v>2527</v>
      </c>
      <c r="Z300" t="s">
        <v>34</v>
      </c>
      <c r="AA300" t="s">
        <v>34</v>
      </c>
      <c r="AB300" t="s">
        <v>465</v>
      </c>
      <c r="AC300" t="s">
        <v>454</v>
      </c>
      <c r="AD300" t="s">
        <v>2487</v>
      </c>
      <c r="AE300" t="s">
        <v>4255</v>
      </c>
      <c r="AF300" t="s">
        <v>34</v>
      </c>
      <c r="AG300" t="s">
        <v>22</v>
      </c>
      <c r="AH300" t="s">
        <v>35</v>
      </c>
      <c r="AI300" t="s">
        <v>36</v>
      </c>
      <c r="AJ300" s="14">
        <v>0</v>
      </c>
      <c r="AK300" t="s">
        <v>34</v>
      </c>
      <c r="AL300" t="s">
        <v>34</v>
      </c>
      <c r="AM300">
        <v>0</v>
      </c>
      <c r="AN300" t="s">
        <v>454</v>
      </c>
      <c r="AO300" t="s">
        <v>36</v>
      </c>
      <c r="AP300" t="s">
        <v>36</v>
      </c>
      <c r="AQ300">
        <v>0</v>
      </c>
      <c r="AR300">
        <v>212</v>
      </c>
      <c r="AS300" s="1">
        <v>40977</v>
      </c>
      <c r="AT300">
        <v>195</v>
      </c>
      <c r="AV300" t="s">
        <v>2488</v>
      </c>
      <c r="AW300">
        <v>1</v>
      </c>
      <c r="AX300" t="s">
        <v>2466</v>
      </c>
      <c r="AY300" t="s">
        <v>1035</v>
      </c>
      <c r="BA300" s="2">
        <v>100000</v>
      </c>
      <c r="BB300">
        <v>1</v>
      </c>
      <c r="BF300">
        <v>26</v>
      </c>
      <c r="BG300">
        <v>1</v>
      </c>
      <c r="BH300" s="10">
        <f t="shared" si="28"/>
        <v>1</v>
      </c>
      <c r="BI300" s="16">
        <f t="shared" si="29"/>
        <v>0</v>
      </c>
      <c r="BJ300" s="10">
        <f t="shared" si="30"/>
        <v>0</v>
      </c>
      <c r="BK300">
        <f t="shared" si="31"/>
        <v>1095</v>
      </c>
      <c r="BL300">
        <f t="shared" si="32"/>
        <v>1</v>
      </c>
      <c r="BM300">
        <f t="shared" si="33"/>
        <v>1095</v>
      </c>
      <c r="BN300" s="14">
        <f t="shared" si="34"/>
        <v>100000</v>
      </c>
    </row>
    <row r="301" spans="1:66" x14ac:dyDescent="0.25">
      <c r="A301">
        <v>431</v>
      </c>
      <c r="B301" t="s">
        <v>2489</v>
      </c>
      <c r="C301" t="s">
        <v>3456</v>
      </c>
      <c r="D301" t="s">
        <v>18</v>
      </c>
      <c r="E301" s="1">
        <v>40983</v>
      </c>
      <c r="F301" t="s">
        <v>4256</v>
      </c>
      <c r="G301" t="s">
        <v>2490</v>
      </c>
      <c r="H301" t="s">
        <v>20</v>
      </c>
      <c r="I301" t="s">
        <v>238</v>
      </c>
      <c r="J301" s="3" t="s">
        <v>238</v>
      </c>
      <c r="M301" s="3" t="s">
        <v>22</v>
      </c>
      <c r="N301" t="s">
        <v>2491</v>
      </c>
      <c r="O301" t="s">
        <v>18</v>
      </c>
      <c r="P301" t="s">
        <v>2492</v>
      </c>
      <c r="Q301" t="s">
        <v>2493</v>
      </c>
      <c r="R301" t="s">
        <v>2494</v>
      </c>
      <c r="S301" t="s">
        <v>2495</v>
      </c>
      <c r="T301" t="s">
        <v>1607</v>
      </c>
      <c r="U301" t="s">
        <v>34</v>
      </c>
      <c r="V301" t="s">
        <v>164</v>
      </c>
      <c r="W301" t="s">
        <v>34</v>
      </c>
      <c r="X301" t="s">
        <v>4095</v>
      </c>
      <c r="Y301" t="s">
        <v>1936</v>
      </c>
      <c r="Z301" t="s">
        <v>34</v>
      </c>
      <c r="AA301" t="s">
        <v>34</v>
      </c>
      <c r="AB301" t="s">
        <v>494</v>
      </c>
      <c r="AC301" t="s">
        <v>734</v>
      </c>
      <c r="AD301" t="s">
        <v>2496</v>
      </c>
      <c r="AE301" t="s">
        <v>4257</v>
      </c>
      <c r="AF301" t="s">
        <v>34</v>
      </c>
      <c r="AG301" t="s">
        <v>22</v>
      </c>
      <c r="AH301" t="s">
        <v>35</v>
      </c>
      <c r="AI301" t="s">
        <v>36</v>
      </c>
      <c r="AJ301" s="14">
        <v>0</v>
      </c>
      <c r="AK301" t="s">
        <v>34</v>
      </c>
      <c r="AL301" t="s">
        <v>34</v>
      </c>
      <c r="AM301">
        <v>0</v>
      </c>
      <c r="AN301" t="s">
        <v>734</v>
      </c>
      <c r="AO301" t="s">
        <v>36</v>
      </c>
      <c r="AP301" t="s">
        <v>36</v>
      </c>
      <c r="AQ301">
        <v>0</v>
      </c>
      <c r="AR301">
        <v>213</v>
      </c>
      <c r="AS301" s="1">
        <v>40984</v>
      </c>
      <c r="AT301">
        <v>45</v>
      </c>
      <c r="AU301" s="2">
        <v>69000</v>
      </c>
      <c r="AV301" t="s">
        <v>2497</v>
      </c>
      <c r="AW301">
        <v>1</v>
      </c>
      <c r="AX301" t="s">
        <v>249</v>
      </c>
      <c r="AY301" t="s">
        <v>250</v>
      </c>
      <c r="AZ301" s="1">
        <v>42079</v>
      </c>
      <c r="BA301" s="2">
        <v>50000</v>
      </c>
      <c r="BB301">
        <v>1</v>
      </c>
      <c r="BF301">
        <v>10</v>
      </c>
      <c r="BG301">
        <v>1</v>
      </c>
      <c r="BH301" s="10">
        <f t="shared" si="28"/>
        <v>1</v>
      </c>
      <c r="BI301" s="16">
        <f t="shared" si="29"/>
        <v>0</v>
      </c>
      <c r="BJ301" s="10">
        <f t="shared" si="30"/>
        <v>0</v>
      </c>
      <c r="BK301">
        <f t="shared" si="31"/>
        <v>1095</v>
      </c>
      <c r="BL301">
        <f t="shared" si="32"/>
        <v>1</v>
      </c>
      <c r="BM301">
        <f t="shared" si="33"/>
        <v>1095</v>
      </c>
      <c r="BN301" s="14">
        <f t="shared" si="34"/>
        <v>50000</v>
      </c>
    </row>
    <row r="302" spans="1:66" x14ac:dyDescent="0.25">
      <c r="A302">
        <v>432</v>
      </c>
      <c r="B302" t="s">
        <v>2498</v>
      </c>
      <c r="C302" t="s">
        <v>3456</v>
      </c>
      <c r="D302" t="s">
        <v>18</v>
      </c>
      <c r="E302" s="1">
        <v>40991</v>
      </c>
      <c r="F302" t="s">
        <v>4258</v>
      </c>
      <c r="G302" t="s">
        <v>2499</v>
      </c>
      <c r="H302" t="s">
        <v>20</v>
      </c>
      <c r="I302" t="s">
        <v>223</v>
      </c>
      <c r="J302" s="3" t="s">
        <v>223</v>
      </c>
      <c r="M302" s="3" t="s">
        <v>62</v>
      </c>
      <c r="N302" t="s">
        <v>2500</v>
      </c>
      <c r="O302" t="s">
        <v>24</v>
      </c>
      <c r="P302" t="s">
        <v>2501</v>
      </c>
      <c r="Q302" t="s">
        <v>2502</v>
      </c>
      <c r="R302" t="s">
        <v>2503</v>
      </c>
      <c r="S302" t="s">
        <v>2504</v>
      </c>
      <c r="T302" t="s">
        <v>1429</v>
      </c>
      <c r="U302" t="s">
        <v>34</v>
      </c>
      <c r="V302" t="s">
        <v>30</v>
      </c>
      <c r="W302" t="s">
        <v>34</v>
      </c>
      <c r="X302" t="s">
        <v>3461</v>
      </c>
      <c r="Y302" t="s">
        <v>3997</v>
      </c>
      <c r="Z302" t="s">
        <v>34</v>
      </c>
      <c r="AA302" t="s">
        <v>34</v>
      </c>
      <c r="AB302" t="s">
        <v>1522</v>
      </c>
      <c r="AC302" t="s">
        <v>2294</v>
      </c>
      <c r="AD302" t="s">
        <v>2505</v>
      </c>
      <c r="AE302" t="s">
        <v>4259</v>
      </c>
      <c r="AF302" t="s">
        <v>34</v>
      </c>
      <c r="AG302" t="s">
        <v>22</v>
      </c>
      <c r="AH302" t="s">
        <v>35</v>
      </c>
      <c r="AI302" t="s">
        <v>36</v>
      </c>
      <c r="AJ302" s="14">
        <v>0</v>
      </c>
      <c r="AK302" t="s">
        <v>34</v>
      </c>
      <c r="AL302" t="s">
        <v>34</v>
      </c>
      <c r="AM302">
        <v>0</v>
      </c>
      <c r="AN302" t="s">
        <v>2294</v>
      </c>
      <c r="AO302" t="s">
        <v>36</v>
      </c>
      <c r="AP302" t="s">
        <v>36</v>
      </c>
      <c r="AQ302">
        <v>0</v>
      </c>
      <c r="AR302">
        <v>214</v>
      </c>
      <c r="AS302" s="1">
        <v>40994</v>
      </c>
      <c r="AT302">
        <v>119</v>
      </c>
      <c r="AU302" s="2">
        <v>37616</v>
      </c>
      <c r="AV302" t="s">
        <v>2506</v>
      </c>
      <c r="AW302">
        <v>1</v>
      </c>
      <c r="AX302" t="s">
        <v>2507</v>
      </c>
      <c r="AY302" t="s">
        <v>234</v>
      </c>
      <c r="AZ302" s="1">
        <v>42089</v>
      </c>
      <c r="BA302" s="2">
        <v>500000</v>
      </c>
      <c r="BB302">
        <v>1</v>
      </c>
      <c r="BF302">
        <v>171</v>
      </c>
      <c r="BG302">
        <v>1</v>
      </c>
      <c r="BH302" s="10">
        <f t="shared" si="28"/>
        <v>1</v>
      </c>
      <c r="BI302" s="16">
        <f t="shared" si="29"/>
        <v>0</v>
      </c>
      <c r="BJ302" s="10">
        <f t="shared" si="30"/>
        <v>0</v>
      </c>
      <c r="BK302">
        <f t="shared" si="31"/>
        <v>1095</v>
      </c>
      <c r="BL302">
        <f t="shared" si="32"/>
        <v>1</v>
      </c>
      <c r="BM302">
        <f t="shared" si="33"/>
        <v>1095</v>
      </c>
      <c r="BN302" s="14">
        <f t="shared" si="34"/>
        <v>500000</v>
      </c>
    </row>
    <row r="303" spans="1:66" x14ac:dyDescent="0.25">
      <c r="A303">
        <v>436</v>
      </c>
      <c r="B303" t="s">
        <v>2530</v>
      </c>
      <c r="C303" t="s">
        <v>3456</v>
      </c>
      <c r="D303" t="s">
        <v>18</v>
      </c>
      <c r="E303" s="1">
        <v>41015</v>
      </c>
      <c r="F303" t="s">
        <v>2531</v>
      </c>
      <c r="G303" t="s">
        <v>2532</v>
      </c>
      <c r="H303" t="s">
        <v>20</v>
      </c>
      <c r="I303" t="s">
        <v>2533</v>
      </c>
      <c r="J303" s="3" t="s">
        <v>2533</v>
      </c>
      <c r="M303" s="3" t="s">
        <v>78</v>
      </c>
      <c r="N303" t="s">
        <v>2534</v>
      </c>
      <c r="O303" t="s">
        <v>24</v>
      </c>
      <c r="P303" t="s">
        <v>2535</v>
      </c>
      <c r="Q303" t="s">
        <v>2536</v>
      </c>
      <c r="R303" t="s">
        <v>2537</v>
      </c>
      <c r="S303" t="s">
        <v>2538</v>
      </c>
      <c r="T303" t="s">
        <v>2539</v>
      </c>
      <c r="U303" t="s">
        <v>34</v>
      </c>
      <c r="V303" t="s">
        <v>30</v>
      </c>
      <c r="W303" t="s">
        <v>34</v>
      </c>
      <c r="X303" t="s">
        <v>3600</v>
      </c>
      <c r="Y303" t="s">
        <v>2542</v>
      </c>
      <c r="Z303" t="s">
        <v>34</v>
      </c>
      <c r="AA303" t="s">
        <v>34</v>
      </c>
      <c r="AB303" t="s">
        <v>770</v>
      </c>
      <c r="AC303" t="s">
        <v>2540</v>
      </c>
      <c r="AD303" t="s">
        <v>2541</v>
      </c>
      <c r="AE303" t="s">
        <v>4266</v>
      </c>
      <c r="AF303" t="s">
        <v>34</v>
      </c>
      <c r="AG303" t="s">
        <v>22</v>
      </c>
      <c r="AH303" t="s">
        <v>35</v>
      </c>
      <c r="AI303" t="s">
        <v>36</v>
      </c>
      <c r="AJ303" s="14">
        <v>0</v>
      </c>
      <c r="AK303" t="s">
        <v>34</v>
      </c>
      <c r="AL303" t="s">
        <v>34</v>
      </c>
      <c r="AM303">
        <v>0</v>
      </c>
      <c r="AN303" t="s">
        <v>2540</v>
      </c>
      <c r="AO303" t="s">
        <v>36</v>
      </c>
      <c r="AP303" t="s">
        <v>36</v>
      </c>
      <c r="AQ303">
        <v>0</v>
      </c>
      <c r="AR303">
        <v>217</v>
      </c>
      <c r="AS303" s="1">
        <v>41016</v>
      </c>
      <c r="AT303">
        <v>70</v>
      </c>
      <c r="AU303" s="2">
        <v>37660</v>
      </c>
      <c r="AV303" t="s">
        <v>2531</v>
      </c>
      <c r="AW303">
        <v>1</v>
      </c>
      <c r="AX303" t="s">
        <v>2543</v>
      </c>
      <c r="AY303" t="s">
        <v>2544</v>
      </c>
      <c r="AZ303" s="1">
        <v>42111</v>
      </c>
      <c r="BA303" s="2">
        <v>210000</v>
      </c>
      <c r="BB303">
        <v>1</v>
      </c>
      <c r="BF303">
        <v>81</v>
      </c>
      <c r="BG303">
        <v>1</v>
      </c>
      <c r="BH303" s="10">
        <f t="shared" si="28"/>
        <v>1</v>
      </c>
      <c r="BI303" s="16">
        <f t="shared" si="29"/>
        <v>0</v>
      </c>
      <c r="BJ303" s="10">
        <f t="shared" si="30"/>
        <v>0</v>
      </c>
      <c r="BK303">
        <f t="shared" si="31"/>
        <v>1095</v>
      </c>
      <c r="BL303">
        <f t="shared" si="32"/>
        <v>1</v>
      </c>
      <c r="BM303">
        <f t="shared" si="33"/>
        <v>1095</v>
      </c>
      <c r="BN303" s="14">
        <f t="shared" si="34"/>
        <v>210000</v>
      </c>
    </row>
    <row r="304" spans="1:66" x14ac:dyDescent="0.25">
      <c r="A304">
        <v>443</v>
      </c>
      <c r="B304" t="s">
        <v>2587</v>
      </c>
      <c r="C304" t="s">
        <v>3456</v>
      </c>
      <c r="D304" t="s">
        <v>18</v>
      </c>
      <c r="E304" s="1">
        <v>41060</v>
      </c>
      <c r="F304" t="s">
        <v>2588</v>
      </c>
      <c r="G304" t="s">
        <v>2589</v>
      </c>
      <c r="H304" t="s">
        <v>20</v>
      </c>
      <c r="I304" t="s">
        <v>279</v>
      </c>
      <c r="J304" s="3" t="s">
        <v>279</v>
      </c>
      <c r="M304" s="3" t="s">
        <v>78</v>
      </c>
      <c r="N304" t="s">
        <v>2590</v>
      </c>
      <c r="O304" t="s">
        <v>24</v>
      </c>
      <c r="P304" t="s">
        <v>2591</v>
      </c>
      <c r="Q304" t="s">
        <v>2592</v>
      </c>
      <c r="R304" t="s">
        <v>2593</v>
      </c>
      <c r="S304" t="s">
        <v>2594</v>
      </c>
      <c r="T304" t="s">
        <v>1742</v>
      </c>
      <c r="U304" t="s">
        <v>34</v>
      </c>
      <c r="V304" t="s">
        <v>30</v>
      </c>
      <c r="W304" t="s">
        <v>34</v>
      </c>
      <c r="X304" t="s">
        <v>3600</v>
      </c>
      <c r="Y304" t="s">
        <v>2046</v>
      </c>
      <c r="Z304" t="s">
        <v>34</v>
      </c>
      <c r="AA304" t="s">
        <v>34</v>
      </c>
      <c r="AB304" t="s">
        <v>287</v>
      </c>
      <c r="AC304" t="s">
        <v>315</v>
      </c>
      <c r="AD304" t="s">
        <v>2595</v>
      </c>
      <c r="AE304" t="s">
        <v>3608</v>
      </c>
      <c r="AF304" t="s">
        <v>34</v>
      </c>
      <c r="AG304" t="s">
        <v>22</v>
      </c>
      <c r="AH304" t="s">
        <v>35</v>
      </c>
      <c r="AI304" t="s">
        <v>36</v>
      </c>
      <c r="AJ304" s="14">
        <v>0</v>
      </c>
      <c r="AK304" t="s">
        <v>34</v>
      </c>
      <c r="AL304" t="s">
        <v>34</v>
      </c>
      <c r="AM304">
        <v>0</v>
      </c>
      <c r="AN304" t="s">
        <v>315</v>
      </c>
      <c r="AO304" t="s">
        <v>36</v>
      </c>
      <c r="AP304" t="s">
        <v>36</v>
      </c>
      <c r="AQ304">
        <v>0</v>
      </c>
      <c r="AR304">
        <v>221</v>
      </c>
      <c r="AS304" s="1">
        <v>41061</v>
      </c>
      <c r="AT304">
        <v>25</v>
      </c>
      <c r="AU304" s="2">
        <v>31080</v>
      </c>
      <c r="AV304" t="s">
        <v>2596</v>
      </c>
      <c r="AW304">
        <v>1</v>
      </c>
      <c r="AX304" t="s">
        <v>1091</v>
      </c>
      <c r="AY304" t="s">
        <v>292</v>
      </c>
      <c r="AZ304" s="1">
        <v>42156</v>
      </c>
      <c r="BA304" s="2">
        <v>75000</v>
      </c>
      <c r="BB304">
        <v>1</v>
      </c>
      <c r="BF304">
        <v>442</v>
      </c>
      <c r="BG304">
        <v>1</v>
      </c>
      <c r="BH304" s="10">
        <f t="shared" si="28"/>
        <v>1</v>
      </c>
      <c r="BI304" s="16">
        <f t="shared" si="29"/>
        <v>0</v>
      </c>
      <c r="BJ304" s="10">
        <f t="shared" si="30"/>
        <v>0</v>
      </c>
      <c r="BK304">
        <f t="shared" si="31"/>
        <v>1095</v>
      </c>
      <c r="BL304">
        <f t="shared" si="32"/>
        <v>1</v>
      </c>
      <c r="BM304">
        <f t="shared" si="33"/>
        <v>1095</v>
      </c>
      <c r="BN304" s="14">
        <f t="shared" si="34"/>
        <v>75000</v>
      </c>
    </row>
    <row r="305" spans="1:66" x14ac:dyDescent="0.25">
      <c r="A305">
        <v>444</v>
      </c>
      <c r="B305" t="s">
        <v>2597</v>
      </c>
      <c r="C305" t="s">
        <v>3456</v>
      </c>
      <c r="D305" t="s">
        <v>18</v>
      </c>
      <c r="E305" s="1">
        <v>41061</v>
      </c>
      <c r="F305" t="s">
        <v>4298</v>
      </c>
      <c r="G305" t="s">
        <v>2598</v>
      </c>
      <c r="H305" t="s">
        <v>20</v>
      </c>
      <c r="I305" t="s">
        <v>516</v>
      </c>
      <c r="J305" s="3" t="s">
        <v>516</v>
      </c>
      <c r="M305" s="3" t="s">
        <v>62</v>
      </c>
      <c r="N305" t="s">
        <v>2599</v>
      </c>
      <c r="O305" t="s">
        <v>24</v>
      </c>
      <c r="P305" t="s">
        <v>2600</v>
      </c>
      <c r="Q305" t="s">
        <v>2601</v>
      </c>
      <c r="R305" t="s">
        <v>2602</v>
      </c>
      <c r="S305" t="s">
        <v>2603</v>
      </c>
      <c r="T305" t="s">
        <v>2604</v>
      </c>
      <c r="U305" t="s">
        <v>34</v>
      </c>
      <c r="V305" t="s">
        <v>30</v>
      </c>
      <c r="W305" t="s">
        <v>34</v>
      </c>
      <c r="X305" t="s">
        <v>4095</v>
      </c>
      <c r="Y305" t="s">
        <v>1936</v>
      </c>
      <c r="Z305" t="s">
        <v>34</v>
      </c>
      <c r="AA305" t="s">
        <v>34</v>
      </c>
      <c r="AB305" t="s">
        <v>1419</v>
      </c>
      <c r="AC305" t="s">
        <v>2605</v>
      </c>
      <c r="AD305" t="s">
        <v>2220</v>
      </c>
      <c r="AE305" t="s">
        <v>4299</v>
      </c>
      <c r="AF305" t="s">
        <v>34</v>
      </c>
      <c r="AG305" t="s">
        <v>22</v>
      </c>
      <c r="AH305" t="s">
        <v>35</v>
      </c>
      <c r="AI305" t="s">
        <v>36</v>
      </c>
      <c r="AJ305" s="14">
        <v>0</v>
      </c>
      <c r="AK305" t="s">
        <v>34</v>
      </c>
      <c r="AL305" t="s">
        <v>34</v>
      </c>
      <c r="AM305">
        <v>0</v>
      </c>
      <c r="AN305" t="s">
        <v>2605</v>
      </c>
      <c r="AO305" t="s">
        <v>36</v>
      </c>
      <c r="AP305" t="s">
        <v>36</v>
      </c>
      <c r="AQ305">
        <v>0</v>
      </c>
      <c r="AR305">
        <v>222</v>
      </c>
      <c r="AS305" s="1">
        <v>41064</v>
      </c>
      <c r="AT305">
        <v>60</v>
      </c>
      <c r="AU305" s="2">
        <v>35230</v>
      </c>
      <c r="AV305" t="s">
        <v>2606</v>
      </c>
      <c r="AW305">
        <v>1</v>
      </c>
      <c r="AX305" t="s">
        <v>526</v>
      </c>
      <c r="AY305" t="s">
        <v>527</v>
      </c>
      <c r="AZ305" s="1">
        <v>42159</v>
      </c>
      <c r="BA305" s="2">
        <v>50000</v>
      </c>
      <c r="BB305">
        <v>1</v>
      </c>
      <c r="BD305">
        <v>1</v>
      </c>
      <c r="BE305" t="s">
        <v>2607</v>
      </c>
      <c r="BF305">
        <v>273</v>
      </c>
      <c r="BG305">
        <v>1</v>
      </c>
      <c r="BH305" s="10">
        <f t="shared" si="28"/>
        <v>1</v>
      </c>
      <c r="BI305" s="16">
        <f t="shared" si="29"/>
        <v>0</v>
      </c>
      <c r="BJ305" s="10">
        <f t="shared" si="30"/>
        <v>0</v>
      </c>
      <c r="BK305">
        <f t="shared" si="31"/>
        <v>1095</v>
      </c>
      <c r="BL305">
        <f t="shared" si="32"/>
        <v>1</v>
      </c>
      <c r="BM305">
        <f t="shared" si="33"/>
        <v>1095</v>
      </c>
      <c r="BN305" s="14">
        <f t="shared" si="34"/>
        <v>50000</v>
      </c>
    </row>
    <row r="306" spans="1:66" x14ac:dyDescent="0.25">
      <c r="A306">
        <v>496</v>
      </c>
      <c r="B306" t="s">
        <v>3316</v>
      </c>
      <c r="C306" t="s">
        <v>107</v>
      </c>
      <c r="D306" t="s">
        <v>24</v>
      </c>
      <c r="E306" s="1">
        <v>41262</v>
      </c>
      <c r="F306" t="s">
        <v>3317</v>
      </c>
      <c r="G306" t="s">
        <v>4633</v>
      </c>
      <c r="H306" t="s">
        <v>18</v>
      </c>
      <c r="I306" t="s">
        <v>21</v>
      </c>
      <c r="J306" s="3" t="s">
        <v>21</v>
      </c>
      <c r="M306" s="3" t="s">
        <v>22</v>
      </c>
      <c r="N306" t="s">
        <v>3326</v>
      </c>
      <c r="O306" t="s">
        <v>18</v>
      </c>
      <c r="P306" t="s">
        <v>3327</v>
      </c>
      <c r="Q306" t="s">
        <v>4637</v>
      </c>
      <c r="R306" t="s">
        <v>3321</v>
      </c>
      <c r="S306" t="s">
        <v>3322</v>
      </c>
      <c r="T306" t="s">
        <v>1150</v>
      </c>
      <c r="U306" t="s">
        <v>2956</v>
      </c>
      <c r="V306" t="s">
        <v>30</v>
      </c>
      <c r="W306" t="s">
        <v>30</v>
      </c>
      <c r="X306" t="s">
        <v>4638</v>
      </c>
      <c r="Y306" t="s">
        <v>4639</v>
      </c>
      <c r="Z306" t="s">
        <v>4640</v>
      </c>
      <c r="AA306" t="s">
        <v>4641</v>
      </c>
      <c r="AB306" t="s">
        <v>3323</v>
      </c>
      <c r="AC306" t="s">
        <v>36</v>
      </c>
      <c r="AD306" t="s">
        <v>3328</v>
      </c>
      <c r="AE306" t="s">
        <v>4634</v>
      </c>
      <c r="AF306" t="s">
        <v>62</v>
      </c>
      <c r="AG306" t="s">
        <v>353</v>
      </c>
      <c r="AH306" t="s">
        <v>120</v>
      </c>
      <c r="AI306" t="s">
        <v>4642</v>
      </c>
      <c r="AJ306" s="14">
        <v>791609</v>
      </c>
      <c r="AK306" t="s">
        <v>4643</v>
      </c>
      <c r="AL306" t="s">
        <v>4644</v>
      </c>
      <c r="AM306">
        <v>493</v>
      </c>
      <c r="AN306" t="s">
        <v>2456</v>
      </c>
      <c r="AO306" t="s">
        <v>4645</v>
      </c>
      <c r="AP306" t="s">
        <v>4636</v>
      </c>
      <c r="AQ306">
        <v>0</v>
      </c>
      <c r="AR306">
        <v>288</v>
      </c>
      <c r="AS306" s="1">
        <v>41262</v>
      </c>
      <c r="AT306">
        <v>493</v>
      </c>
      <c r="AU306" s="2">
        <v>40162</v>
      </c>
      <c r="AV306" t="s">
        <v>3325</v>
      </c>
      <c r="AW306">
        <v>1</v>
      </c>
      <c r="AX306" t="s">
        <v>1060</v>
      </c>
      <c r="AY306" t="s">
        <v>39</v>
      </c>
      <c r="AZ306" s="1">
        <v>42357</v>
      </c>
      <c r="BA306" s="2">
        <v>1000000</v>
      </c>
      <c r="BB306">
        <v>1</v>
      </c>
      <c r="BC306">
        <v>1</v>
      </c>
      <c r="BF306">
        <v>598</v>
      </c>
      <c r="BG306">
        <v>0</v>
      </c>
      <c r="BH306" s="10">
        <f t="shared" si="28"/>
        <v>1</v>
      </c>
      <c r="BI306" s="10">
        <f t="shared" si="29"/>
        <v>1</v>
      </c>
      <c r="BJ306" s="10">
        <f t="shared" si="30"/>
        <v>0.14240133117467171</v>
      </c>
      <c r="BK306">
        <f t="shared" si="31"/>
        <v>730</v>
      </c>
      <c r="BL306">
        <f t="shared" si="32"/>
        <v>0</v>
      </c>
      <c r="BM306">
        <f t="shared" si="33"/>
        <v>730</v>
      </c>
      <c r="BN306" s="14">
        <f t="shared" si="34"/>
        <v>5559000</v>
      </c>
    </row>
    <row r="307" spans="1:66" x14ac:dyDescent="0.25">
      <c r="A307">
        <v>456</v>
      </c>
      <c r="B307" t="s">
        <v>2695</v>
      </c>
      <c r="C307" t="s">
        <v>107</v>
      </c>
      <c r="D307" t="s">
        <v>18</v>
      </c>
      <c r="E307" s="1">
        <v>41081</v>
      </c>
      <c r="F307" t="s">
        <v>2696</v>
      </c>
      <c r="G307" t="s">
        <v>2697</v>
      </c>
      <c r="H307" t="s">
        <v>24</v>
      </c>
      <c r="I307" t="s">
        <v>346</v>
      </c>
      <c r="J307" s="3" t="s">
        <v>346</v>
      </c>
      <c r="M307" s="3" t="s">
        <v>22</v>
      </c>
      <c r="N307" t="s">
        <v>4363</v>
      </c>
      <c r="O307" t="s">
        <v>24</v>
      </c>
      <c r="P307" t="s">
        <v>1889</v>
      </c>
      <c r="Q307" t="s">
        <v>4062</v>
      </c>
      <c r="R307" t="s">
        <v>2698</v>
      </c>
      <c r="S307" t="s">
        <v>1891</v>
      </c>
      <c r="T307" t="s">
        <v>1892</v>
      </c>
      <c r="U307" t="s">
        <v>1056</v>
      </c>
      <c r="V307" t="s">
        <v>30</v>
      </c>
      <c r="W307" t="s">
        <v>30</v>
      </c>
      <c r="X307" t="s">
        <v>2248</v>
      </c>
      <c r="Y307" t="s">
        <v>4364</v>
      </c>
      <c r="Z307" t="s">
        <v>4365</v>
      </c>
      <c r="AA307" t="s">
        <v>4366</v>
      </c>
      <c r="AB307" t="s">
        <v>952</v>
      </c>
      <c r="AC307" t="s">
        <v>2699</v>
      </c>
      <c r="AD307" t="s">
        <v>2700</v>
      </c>
      <c r="AE307" t="s">
        <v>4367</v>
      </c>
      <c r="AF307" t="s">
        <v>412</v>
      </c>
      <c r="AG307" t="s">
        <v>119</v>
      </c>
      <c r="AH307" t="s">
        <v>120</v>
      </c>
      <c r="AI307" t="s">
        <v>4368</v>
      </c>
      <c r="AJ307" s="14">
        <v>0</v>
      </c>
      <c r="AK307" t="s">
        <v>4369</v>
      </c>
      <c r="AL307" t="s">
        <v>36</v>
      </c>
      <c r="AM307">
        <v>0</v>
      </c>
      <c r="AN307" t="s">
        <v>4070</v>
      </c>
      <c r="AO307" t="s">
        <v>36</v>
      </c>
      <c r="AP307" t="s">
        <v>36</v>
      </c>
      <c r="AQ307">
        <v>0</v>
      </c>
      <c r="AR307">
        <v>229</v>
      </c>
      <c r="AS307" s="1">
        <v>41081</v>
      </c>
      <c r="AT307">
        <v>250</v>
      </c>
      <c r="AU307" s="2">
        <v>42542</v>
      </c>
      <c r="AV307" t="s">
        <v>1895</v>
      </c>
      <c r="AW307">
        <v>1</v>
      </c>
      <c r="AX307" t="s">
        <v>704</v>
      </c>
      <c r="AY307" t="s">
        <v>355</v>
      </c>
      <c r="AZ307" s="1">
        <v>42907</v>
      </c>
      <c r="BC307">
        <v>1</v>
      </c>
      <c r="BF307">
        <v>313</v>
      </c>
      <c r="BG307">
        <v>1</v>
      </c>
      <c r="BH307" s="10">
        <f t="shared" si="28"/>
        <v>0.88219178082191785</v>
      </c>
      <c r="BI307" s="16">
        <f t="shared" si="29"/>
        <v>0</v>
      </c>
      <c r="BJ307" s="10">
        <f t="shared" si="30"/>
        <v>0</v>
      </c>
      <c r="BK307">
        <f t="shared" si="31"/>
        <v>1460</v>
      </c>
      <c r="BL307">
        <f t="shared" si="32"/>
        <v>0</v>
      </c>
      <c r="BM307">
        <f t="shared" si="33"/>
        <v>1288</v>
      </c>
      <c r="BN307" s="14">
        <f t="shared" si="34"/>
        <v>1951500</v>
      </c>
    </row>
    <row r="308" spans="1:66" x14ac:dyDescent="0.25">
      <c r="A308">
        <v>458</v>
      </c>
      <c r="B308" t="s">
        <v>2710</v>
      </c>
      <c r="C308" t="s">
        <v>3456</v>
      </c>
      <c r="D308" t="s">
        <v>18</v>
      </c>
      <c r="E308" s="1">
        <v>41088</v>
      </c>
      <c r="F308" t="s">
        <v>2711</v>
      </c>
      <c r="G308" t="s">
        <v>2712</v>
      </c>
      <c r="H308" t="s">
        <v>20</v>
      </c>
      <c r="I308" t="s">
        <v>598</v>
      </c>
      <c r="J308" s="3" t="s">
        <v>598</v>
      </c>
      <c r="M308" s="3" t="s">
        <v>78</v>
      </c>
      <c r="N308" t="s">
        <v>2713</v>
      </c>
      <c r="O308" t="s">
        <v>18</v>
      </c>
      <c r="P308" t="s">
        <v>2714</v>
      </c>
      <c r="Q308" t="s">
        <v>2715</v>
      </c>
      <c r="R308" t="s">
        <v>2716</v>
      </c>
      <c r="S308" t="s">
        <v>2717</v>
      </c>
      <c r="T308" t="s">
        <v>2304</v>
      </c>
      <c r="U308" t="s">
        <v>34</v>
      </c>
      <c r="V308" t="s">
        <v>30</v>
      </c>
      <c r="W308" t="s">
        <v>34</v>
      </c>
      <c r="X308" t="s">
        <v>3600</v>
      </c>
      <c r="Y308" t="s">
        <v>3791</v>
      </c>
      <c r="Z308" t="s">
        <v>34</v>
      </c>
      <c r="AA308" t="s">
        <v>34</v>
      </c>
      <c r="AB308" t="s">
        <v>685</v>
      </c>
      <c r="AC308" t="s">
        <v>36</v>
      </c>
      <c r="AD308" t="s">
        <v>1626</v>
      </c>
      <c r="AE308" t="s">
        <v>3324</v>
      </c>
      <c r="AF308" t="s">
        <v>34</v>
      </c>
      <c r="AG308" t="s">
        <v>22</v>
      </c>
      <c r="AH308" t="s">
        <v>35</v>
      </c>
      <c r="AI308" t="s">
        <v>36</v>
      </c>
      <c r="AJ308" s="14">
        <v>0</v>
      </c>
      <c r="AK308" t="s">
        <v>34</v>
      </c>
      <c r="AL308" t="s">
        <v>34</v>
      </c>
      <c r="AM308">
        <v>0</v>
      </c>
      <c r="AN308" t="s">
        <v>36</v>
      </c>
      <c r="AO308" t="s">
        <v>36</v>
      </c>
      <c r="AP308" t="s">
        <v>36</v>
      </c>
      <c r="AQ308">
        <v>0</v>
      </c>
      <c r="AR308">
        <v>231</v>
      </c>
      <c r="AS308" s="1">
        <v>41089</v>
      </c>
      <c r="AT308">
        <v>54</v>
      </c>
      <c r="AU308" s="2">
        <v>30019</v>
      </c>
      <c r="AV308" t="s">
        <v>2718</v>
      </c>
      <c r="AW308">
        <v>1</v>
      </c>
      <c r="AX308" t="s">
        <v>1468</v>
      </c>
      <c r="AY308" t="s">
        <v>608</v>
      </c>
      <c r="AZ308" s="1">
        <v>42184</v>
      </c>
      <c r="BA308" s="2">
        <v>81000</v>
      </c>
      <c r="BB308">
        <v>1</v>
      </c>
      <c r="BF308">
        <v>194</v>
      </c>
      <c r="BG308">
        <v>1</v>
      </c>
      <c r="BH308" s="10">
        <f t="shared" si="28"/>
        <v>1</v>
      </c>
      <c r="BI308" s="16">
        <f t="shared" si="29"/>
        <v>0</v>
      </c>
      <c r="BJ308" s="10">
        <f t="shared" si="30"/>
        <v>0</v>
      </c>
      <c r="BK308">
        <f t="shared" si="31"/>
        <v>1095</v>
      </c>
      <c r="BL308">
        <f t="shared" si="32"/>
        <v>1</v>
      </c>
      <c r="BM308">
        <f t="shared" si="33"/>
        <v>1095</v>
      </c>
      <c r="BN308" s="14">
        <f t="shared" si="34"/>
        <v>81000</v>
      </c>
    </row>
    <row r="309" spans="1:66" x14ac:dyDescent="0.25">
      <c r="A309">
        <v>500</v>
      </c>
      <c r="B309" t="s">
        <v>3329</v>
      </c>
      <c r="C309" t="s">
        <v>3456</v>
      </c>
      <c r="D309" t="s">
        <v>24</v>
      </c>
      <c r="E309" s="1">
        <v>41262</v>
      </c>
      <c r="F309" t="s">
        <v>4665</v>
      </c>
      <c r="G309" t="s">
        <v>4646</v>
      </c>
      <c r="H309" t="s">
        <v>18</v>
      </c>
      <c r="I309" t="s">
        <v>94</v>
      </c>
      <c r="J309" s="3" t="s">
        <v>94</v>
      </c>
      <c r="M309" s="3" t="s">
        <v>78</v>
      </c>
      <c r="N309" t="s">
        <v>3376</v>
      </c>
      <c r="O309" t="s">
        <v>18</v>
      </c>
      <c r="P309" t="s">
        <v>3332</v>
      </c>
      <c r="Q309" t="s">
        <v>3377</v>
      </c>
      <c r="R309" t="s">
        <v>3333</v>
      </c>
      <c r="S309" t="s">
        <v>3334</v>
      </c>
      <c r="T309" t="s">
        <v>3335</v>
      </c>
      <c r="U309" t="s">
        <v>34</v>
      </c>
      <c r="V309" t="s">
        <v>30</v>
      </c>
      <c r="W309" t="s">
        <v>34</v>
      </c>
      <c r="X309" t="s">
        <v>3714</v>
      </c>
      <c r="Y309" t="s">
        <v>3568</v>
      </c>
      <c r="Z309" t="s">
        <v>34</v>
      </c>
      <c r="AA309" t="s">
        <v>34</v>
      </c>
      <c r="AB309" t="s">
        <v>978</v>
      </c>
      <c r="AC309" t="s">
        <v>36</v>
      </c>
      <c r="AD309" t="s">
        <v>3378</v>
      </c>
      <c r="AE309" t="s">
        <v>4649</v>
      </c>
      <c r="AF309" t="s">
        <v>34</v>
      </c>
      <c r="AG309" t="s">
        <v>22</v>
      </c>
      <c r="AH309" t="s">
        <v>35</v>
      </c>
      <c r="AI309" t="s">
        <v>36</v>
      </c>
      <c r="AJ309" s="14">
        <v>0</v>
      </c>
      <c r="AK309" t="s">
        <v>34</v>
      </c>
      <c r="AL309" t="s">
        <v>34</v>
      </c>
      <c r="AM309">
        <v>0</v>
      </c>
      <c r="AN309" t="s">
        <v>36</v>
      </c>
      <c r="AO309" t="s">
        <v>36</v>
      </c>
      <c r="AP309" t="s">
        <v>36</v>
      </c>
      <c r="AQ309">
        <v>0</v>
      </c>
      <c r="AR309">
        <v>289</v>
      </c>
      <c r="AS309" s="1">
        <v>41262</v>
      </c>
      <c r="AT309">
        <v>350</v>
      </c>
      <c r="AU309" s="2">
        <v>32603</v>
      </c>
      <c r="AV309" t="s">
        <v>3337</v>
      </c>
      <c r="AW309">
        <v>1</v>
      </c>
      <c r="AX309" t="s">
        <v>3338</v>
      </c>
      <c r="AY309" t="s">
        <v>105</v>
      </c>
      <c r="AZ309" s="1">
        <v>42357</v>
      </c>
      <c r="BA309" s="2">
        <v>750000</v>
      </c>
      <c r="BB309">
        <v>1</v>
      </c>
      <c r="BC309">
        <v>1</v>
      </c>
      <c r="BF309">
        <v>599</v>
      </c>
      <c r="BG309">
        <v>0</v>
      </c>
      <c r="BH309" s="10">
        <f t="shared" si="28"/>
        <v>1</v>
      </c>
      <c r="BI309" s="10">
        <f t="shared" si="29"/>
        <v>0</v>
      </c>
      <c r="BJ309" s="10">
        <f t="shared" si="30"/>
        <v>0</v>
      </c>
      <c r="BK309">
        <f t="shared" si="31"/>
        <v>1095</v>
      </c>
      <c r="BL309">
        <f t="shared" si="32"/>
        <v>1</v>
      </c>
      <c r="BM309">
        <f t="shared" si="33"/>
        <v>1095</v>
      </c>
      <c r="BN309" s="14">
        <f t="shared" si="34"/>
        <v>750000</v>
      </c>
    </row>
    <row r="310" spans="1:66" x14ac:dyDescent="0.25">
      <c r="A310">
        <v>477</v>
      </c>
      <c r="B310" t="s">
        <v>2868</v>
      </c>
      <c r="C310" t="s">
        <v>3456</v>
      </c>
      <c r="D310" t="s">
        <v>18</v>
      </c>
      <c r="E310" s="1">
        <v>41185</v>
      </c>
      <c r="F310" t="s">
        <v>2869</v>
      </c>
      <c r="G310" t="s">
        <v>1748</v>
      </c>
      <c r="H310" t="s">
        <v>20</v>
      </c>
      <c r="I310" t="s">
        <v>373</v>
      </c>
      <c r="J310" s="3" t="s">
        <v>373</v>
      </c>
      <c r="M310" s="3" t="s">
        <v>62</v>
      </c>
      <c r="N310" t="s">
        <v>1749</v>
      </c>
      <c r="O310" t="s">
        <v>24</v>
      </c>
      <c r="P310" t="s">
        <v>1750</v>
      </c>
      <c r="Q310" t="s">
        <v>2870</v>
      </c>
      <c r="R310" t="s">
        <v>1752</v>
      </c>
      <c r="S310" t="s">
        <v>1753</v>
      </c>
      <c r="T310" t="s">
        <v>1754</v>
      </c>
      <c r="U310" t="s">
        <v>34</v>
      </c>
      <c r="V310" t="s">
        <v>30</v>
      </c>
      <c r="W310" t="s">
        <v>34</v>
      </c>
      <c r="X310" t="s">
        <v>3461</v>
      </c>
      <c r="Y310" t="s">
        <v>2871</v>
      </c>
      <c r="Z310" t="s">
        <v>34</v>
      </c>
      <c r="AA310" t="s">
        <v>34</v>
      </c>
      <c r="AB310" t="s">
        <v>1188</v>
      </c>
      <c r="AC310" t="s">
        <v>2175</v>
      </c>
      <c r="AD310" t="s">
        <v>1227</v>
      </c>
      <c r="AE310" t="s">
        <v>4420</v>
      </c>
      <c r="AF310" t="s">
        <v>34</v>
      </c>
      <c r="AG310" t="s">
        <v>22</v>
      </c>
      <c r="AH310" t="s">
        <v>35</v>
      </c>
      <c r="AI310" t="s">
        <v>36</v>
      </c>
      <c r="AJ310" s="14">
        <v>0</v>
      </c>
      <c r="AK310" t="s">
        <v>34</v>
      </c>
      <c r="AL310" t="s">
        <v>34</v>
      </c>
      <c r="AM310">
        <v>0</v>
      </c>
      <c r="AN310" t="s">
        <v>2175</v>
      </c>
      <c r="AO310" t="s">
        <v>36</v>
      </c>
      <c r="AP310" t="s">
        <v>36</v>
      </c>
      <c r="AQ310">
        <v>0</v>
      </c>
      <c r="AR310">
        <v>246</v>
      </c>
      <c r="AS310" s="1">
        <v>41186</v>
      </c>
      <c r="AT310">
        <v>21</v>
      </c>
      <c r="AU310" s="2">
        <v>32965</v>
      </c>
      <c r="AV310" t="s">
        <v>1757</v>
      </c>
      <c r="AW310">
        <v>1</v>
      </c>
      <c r="AX310" t="s">
        <v>383</v>
      </c>
      <c r="AY310" t="s">
        <v>384</v>
      </c>
      <c r="AZ310" s="1">
        <v>42281</v>
      </c>
      <c r="BA310" s="2">
        <v>63000</v>
      </c>
      <c r="BB310">
        <v>1</v>
      </c>
      <c r="BF310">
        <v>520</v>
      </c>
      <c r="BG310">
        <v>1</v>
      </c>
      <c r="BH310" s="10">
        <f t="shared" si="28"/>
        <v>1</v>
      </c>
      <c r="BI310" s="16">
        <f t="shared" si="29"/>
        <v>0</v>
      </c>
      <c r="BJ310" s="10">
        <f t="shared" si="30"/>
        <v>0</v>
      </c>
      <c r="BK310">
        <f t="shared" si="31"/>
        <v>1095</v>
      </c>
      <c r="BL310">
        <f t="shared" si="32"/>
        <v>1</v>
      </c>
      <c r="BM310">
        <f t="shared" si="33"/>
        <v>1095</v>
      </c>
      <c r="BN310" s="14">
        <f t="shared" si="34"/>
        <v>63000</v>
      </c>
    </row>
    <row r="311" spans="1:66" x14ac:dyDescent="0.25">
      <c r="A311">
        <v>480</v>
      </c>
      <c r="B311" t="s">
        <v>2872</v>
      </c>
      <c r="C311" t="s">
        <v>3456</v>
      </c>
      <c r="D311" t="s">
        <v>24</v>
      </c>
      <c r="E311" s="1">
        <v>41187</v>
      </c>
      <c r="F311" t="s">
        <v>2873</v>
      </c>
      <c r="G311" t="s">
        <v>2883</v>
      </c>
      <c r="H311" t="s">
        <v>24</v>
      </c>
      <c r="I311" t="s">
        <v>21</v>
      </c>
      <c r="J311" s="3" t="s">
        <v>21</v>
      </c>
      <c r="M311" s="3" t="s">
        <v>22</v>
      </c>
      <c r="N311" t="s">
        <v>2884</v>
      </c>
      <c r="O311" t="s">
        <v>24</v>
      </c>
      <c r="P311" t="s">
        <v>2885</v>
      </c>
      <c r="Q311" t="s">
        <v>2886</v>
      </c>
      <c r="R311" t="s">
        <v>2887</v>
      </c>
      <c r="S311" t="s">
        <v>2878</v>
      </c>
      <c r="T311" t="s">
        <v>1056</v>
      </c>
      <c r="U311" t="s">
        <v>34</v>
      </c>
      <c r="V311" t="s">
        <v>30</v>
      </c>
      <c r="W311" t="s">
        <v>34</v>
      </c>
      <c r="X311" t="s">
        <v>4095</v>
      </c>
      <c r="Y311" t="s">
        <v>4427</v>
      </c>
      <c r="Z311" t="s">
        <v>34</v>
      </c>
      <c r="AA311" t="s">
        <v>34</v>
      </c>
      <c r="AB311" t="s">
        <v>2879</v>
      </c>
      <c r="AC311" t="s">
        <v>2187</v>
      </c>
      <c r="AD311" t="s">
        <v>2888</v>
      </c>
      <c r="AE311" t="s">
        <v>4424</v>
      </c>
      <c r="AF311" t="s">
        <v>34</v>
      </c>
      <c r="AG311" t="s">
        <v>412</v>
      </c>
      <c r="AH311" t="s">
        <v>35</v>
      </c>
      <c r="AI311" t="s">
        <v>36</v>
      </c>
      <c r="AJ311" s="14">
        <v>0</v>
      </c>
      <c r="AK311" t="s">
        <v>34</v>
      </c>
      <c r="AL311" t="s">
        <v>34</v>
      </c>
      <c r="AM311">
        <v>0</v>
      </c>
      <c r="AN311" t="s">
        <v>2187</v>
      </c>
      <c r="AO311" t="s">
        <v>36</v>
      </c>
      <c r="AP311" t="s">
        <v>36</v>
      </c>
      <c r="AQ311">
        <v>0</v>
      </c>
      <c r="AR311">
        <v>247</v>
      </c>
      <c r="AS311" s="1">
        <v>41187</v>
      </c>
      <c r="AT311">
        <v>340</v>
      </c>
      <c r="AU311" s="2">
        <v>42102</v>
      </c>
      <c r="AV311" t="s">
        <v>2882</v>
      </c>
      <c r="AW311">
        <v>1</v>
      </c>
      <c r="AX311" t="s">
        <v>38</v>
      </c>
      <c r="AY311" t="s">
        <v>39</v>
      </c>
      <c r="AZ311" s="1">
        <v>42735</v>
      </c>
      <c r="BA311" s="2">
        <v>510000</v>
      </c>
      <c r="BB311">
        <v>1</v>
      </c>
      <c r="BC311">
        <v>1</v>
      </c>
      <c r="BD311">
        <v>1</v>
      </c>
      <c r="BE311" t="s">
        <v>670</v>
      </c>
      <c r="BF311">
        <v>148</v>
      </c>
      <c r="BG311">
        <v>1</v>
      </c>
      <c r="BH311" s="10">
        <f t="shared" si="28"/>
        <v>1</v>
      </c>
      <c r="BI311" s="16">
        <f t="shared" si="29"/>
        <v>0</v>
      </c>
      <c r="BJ311" s="10">
        <f t="shared" si="30"/>
        <v>0</v>
      </c>
      <c r="BK311">
        <f t="shared" si="31"/>
        <v>1460</v>
      </c>
      <c r="BL311">
        <f t="shared" si="32"/>
        <v>1</v>
      </c>
      <c r="BM311">
        <f t="shared" si="33"/>
        <v>1460</v>
      </c>
      <c r="BN311" s="14">
        <f t="shared" si="34"/>
        <v>510000</v>
      </c>
    </row>
    <row r="312" spans="1:66" x14ac:dyDescent="0.25">
      <c r="A312">
        <v>481</v>
      </c>
      <c r="B312" t="s">
        <v>2889</v>
      </c>
      <c r="C312" t="s">
        <v>3456</v>
      </c>
      <c r="D312" t="s">
        <v>18</v>
      </c>
      <c r="E312" s="1">
        <v>41194</v>
      </c>
      <c r="F312" t="s">
        <v>2890</v>
      </c>
      <c r="G312" t="s">
        <v>2891</v>
      </c>
      <c r="H312" t="s">
        <v>20</v>
      </c>
      <c r="I312" t="s">
        <v>223</v>
      </c>
      <c r="J312" s="3" t="s">
        <v>223</v>
      </c>
      <c r="M312" s="3" t="s">
        <v>62</v>
      </c>
      <c r="N312" t="s">
        <v>2892</v>
      </c>
      <c r="O312" t="s">
        <v>24</v>
      </c>
      <c r="P312" t="s">
        <v>2893</v>
      </c>
      <c r="Q312" t="s">
        <v>2894</v>
      </c>
      <c r="R312" t="s">
        <v>2895</v>
      </c>
      <c r="S312" t="s">
        <v>2896</v>
      </c>
      <c r="T312" t="s">
        <v>2897</v>
      </c>
      <c r="U312" t="s">
        <v>34</v>
      </c>
      <c r="V312" t="s">
        <v>197</v>
      </c>
      <c r="W312" t="s">
        <v>34</v>
      </c>
      <c r="X312" t="s">
        <v>3461</v>
      </c>
      <c r="Y312" t="s">
        <v>2527</v>
      </c>
      <c r="Z312" t="s">
        <v>34</v>
      </c>
      <c r="AA312" t="s">
        <v>34</v>
      </c>
      <c r="AB312" t="s">
        <v>714</v>
      </c>
      <c r="AC312" t="s">
        <v>2767</v>
      </c>
      <c r="AD312" t="s">
        <v>1373</v>
      </c>
      <c r="AE312" t="s">
        <v>4428</v>
      </c>
      <c r="AF312" t="s">
        <v>34</v>
      </c>
      <c r="AG312" t="s">
        <v>22</v>
      </c>
      <c r="AH312" t="s">
        <v>35</v>
      </c>
      <c r="AI312" t="s">
        <v>36</v>
      </c>
      <c r="AJ312" s="14">
        <v>0</v>
      </c>
      <c r="AK312" t="s">
        <v>34</v>
      </c>
      <c r="AL312" t="s">
        <v>34</v>
      </c>
      <c r="AM312">
        <v>0</v>
      </c>
      <c r="AN312" t="s">
        <v>2767</v>
      </c>
      <c r="AO312" t="s">
        <v>36</v>
      </c>
      <c r="AP312" t="s">
        <v>3477</v>
      </c>
      <c r="AQ312">
        <v>0</v>
      </c>
      <c r="AR312">
        <v>248</v>
      </c>
      <c r="AS312" s="1">
        <v>41194</v>
      </c>
      <c r="AT312">
        <v>90</v>
      </c>
      <c r="AU312" s="2">
        <v>25555</v>
      </c>
      <c r="AV312" t="s">
        <v>2898</v>
      </c>
      <c r="AW312">
        <v>1</v>
      </c>
      <c r="AX312" t="s">
        <v>276</v>
      </c>
      <c r="AY312" t="s">
        <v>234</v>
      </c>
      <c r="AZ312" s="1">
        <v>42289</v>
      </c>
      <c r="BA312" s="2">
        <v>100000</v>
      </c>
      <c r="BB312">
        <v>1</v>
      </c>
      <c r="BF312">
        <v>203</v>
      </c>
      <c r="BG312">
        <v>1</v>
      </c>
      <c r="BH312" s="10">
        <f t="shared" si="28"/>
        <v>1</v>
      </c>
      <c r="BI312" s="16">
        <f t="shared" si="29"/>
        <v>0</v>
      </c>
      <c r="BJ312" s="10">
        <f t="shared" si="30"/>
        <v>0</v>
      </c>
      <c r="BK312">
        <f t="shared" si="31"/>
        <v>1095</v>
      </c>
      <c r="BL312">
        <f t="shared" si="32"/>
        <v>1</v>
      </c>
      <c r="BM312">
        <f t="shared" si="33"/>
        <v>1095</v>
      </c>
      <c r="BN312" s="14">
        <f t="shared" si="34"/>
        <v>100000</v>
      </c>
    </row>
    <row r="313" spans="1:66" x14ac:dyDescent="0.25">
      <c r="A313">
        <v>489</v>
      </c>
      <c r="B313" t="s">
        <v>3263</v>
      </c>
      <c r="C313" t="s">
        <v>3456</v>
      </c>
      <c r="D313" t="s">
        <v>18</v>
      </c>
      <c r="E313" s="1">
        <v>41232</v>
      </c>
      <c r="F313" t="s">
        <v>3264</v>
      </c>
      <c r="G313" t="s">
        <v>3265</v>
      </c>
      <c r="H313" t="s">
        <v>20</v>
      </c>
      <c r="I313" t="s">
        <v>21</v>
      </c>
      <c r="J313" s="3" t="s">
        <v>21</v>
      </c>
      <c r="M313" s="3" t="s">
        <v>22</v>
      </c>
      <c r="N313" t="s">
        <v>459</v>
      </c>
      <c r="O313" t="s">
        <v>24</v>
      </c>
      <c r="P313" t="s">
        <v>3266</v>
      </c>
      <c r="Q313" t="s">
        <v>461</v>
      </c>
      <c r="R313" t="s">
        <v>3267</v>
      </c>
      <c r="S313" t="s">
        <v>3268</v>
      </c>
      <c r="T313" t="s">
        <v>257</v>
      </c>
      <c r="U313" t="s">
        <v>34</v>
      </c>
      <c r="V313" t="s">
        <v>30</v>
      </c>
      <c r="W313" t="s">
        <v>34</v>
      </c>
      <c r="X313" t="s">
        <v>3461</v>
      </c>
      <c r="Y313" t="s">
        <v>3271</v>
      </c>
      <c r="Z313" t="s">
        <v>34</v>
      </c>
      <c r="AA313" t="s">
        <v>34</v>
      </c>
      <c r="AB313" t="s">
        <v>934</v>
      </c>
      <c r="AC313" t="s">
        <v>3269</v>
      </c>
      <c r="AD313" t="s">
        <v>3270</v>
      </c>
      <c r="AE313" t="s">
        <v>3850</v>
      </c>
      <c r="AF313" t="s">
        <v>34</v>
      </c>
      <c r="AG313" t="s">
        <v>200</v>
      </c>
      <c r="AH313" t="s">
        <v>35</v>
      </c>
      <c r="AI313" t="s">
        <v>36</v>
      </c>
      <c r="AJ313" s="14">
        <v>0</v>
      </c>
      <c r="AK313" t="s">
        <v>34</v>
      </c>
      <c r="AL313" t="s">
        <v>34</v>
      </c>
      <c r="AM313">
        <v>0</v>
      </c>
      <c r="AN313" t="s">
        <v>3269</v>
      </c>
      <c r="AO313" t="s">
        <v>4603</v>
      </c>
      <c r="AP313" t="s">
        <v>4604</v>
      </c>
      <c r="AQ313">
        <v>0</v>
      </c>
      <c r="AR313">
        <v>282</v>
      </c>
      <c r="AS313" s="1">
        <v>41264</v>
      </c>
      <c r="AT313">
        <v>55</v>
      </c>
      <c r="AU313" s="2">
        <v>49028</v>
      </c>
      <c r="AV313" t="s">
        <v>3272</v>
      </c>
      <c r="AW313">
        <v>1</v>
      </c>
      <c r="AX313" t="s">
        <v>469</v>
      </c>
      <c r="AY313" t="s">
        <v>39</v>
      </c>
      <c r="AZ313" s="1">
        <v>43090</v>
      </c>
      <c r="BA313" s="2">
        <v>188000</v>
      </c>
      <c r="BB313">
        <v>1</v>
      </c>
      <c r="BF313">
        <v>594</v>
      </c>
      <c r="BG313">
        <v>1</v>
      </c>
      <c r="BH313" s="10">
        <f t="shared" si="28"/>
        <v>1</v>
      </c>
      <c r="BI313" s="16">
        <f t="shared" si="29"/>
        <v>0</v>
      </c>
      <c r="BJ313" s="10">
        <f t="shared" si="30"/>
        <v>0</v>
      </c>
      <c r="BK313">
        <f t="shared" si="31"/>
        <v>1825</v>
      </c>
      <c r="BL313">
        <f t="shared" si="32"/>
        <v>1</v>
      </c>
      <c r="BM313">
        <f t="shared" si="33"/>
        <v>1825</v>
      </c>
      <c r="BN313" s="14">
        <f t="shared" si="34"/>
        <v>188000</v>
      </c>
    </row>
    <row r="314" spans="1:66" x14ac:dyDescent="0.25">
      <c r="A314">
        <v>502</v>
      </c>
      <c r="B314" t="s">
        <v>3354</v>
      </c>
      <c r="C314" t="s">
        <v>3456</v>
      </c>
      <c r="D314" t="s">
        <v>18</v>
      </c>
      <c r="E314" s="1">
        <v>41271</v>
      </c>
      <c r="F314" t="s">
        <v>4659</v>
      </c>
      <c r="G314" t="s">
        <v>3355</v>
      </c>
      <c r="H314" t="s">
        <v>20</v>
      </c>
      <c r="I314" t="s">
        <v>3356</v>
      </c>
      <c r="J314" s="3" t="s">
        <v>3356</v>
      </c>
      <c r="M314" s="3" t="s">
        <v>62</v>
      </c>
      <c r="N314" t="s">
        <v>3357</v>
      </c>
      <c r="O314" t="s">
        <v>18</v>
      </c>
      <c r="P314" t="s">
        <v>3358</v>
      </c>
      <c r="Q314" t="s">
        <v>3359</v>
      </c>
      <c r="R314" t="s">
        <v>3360</v>
      </c>
      <c r="S314" t="s">
        <v>3361</v>
      </c>
      <c r="T314" t="s">
        <v>1395</v>
      </c>
      <c r="U314" t="s">
        <v>34</v>
      </c>
      <c r="V314" t="s">
        <v>30</v>
      </c>
      <c r="W314" t="s">
        <v>34</v>
      </c>
      <c r="X314" t="s">
        <v>3461</v>
      </c>
      <c r="Y314" t="s">
        <v>2527</v>
      </c>
      <c r="Z314" t="s">
        <v>34</v>
      </c>
      <c r="AA314" t="s">
        <v>34</v>
      </c>
      <c r="AB314" t="s">
        <v>351</v>
      </c>
      <c r="AC314" t="s">
        <v>36</v>
      </c>
      <c r="AD314" t="s">
        <v>33</v>
      </c>
      <c r="AE314" t="s">
        <v>4660</v>
      </c>
      <c r="AF314" t="s">
        <v>34</v>
      </c>
      <c r="AG314" t="s">
        <v>22</v>
      </c>
      <c r="AH314" t="s">
        <v>35</v>
      </c>
      <c r="AI314" t="s">
        <v>36</v>
      </c>
      <c r="AJ314" s="14">
        <v>0</v>
      </c>
      <c r="AK314" t="s">
        <v>34</v>
      </c>
      <c r="AL314" t="s">
        <v>34</v>
      </c>
      <c r="AM314">
        <v>0</v>
      </c>
      <c r="AN314" t="s">
        <v>36</v>
      </c>
      <c r="AO314" t="s">
        <v>36</v>
      </c>
      <c r="AP314" t="s">
        <v>3689</v>
      </c>
      <c r="AQ314">
        <v>0</v>
      </c>
      <c r="AR314">
        <v>292</v>
      </c>
      <c r="AS314" s="1">
        <v>41277</v>
      </c>
      <c r="AT314">
        <v>32</v>
      </c>
      <c r="AU314" s="2">
        <v>43750</v>
      </c>
      <c r="AV314" t="s">
        <v>3363</v>
      </c>
      <c r="AW314">
        <v>1</v>
      </c>
      <c r="AX314" t="s">
        <v>3364</v>
      </c>
      <c r="AY314" t="s">
        <v>3365</v>
      </c>
      <c r="AZ314" s="1">
        <v>42372</v>
      </c>
      <c r="BA314" s="2">
        <v>100000</v>
      </c>
      <c r="BB314">
        <v>1</v>
      </c>
      <c r="BF314">
        <v>602</v>
      </c>
      <c r="BG314">
        <v>1</v>
      </c>
      <c r="BH314" s="10">
        <f t="shared" si="28"/>
        <v>1</v>
      </c>
      <c r="BI314" s="16">
        <f t="shared" si="29"/>
        <v>0</v>
      </c>
      <c r="BJ314" s="10">
        <f t="shared" si="30"/>
        <v>0</v>
      </c>
      <c r="BK314">
        <f t="shared" si="31"/>
        <v>1095</v>
      </c>
      <c r="BL314">
        <f t="shared" si="32"/>
        <v>1</v>
      </c>
      <c r="BM314">
        <f t="shared" si="33"/>
        <v>1095</v>
      </c>
      <c r="BN314" s="14">
        <f t="shared" si="34"/>
        <v>100000</v>
      </c>
    </row>
    <row r="315" spans="1:66" x14ac:dyDescent="0.25">
      <c r="A315">
        <v>504</v>
      </c>
      <c r="B315" t="s">
        <v>3388</v>
      </c>
      <c r="C315" t="s">
        <v>3456</v>
      </c>
      <c r="D315" t="s">
        <v>18</v>
      </c>
      <c r="E315" s="1">
        <v>41277</v>
      </c>
      <c r="F315" t="s">
        <v>3389</v>
      </c>
      <c r="G315" t="s">
        <v>3390</v>
      </c>
      <c r="H315" t="s">
        <v>20</v>
      </c>
      <c r="I315" t="s">
        <v>2050</v>
      </c>
      <c r="J315" s="3" t="s">
        <v>2050</v>
      </c>
      <c r="M315" s="3" t="s">
        <v>62</v>
      </c>
      <c r="N315" t="s">
        <v>3391</v>
      </c>
      <c r="O315" t="s">
        <v>18</v>
      </c>
      <c r="P315" t="s">
        <v>3392</v>
      </c>
      <c r="Q315" t="s">
        <v>3393</v>
      </c>
      <c r="R315" t="s">
        <v>3394</v>
      </c>
      <c r="S315" t="s">
        <v>3395</v>
      </c>
      <c r="T315" t="s">
        <v>3396</v>
      </c>
      <c r="U315" t="s">
        <v>34</v>
      </c>
      <c r="V315" t="s">
        <v>114</v>
      </c>
      <c r="W315" t="s">
        <v>34</v>
      </c>
      <c r="X315" t="s">
        <v>4095</v>
      </c>
      <c r="Y315" t="s">
        <v>3398</v>
      </c>
      <c r="Z315" t="s">
        <v>34</v>
      </c>
      <c r="AA315" t="s">
        <v>34</v>
      </c>
      <c r="AB315" t="s">
        <v>796</v>
      </c>
      <c r="AC315" t="s">
        <v>36</v>
      </c>
      <c r="AD315" t="s">
        <v>3397</v>
      </c>
      <c r="AE315" t="s">
        <v>3753</v>
      </c>
      <c r="AF315" t="s">
        <v>34</v>
      </c>
      <c r="AG315" t="s">
        <v>412</v>
      </c>
      <c r="AH315" t="s">
        <v>35</v>
      </c>
      <c r="AI315" t="s">
        <v>36</v>
      </c>
      <c r="AJ315" s="14">
        <v>0</v>
      </c>
      <c r="AK315" t="s">
        <v>34</v>
      </c>
      <c r="AL315" t="s">
        <v>34</v>
      </c>
      <c r="AM315">
        <v>0</v>
      </c>
      <c r="AN315" t="s">
        <v>36</v>
      </c>
      <c r="AO315" t="s">
        <v>36</v>
      </c>
      <c r="AP315" t="s">
        <v>36</v>
      </c>
      <c r="AQ315">
        <v>0</v>
      </c>
      <c r="AR315">
        <v>295</v>
      </c>
      <c r="AS315" s="1">
        <v>41278</v>
      </c>
      <c r="AT315">
        <v>38</v>
      </c>
      <c r="AU315" s="2">
        <v>26316</v>
      </c>
      <c r="AV315" t="s">
        <v>3399</v>
      </c>
      <c r="AW315">
        <v>1</v>
      </c>
      <c r="AX315" t="s">
        <v>2062</v>
      </c>
      <c r="AY315" t="s">
        <v>2063</v>
      </c>
      <c r="AZ315" s="1">
        <v>42373</v>
      </c>
      <c r="BA315" s="2">
        <v>60000</v>
      </c>
      <c r="BB315">
        <v>1</v>
      </c>
      <c r="BF315">
        <v>606</v>
      </c>
      <c r="BG315">
        <v>1</v>
      </c>
      <c r="BH315" s="10">
        <f t="shared" si="28"/>
        <v>1</v>
      </c>
      <c r="BI315" s="16">
        <f t="shared" si="29"/>
        <v>0</v>
      </c>
      <c r="BJ315" s="10">
        <f t="shared" si="30"/>
        <v>0</v>
      </c>
      <c r="BK315">
        <f t="shared" si="31"/>
        <v>1460</v>
      </c>
      <c r="BL315">
        <f t="shared" si="32"/>
        <v>1</v>
      </c>
      <c r="BM315">
        <f t="shared" si="33"/>
        <v>1460</v>
      </c>
      <c r="BN315" s="14">
        <f t="shared" si="34"/>
        <v>60000</v>
      </c>
    </row>
  </sheetData>
  <autoFilter ref="A1:BN31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funding_plus_announce2017</vt:lpstr>
      <vt:lpstr>funding_plus_announce2017</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Dukes, Tyler</dc:creator>
  <cp:lastModifiedBy>Dukes, Tyler</cp:lastModifiedBy>
  <dcterms:created xsi:type="dcterms:W3CDTF">2017-10-10T16:55:27Z</dcterms:created>
  <dcterms:modified xsi:type="dcterms:W3CDTF">2017-10-17T23:29:14Z</dcterms:modified>
</cp:coreProperties>
</file>