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reutz/Nextcloud/Development/Hardware/kicad/Studer B67/Switch Board/"/>
    </mc:Choice>
  </mc:AlternateContent>
  <xr:revisionPtr revIDLastSave="0" documentId="13_ncr:1_{1AE90714-75EC-F244-9B52-2246A7121023}" xr6:coauthVersionLast="36" xr6:coauthVersionMax="36" xr10:uidLastSave="{00000000-0000-0000-0000-000000000000}"/>
  <bookViews>
    <workbookView xWindow="3920" yWindow="4680" windowWidth="34380" windowHeight="21160" xr2:uid="{00000000-000D-0000-FFFF-FFFF00000000}"/>
  </bookViews>
  <sheets>
    <sheet name="Switch Board" sheetId="2" r:id="rId1"/>
  </sheets>
  <calcPr calcId="181029"/>
</workbook>
</file>

<file path=xl/calcChain.xml><?xml version="1.0" encoding="utf-8"?>
<calcChain xmlns="http://schemas.openxmlformats.org/spreadsheetml/2006/main">
  <c r="H3" i="2" l="1"/>
  <c r="H2" i="2"/>
  <c r="H4" i="2"/>
  <c r="H8" i="2" s="1"/>
  <c r="C10" i="2" s="1"/>
  <c r="H5" i="2"/>
  <c r="H6" i="2"/>
  <c r="H7" i="2"/>
</calcChain>
</file>

<file path=xl/sharedStrings.xml><?xml version="1.0" encoding="utf-8"?>
<sst xmlns="http://schemas.openxmlformats.org/spreadsheetml/2006/main" count="47" uniqueCount="40">
  <si>
    <t>Designator</t>
  </si>
  <si>
    <t>Package</t>
  </si>
  <si>
    <t>Quantity</t>
  </si>
  <si>
    <t>Designation</t>
  </si>
  <si>
    <t>P1,P2</t>
  </si>
  <si>
    <t>CONN_01X06</t>
  </si>
  <si>
    <t>LED</t>
  </si>
  <si>
    <t>D1,D3</t>
  </si>
  <si>
    <t>1N4448</t>
  </si>
  <si>
    <t>Total</t>
  </si>
  <si>
    <t>Reichelt</t>
  </si>
  <si>
    <t>https://secure.reichelt.at/gleichrichterdiode-100-v-0-15-a-do-35-1n-4448-cdil-p1735.html?</t>
  </si>
  <si>
    <t>1N 4448</t>
  </si>
  <si>
    <t>Diode</t>
  </si>
  <si>
    <t>Link 1</t>
  </si>
  <si>
    <t>Price I</t>
  </si>
  <si>
    <t>Price 1</t>
  </si>
  <si>
    <t>Reference 1</t>
  </si>
  <si>
    <t>Supplier 1</t>
  </si>
  <si>
    <t>Connector</t>
  </si>
  <si>
    <t>Schlafaugentaster</t>
  </si>
  <si>
    <t>S1</t>
  </si>
  <si>
    <t>S2,S3</t>
  </si>
  <si>
    <t>5 mm Red</t>
  </si>
  <si>
    <t>Board Quantity 2! -&gt; Total Price =</t>
  </si>
  <si>
    <t>SA 200 GN</t>
  </si>
  <si>
    <t>LED 5MM ST RT</t>
  </si>
  <si>
    <t>https://secure.reichelt.at/led-5-mm-bedrahtet-rot-5-mcd-60-led-5mm-st-rt-p6821.html?</t>
  </si>
  <si>
    <t>https://secure.reichelt.at/tastenschalter-2x-um-gruen-sa-200-gn-p15626.html?</t>
  </si>
  <si>
    <t>D2</t>
  </si>
  <si>
    <t>D4</t>
  </si>
  <si>
    <t>5 mm Green</t>
  </si>
  <si>
    <t>LED 5MM ST GN</t>
  </si>
  <si>
    <t>https://secure.reichelt.at/led-5-mm-bedrahtet-gruen-20-mcd-60-led-5mm-st-gn-p6823.html?</t>
  </si>
  <si>
    <t>https://secure.reichelt.at/tastenschalter-2x-um-weiss-sa-200-ws-p15628.html?</t>
  </si>
  <si>
    <t>SA 200 WS</t>
  </si>
  <si>
    <t>MOLEX 22272061</t>
  </si>
  <si>
    <t>https://secure.reichelt.at/molex-stiftleiste-kk-1x6-polig-stecker-molex-22272061-p185661.html?</t>
  </si>
  <si>
    <t>SA-200 Green</t>
  </si>
  <si>
    <t>SA-200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</si>
</sst>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€&quot;* #,##0.00_-;\-&quot;€&quot;* #,##0.00_-;_-&quot;€&quot;* &quot;-&quot;??_-;_-@_-"/>
    <numFmt numFmtId="164" formatCode="&quot;€&quot;#,##0.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18" fillId="0" borderId="0" xfId="43" applyAlignment="1">
      <alignment vertical="top"/>
    </xf>
    <xf numFmtId="0" fontId="16" fillId="0" borderId="0" xfId="0" applyFont="1" applyAlignment="1"/>
    <xf numFmtId="0" fontId="16" fillId="0" borderId="0" xfId="0" applyFont="1"/>
    <xf numFmtId="164" fontId="16" fillId="0" borderId="0" xfId="1" applyNumberFormat="1" applyFont="1" applyAlignment="1">
      <alignment horizont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0">
    <dxf>
      <alignment horizontal="general" vertical="top" textRotation="0" wrapText="0" indent="0" justifyLastLine="0" shrinkToFit="0" readingOrder="0"/>
    </dxf>
    <dxf>
      <numFmt numFmtId="164" formatCode="&quot;€&quot;#,##0.00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vertical="top" textRotation="0" indent="0" justifyLastLine="0" shrinkToFit="0" readingOrder="0"/>
    </dxf>
    <dxf>
      <numFmt numFmtId="164" formatCode="&quot;€&quot;#,##0.00"/>
      <alignment horizontal="general" vertical="top" textRotation="0" wrapText="0" indent="0" justifyLastLine="0" shrinkToFit="0" readingOrder="0"/>
    </dxf>
    <dxf>
      <numFmt numFmtId="164" formatCode="&quot;€&quot;#,##0.00"/>
      <alignment horizontal="general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I8" totalsRowCount="1" headerRowDxfId="19" dataDxfId="18">
  <autoFilter ref="A1:I7" xr:uid="{00000000-0009-0000-0100-000001000000}"/>
  <sortState ref="A2:F2">
    <sortCondition ref="A1:A2"/>
  </sortState>
  <tableColumns count="9">
    <tableColumn id="1" xr3:uid="{00000000-0010-0000-0000-000001000000}" name="Designator" totalsRowLabel="Total" dataDxfId="17" totalsRowDxfId="8"/>
    <tableColumn id="2" xr3:uid="{00000000-0010-0000-0000-000002000000}" name="Package" dataDxfId="16" totalsRowDxfId="7"/>
    <tableColumn id="3" xr3:uid="{00000000-0010-0000-0000-000003000000}" name="Quantity" dataDxfId="15" totalsRowDxfId="6"/>
    <tableColumn id="4" xr3:uid="{00000000-0010-0000-0000-000004000000}" name="Designation" dataDxfId="14" totalsRowDxfId="5"/>
    <tableColumn id="7" xr3:uid="{00000000-0010-0000-0000-000007000000}" name="Supplier 1" dataDxfId="13" totalsRowDxfId="4"/>
    <tableColumn id="5" xr3:uid="{00000000-0010-0000-0000-000005000000}" name="Reference 1" dataDxfId="12" totalsRowDxfId="3"/>
    <tableColumn id="11" xr3:uid="{00000000-0010-0000-0000-00000B000000}" name="Price 1" dataDxfId="11" totalsRowDxfId="2"/>
    <tableColumn id="14" xr3:uid="{00000000-0010-0000-0000-00000E000000}" name="Price I" totalsRowFunction="custom" dataDxfId="10" totalsRowDxfId="1">
      <calculatedColumnFormula>Table2[[#This Row],[Quantity]]*Table2[[#This Row],[Price 1]]</calculatedColumnFormula>
      <totalsRowFormula>SUM(Table2[Price I])</totalsRowFormula>
    </tableColumn>
    <tableColumn id="6" xr3:uid="{00000000-0010-0000-0000-000006000000}" name="Link 1" dataDxfId="9" totalsRowDxfId="0"/>
  </tableColumns>
  <tableStyleInfo name="TableStyleLight11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secure.reichelt.at/tastenschalter-2x-um-gruen-sa-200-gn-p15626.html?" TargetMode="External"/><Relationship Id="rId1" Type="http://schemas.openxmlformats.org/officeDocument/2006/relationships/hyperlink" Target="https://secure.reichelt.at/led-5-mm-bedrahtet-rot-5-mcd-60-led-5mm-st-rt-p6821.html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A10" sqref="A10:C10"/>
    </sheetView>
  </sheetViews>
  <sheetFormatPr baseColWidth="10" defaultRowHeight="16" x14ac:dyDescent="0.2"/>
  <cols>
    <col min="1" max="1" width="12.6640625" style="4" bestFit="1" customWidth="1"/>
    <col min="2" max="2" width="16" bestFit="1" customWidth="1"/>
    <col min="3" max="3" width="10.83203125" style="3" bestFit="1" customWidth="1"/>
    <col min="4" max="4" width="13.5" style="2" bestFit="1" customWidth="1"/>
    <col min="5" max="5" width="13.33203125" style="2" bestFit="1" customWidth="1"/>
    <col min="6" max="6" width="15" bestFit="1" customWidth="1"/>
    <col min="7" max="7" width="10.33203125" style="1" bestFit="1" customWidth="1"/>
    <col min="8" max="8" width="9.6640625" style="1" bestFit="1" customWidth="1"/>
    <col min="9" max="9" width="110.1640625" customWidth="1"/>
  </cols>
  <sheetData>
    <row r="1" spans="1:9" s="5" customFormat="1" ht="17" x14ac:dyDescent="0.2">
      <c r="A1" s="9" t="s">
        <v>0</v>
      </c>
      <c r="B1" s="5" t="s">
        <v>1</v>
      </c>
      <c r="C1" s="7" t="s">
        <v>2</v>
      </c>
      <c r="D1" s="7" t="s">
        <v>3</v>
      </c>
      <c r="E1" s="7" t="s">
        <v>18</v>
      </c>
      <c r="F1" s="5" t="s">
        <v>17</v>
      </c>
      <c r="G1" s="6" t="s">
        <v>16</v>
      </c>
      <c r="H1" s="6" t="s">
        <v>15</v>
      </c>
      <c r="I1" s="5" t="s">
        <v>14</v>
      </c>
    </row>
    <row r="2" spans="1:9" s="5" customFormat="1" x14ac:dyDescent="0.2">
      <c r="A2" t="s">
        <v>4</v>
      </c>
      <c r="B2" t="s">
        <v>19</v>
      </c>
      <c r="C2" s="3">
        <v>2</v>
      </c>
      <c r="D2" t="s">
        <v>5</v>
      </c>
      <c r="E2" s="7" t="s">
        <v>10</v>
      </c>
      <c r="F2" s="5" t="s">
        <v>36</v>
      </c>
      <c r="G2" s="6">
        <v>0.26</v>
      </c>
      <c r="H2" s="6">
        <f>Table2[[#This Row],[Quantity]]*Table2[[#This Row],[Price 1]]</f>
        <v>0.52</v>
      </c>
      <c r="I2" s="5" t="s">
        <v>37</v>
      </c>
    </row>
    <row r="3" spans="1:9" s="5" customFormat="1" ht="17" x14ac:dyDescent="0.2">
      <c r="A3" s="9" t="s">
        <v>29</v>
      </c>
      <c r="B3" s="5" t="s">
        <v>6</v>
      </c>
      <c r="C3" s="8">
        <v>1</v>
      </c>
      <c r="D3" s="7" t="s">
        <v>31</v>
      </c>
      <c r="E3" s="7" t="s">
        <v>10</v>
      </c>
      <c r="F3" s="5" t="s">
        <v>32</v>
      </c>
      <c r="G3" s="6">
        <v>0.12</v>
      </c>
      <c r="H3" s="6">
        <f>Table2[[#This Row],[Quantity]]*Table2[[#This Row],[Price 1]]</f>
        <v>0.12</v>
      </c>
      <c r="I3" s="5" t="s">
        <v>33</v>
      </c>
    </row>
    <row r="4" spans="1:9" x14ac:dyDescent="0.2">
      <c r="A4" t="s">
        <v>30</v>
      </c>
      <c r="B4" t="s">
        <v>6</v>
      </c>
      <c r="C4" s="3">
        <v>1</v>
      </c>
      <c r="D4" t="s">
        <v>23</v>
      </c>
      <c r="E4" s="7" t="s">
        <v>10</v>
      </c>
      <c r="F4" s="5" t="s">
        <v>26</v>
      </c>
      <c r="G4" s="6">
        <v>0.121</v>
      </c>
      <c r="H4" s="6">
        <f>Table2[[#This Row],[Quantity]]*Table2[[#This Row],[Price 1]]</f>
        <v>0.121</v>
      </c>
      <c r="I4" s="10" t="s">
        <v>27</v>
      </c>
    </row>
    <row r="5" spans="1:9" x14ac:dyDescent="0.2">
      <c r="A5" t="s">
        <v>7</v>
      </c>
      <c r="B5" t="s">
        <v>13</v>
      </c>
      <c r="C5" s="3">
        <v>2</v>
      </c>
      <c r="D5" t="s">
        <v>8</v>
      </c>
      <c r="E5" s="7" t="s">
        <v>10</v>
      </c>
      <c r="F5" s="5" t="s">
        <v>12</v>
      </c>
      <c r="G5" s="6">
        <v>0.02</v>
      </c>
      <c r="H5" s="6">
        <f>Table2[[#This Row],[Quantity]]*Table2[[#This Row],[Price 1]]</f>
        <v>0.04</v>
      </c>
      <c r="I5" s="5" t="s">
        <v>11</v>
      </c>
    </row>
    <row r="6" spans="1:9" ht="17" x14ac:dyDescent="0.2">
      <c r="A6" s="9" t="s">
        <v>21</v>
      </c>
      <c r="B6" s="5" t="s">
        <v>20</v>
      </c>
      <c r="C6" s="8">
        <v>1</v>
      </c>
      <c r="D6" s="7" t="s">
        <v>38</v>
      </c>
      <c r="E6" s="7" t="s">
        <v>10</v>
      </c>
      <c r="F6" s="5" t="s">
        <v>25</v>
      </c>
      <c r="G6" s="6">
        <v>6.35</v>
      </c>
      <c r="H6" s="6">
        <f>Table2[[#This Row],[Quantity]]*Table2[[#This Row],[Price 1]]</f>
        <v>6.35</v>
      </c>
      <c r="I6" s="10" t="s">
        <v>28</v>
      </c>
    </row>
    <row r="7" spans="1:9" x14ac:dyDescent="0.2">
      <c r="A7" t="s">
        <v>22</v>
      </c>
      <c r="B7" t="s">
        <v>20</v>
      </c>
      <c r="C7" s="3">
        <v>2</v>
      </c>
      <c r="D7" t="s">
        <v>39</v>
      </c>
      <c r="E7" s="7" t="s">
        <v>10</v>
      </c>
      <c r="F7" s="5" t="s">
        <v>35</v>
      </c>
      <c r="G7" s="6">
        <v>6.35</v>
      </c>
      <c r="H7" s="6">
        <f>Table2[[#This Row],[Quantity]]*Table2[[#This Row],[Price 1]]</f>
        <v>12.7</v>
      </c>
      <c r="I7" s="5" t="s">
        <v>34</v>
      </c>
    </row>
    <row r="8" spans="1:9" ht="17" x14ac:dyDescent="0.2">
      <c r="A8" s="9" t="s">
        <v>9</v>
      </c>
      <c r="B8" s="5"/>
      <c r="C8" s="8"/>
      <c r="D8" s="7"/>
      <c r="E8" s="7"/>
      <c r="F8" s="5"/>
      <c r="G8" s="5"/>
      <c r="H8" s="6">
        <f>SUM(Table2[Price I])</f>
        <v>19.850999999999999</v>
      </c>
      <c r="I8" s="5"/>
    </row>
    <row r="10" spans="1:9" x14ac:dyDescent="0.2">
      <c r="A10" s="11" t="s">
        <v>24</v>
      </c>
      <c r="B10" s="12"/>
      <c r="C10" s="13">
        <f>Table2[[#Totals],[Price I]]*2</f>
        <v>39.701999999999998</v>
      </c>
    </row>
  </sheetData>
  <hyperlinks>
    <hyperlink ref="I4" r:id="rId1" xr:uid="{00000000-0004-0000-0000-000000000000}"/>
    <hyperlink ref="I6" r:id="rId2" xr:uid="{00000000-0004-0000-0000-000001000000}"/>
  </hyperlinks>
  <pageMargins left="0.75" right="0.75" top="0.5" bottom="0.5" header="0.5" footer="0.5"/>
  <pageSetup paperSize="9" orientation="landscape" horizontalDpi="0" verticalDpi="0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Switch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2019-01-20T11:01:35Z</dcterms:created>
  <dcterms:modified xsi:type="dcterms:W3CDTF">2019-01-20T11:20:29Z</dcterms:modified>
</cp:coreProperties>
</file>