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Research\Proesa - 22-1002-PahoElasSsb\Resu\Paper\"/>
    </mc:Choice>
  </mc:AlternateContent>
  <xr:revisionPtr revIDLastSave="0" documentId="13_ncr:1_{DB54EF8A-2655-4F47-BAC5-DFE465F5EB88}" xr6:coauthVersionLast="47" xr6:coauthVersionMax="47" xr10:uidLastSave="{00000000-0000-0000-0000-000000000000}"/>
  <bookViews>
    <workbookView xWindow="-108" yWindow="-108" windowWidth="23256" windowHeight="12456" firstSheet="7" activeTab="7" xr2:uid="{00000000-000D-0000-FFFF-FFFF00000000}"/>
  </bookViews>
  <sheets>
    <sheet name="DescriDemogra" sheetId="6" r:id="rId1"/>
    <sheet name="Aggregates" sheetId="17" r:id="rId2"/>
    <sheet name="DescriMarket" sheetId="7" r:id="rId3"/>
    <sheet name="SpatialVariation" sheetId="16" r:id="rId4"/>
    <sheet name="Income" sheetId="8" r:id="rId5"/>
    <sheet name="Uncompensated" sheetId="1" state="hidden" r:id="rId6"/>
    <sheet name="HeteroIncome" sheetId="9" r:id="rId7"/>
    <sheet name="CrossPriceU" sheetId="4" r:id="rId8"/>
    <sheet name="CrossPriceUM2" sheetId="14" r:id="rId9"/>
    <sheet name="CrossPriceUM3" sheetId="15" r:id="rId10"/>
    <sheet name="CrossPriceUM4" sheetId="18" r:id="rId11"/>
    <sheet name="CrossPriceUM5" sheetId="19" r:id="rId12"/>
    <sheet name="Sensitivity" sheetId="10" r:id="rId13"/>
    <sheet name="Compensated" sheetId="3" state="hidden" r:id="rId14"/>
    <sheet name="CrossPriceC" sheetId="5" state="hidden" r:id="rId15"/>
  </sheets>
  <definedNames>
    <definedName name="_xlnm._FilterDatabase" localSheetId="1" hidden="1">Aggregates!$J$1:$N$22</definedName>
  </definedNames>
  <calcPr calcId="191029"/>
  <pivotCaches>
    <pivotCache cacheId="4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0" l="1"/>
  <c r="G36" i="10"/>
  <c r="G35" i="10"/>
  <c r="G34" i="10"/>
  <c r="G33" i="10"/>
  <c r="G32" i="10"/>
  <c r="G31" i="10"/>
  <c r="G30" i="10"/>
  <c r="G29" i="10"/>
  <c r="G28" i="10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G31" i="19"/>
  <c r="F31" i="19"/>
  <c r="E31" i="19"/>
  <c r="D31" i="19"/>
  <c r="C31" i="19"/>
  <c r="G30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G27" i="19"/>
  <c r="F27" i="19"/>
  <c r="E27" i="19"/>
  <c r="D27" i="19"/>
  <c r="C27" i="19"/>
  <c r="G26" i="19"/>
  <c r="F26" i="19"/>
  <c r="E26" i="19"/>
  <c r="D26" i="19"/>
  <c r="C26" i="19"/>
  <c r="F37" i="10"/>
  <c r="F36" i="10"/>
  <c r="F35" i="10"/>
  <c r="F34" i="10"/>
  <c r="F33" i="10"/>
  <c r="F32" i="10"/>
  <c r="F31" i="10"/>
  <c r="F30" i="10"/>
  <c r="F29" i="10"/>
  <c r="F28" i="10"/>
  <c r="G35" i="18"/>
  <c r="F35" i="18"/>
  <c r="E35" i="18"/>
  <c r="D35" i="18"/>
  <c r="C35" i="18"/>
  <c r="G34" i="18"/>
  <c r="F34" i="18"/>
  <c r="E34" i="18"/>
  <c r="D34" i="18"/>
  <c r="C34" i="18"/>
  <c r="G33" i="18"/>
  <c r="F33" i="18"/>
  <c r="E33" i="18"/>
  <c r="D33" i="18"/>
  <c r="C33" i="18"/>
  <c r="G32" i="18"/>
  <c r="F32" i="18"/>
  <c r="E32" i="18"/>
  <c r="D32" i="18"/>
  <c r="C32" i="18"/>
  <c r="G31" i="18"/>
  <c r="F31" i="18"/>
  <c r="E31" i="18"/>
  <c r="D31" i="18"/>
  <c r="C31" i="18"/>
  <c r="G30" i="18"/>
  <c r="F30" i="18"/>
  <c r="E30" i="18"/>
  <c r="D30" i="18"/>
  <c r="C30" i="18"/>
  <c r="G29" i="18"/>
  <c r="F29" i="18"/>
  <c r="E29" i="18"/>
  <c r="D29" i="18"/>
  <c r="C29" i="18"/>
  <c r="G28" i="18"/>
  <c r="F28" i="18"/>
  <c r="E28" i="18"/>
  <c r="D28" i="18"/>
  <c r="C28" i="18"/>
  <c r="G27" i="18"/>
  <c r="F27" i="18"/>
  <c r="E27" i="18"/>
  <c r="D27" i="18"/>
  <c r="C27" i="18"/>
  <c r="G26" i="18"/>
  <c r="F26" i="18"/>
  <c r="E26" i="18"/>
  <c r="D26" i="18"/>
  <c r="C26" i="18"/>
  <c r="G35" i="15"/>
  <c r="F35" i="15"/>
  <c r="E35" i="15"/>
  <c r="D35" i="15"/>
  <c r="C35" i="15"/>
  <c r="G34" i="15"/>
  <c r="F34" i="15"/>
  <c r="E34" i="15"/>
  <c r="D34" i="15"/>
  <c r="C34" i="15"/>
  <c r="G33" i="15"/>
  <c r="F33" i="15"/>
  <c r="E33" i="15"/>
  <c r="D33" i="15"/>
  <c r="C33" i="15"/>
  <c r="G32" i="15"/>
  <c r="F32" i="15"/>
  <c r="E32" i="15"/>
  <c r="D32" i="15"/>
  <c r="C32" i="15"/>
  <c r="G31" i="15"/>
  <c r="F31" i="15"/>
  <c r="E31" i="15"/>
  <c r="D31" i="15"/>
  <c r="C31" i="15"/>
  <c r="G30" i="15"/>
  <c r="F30" i="15"/>
  <c r="E30" i="15"/>
  <c r="D30" i="15"/>
  <c r="C30" i="15"/>
  <c r="G29" i="15"/>
  <c r="F29" i="15"/>
  <c r="E29" i="15"/>
  <c r="D29" i="15"/>
  <c r="C29" i="15"/>
  <c r="G28" i="15"/>
  <c r="F28" i="15"/>
  <c r="E28" i="15"/>
  <c r="D28" i="15"/>
  <c r="C28" i="15"/>
  <c r="G27" i="15"/>
  <c r="F27" i="15"/>
  <c r="E27" i="15"/>
  <c r="D27" i="15"/>
  <c r="C27" i="15"/>
  <c r="G26" i="15"/>
  <c r="F26" i="15"/>
  <c r="E26" i="15"/>
  <c r="D26" i="15"/>
  <c r="C26" i="15"/>
  <c r="G35" i="14"/>
  <c r="F35" i="14"/>
  <c r="E35" i="14"/>
  <c r="D35" i="14"/>
  <c r="C35" i="14"/>
  <c r="G34" i="14"/>
  <c r="F34" i="14"/>
  <c r="E34" i="14"/>
  <c r="D34" i="14"/>
  <c r="C34" i="14"/>
  <c r="G33" i="14"/>
  <c r="F33" i="14"/>
  <c r="E33" i="14"/>
  <c r="D33" i="14"/>
  <c r="C33" i="14"/>
  <c r="G32" i="14"/>
  <c r="F32" i="14"/>
  <c r="E32" i="14"/>
  <c r="D32" i="14"/>
  <c r="C32" i="14"/>
  <c r="G31" i="14"/>
  <c r="F31" i="14"/>
  <c r="E31" i="14"/>
  <c r="D31" i="14"/>
  <c r="C31" i="14"/>
  <c r="G30" i="14"/>
  <c r="F30" i="14"/>
  <c r="E30" i="14"/>
  <c r="D30" i="14"/>
  <c r="C30" i="14"/>
  <c r="G29" i="14"/>
  <c r="F29" i="14"/>
  <c r="E29" i="14"/>
  <c r="D29" i="14"/>
  <c r="C29" i="14"/>
  <c r="G28" i="14"/>
  <c r="F28" i="14"/>
  <c r="E28" i="14"/>
  <c r="D28" i="14"/>
  <c r="C28" i="14"/>
  <c r="G27" i="14"/>
  <c r="F27" i="14"/>
  <c r="E27" i="14"/>
  <c r="D27" i="14"/>
  <c r="C27" i="14"/>
  <c r="G26" i="14"/>
  <c r="F26" i="14"/>
  <c r="E26" i="14"/>
  <c r="D26" i="14"/>
  <c r="C26" i="14"/>
  <c r="G6" i="10"/>
  <c r="G7" i="10"/>
  <c r="G8" i="10"/>
  <c r="G9" i="10"/>
  <c r="G10" i="10"/>
  <c r="G11" i="10"/>
  <c r="G12" i="10"/>
  <c r="G13" i="10"/>
  <c r="G14" i="10"/>
  <c r="G15" i="10"/>
  <c r="P116" i="19"/>
  <c r="G116" i="19" s="1"/>
  <c r="O116" i="19"/>
  <c r="F116" i="19" s="1"/>
  <c r="N116" i="19"/>
  <c r="E116" i="19" s="1"/>
  <c r="M116" i="19"/>
  <c r="L116" i="19"/>
  <c r="D116" i="19"/>
  <c r="C116" i="19"/>
  <c r="P115" i="19"/>
  <c r="O115" i="19"/>
  <c r="F115" i="19" s="1"/>
  <c r="N115" i="19"/>
  <c r="E115" i="19" s="1"/>
  <c r="M115" i="19"/>
  <c r="D115" i="19" s="1"/>
  <c r="L115" i="19"/>
  <c r="C115" i="19" s="1"/>
  <c r="K115" i="19"/>
  <c r="G115" i="19"/>
  <c r="P114" i="19"/>
  <c r="O114" i="19"/>
  <c r="N114" i="19"/>
  <c r="M114" i="19"/>
  <c r="L114" i="19"/>
  <c r="G114" i="19"/>
  <c r="F114" i="19"/>
  <c r="E114" i="19"/>
  <c r="D114" i="19"/>
  <c r="C114" i="19"/>
  <c r="P113" i="19"/>
  <c r="G113" i="19" s="1"/>
  <c r="O113" i="19"/>
  <c r="F113" i="19" s="1"/>
  <c r="N113" i="19"/>
  <c r="E113" i="19" s="1"/>
  <c r="M113" i="19"/>
  <c r="L113" i="19"/>
  <c r="K113" i="19"/>
  <c r="D113" i="19"/>
  <c r="C113" i="19"/>
  <c r="P112" i="19"/>
  <c r="O112" i="19"/>
  <c r="N112" i="19"/>
  <c r="E112" i="19" s="1"/>
  <c r="M112" i="19"/>
  <c r="D112" i="19" s="1"/>
  <c r="L112" i="19"/>
  <c r="C112" i="19" s="1"/>
  <c r="G112" i="19"/>
  <c r="F112" i="19"/>
  <c r="P111" i="19"/>
  <c r="G111" i="19" s="1"/>
  <c r="O111" i="19"/>
  <c r="N111" i="19"/>
  <c r="M111" i="19"/>
  <c r="L111" i="19"/>
  <c r="K111" i="19"/>
  <c r="F111" i="19"/>
  <c r="E111" i="19"/>
  <c r="D111" i="19"/>
  <c r="C111" i="19"/>
  <c r="P110" i="19"/>
  <c r="G110" i="19" s="1"/>
  <c r="O110" i="19"/>
  <c r="F110" i="19" s="1"/>
  <c r="N110" i="19"/>
  <c r="E110" i="19" s="1"/>
  <c r="M110" i="19"/>
  <c r="D110" i="19" s="1"/>
  <c r="L110" i="19"/>
  <c r="C110" i="19"/>
  <c r="P109" i="19"/>
  <c r="O109" i="19"/>
  <c r="N109" i="19"/>
  <c r="E109" i="19" s="1"/>
  <c r="M109" i="19"/>
  <c r="D109" i="19" s="1"/>
  <c r="L109" i="19"/>
  <c r="C109" i="19" s="1"/>
  <c r="K109" i="19"/>
  <c r="F109" i="19"/>
  <c r="P108" i="19"/>
  <c r="O108" i="19"/>
  <c r="N108" i="19"/>
  <c r="M108" i="19"/>
  <c r="L108" i="19"/>
  <c r="C108" i="19" s="1"/>
  <c r="G108" i="19"/>
  <c r="F108" i="19"/>
  <c r="E108" i="19"/>
  <c r="D108" i="19"/>
  <c r="P107" i="19"/>
  <c r="G107" i="19" s="1"/>
  <c r="O107" i="19"/>
  <c r="F107" i="19" s="1"/>
  <c r="N107" i="19"/>
  <c r="E107" i="19" s="1"/>
  <c r="M107" i="19"/>
  <c r="D107" i="19" s="1"/>
  <c r="L107" i="19"/>
  <c r="K107" i="19"/>
  <c r="C107" i="19"/>
  <c r="K106" i="19"/>
  <c r="N105" i="19"/>
  <c r="M105" i="19"/>
  <c r="L105" i="19"/>
  <c r="G105" i="19"/>
  <c r="P105" i="19" s="1"/>
  <c r="F105" i="19"/>
  <c r="O105" i="19" s="1"/>
  <c r="E105" i="19"/>
  <c r="D105" i="19"/>
  <c r="C105" i="19"/>
  <c r="P96" i="19"/>
  <c r="O96" i="19"/>
  <c r="N96" i="19"/>
  <c r="M96" i="19"/>
  <c r="L96" i="19"/>
  <c r="C96" i="19" s="1"/>
  <c r="G96" i="19"/>
  <c r="F96" i="19"/>
  <c r="E96" i="19"/>
  <c r="D96" i="19"/>
  <c r="P95" i="19"/>
  <c r="G95" i="19" s="1"/>
  <c r="O95" i="19"/>
  <c r="F95" i="19" s="1"/>
  <c r="N95" i="19"/>
  <c r="E95" i="19" s="1"/>
  <c r="M95" i="19"/>
  <c r="D95" i="19" s="1"/>
  <c r="L95" i="19"/>
  <c r="K95" i="19"/>
  <c r="C95" i="19"/>
  <c r="P94" i="19"/>
  <c r="O94" i="19"/>
  <c r="N94" i="19"/>
  <c r="M94" i="19"/>
  <c r="D94" i="19" s="1"/>
  <c r="L94" i="19"/>
  <c r="C94" i="19" s="1"/>
  <c r="G94" i="19"/>
  <c r="F94" i="19"/>
  <c r="E94" i="19"/>
  <c r="P93" i="19"/>
  <c r="O93" i="19"/>
  <c r="F93" i="19" s="1"/>
  <c r="N93" i="19"/>
  <c r="M93" i="19"/>
  <c r="L93" i="19"/>
  <c r="K93" i="19"/>
  <c r="G93" i="19"/>
  <c r="E93" i="19"/>
  <c r="D93" i="19"/>
  <c r="C93" i="19"/>
  <c r="P92" i="19"/>
  <c r="G92" i="19" s="1"/>
  <c r="O92" i="19"/>
  <c r="F92" i="19" s="1"/>
  <c r="N92" i="19"/>
  <c r="E92" i="19" s="1"/>
  <c r="M92" i="19"/>
  <c r="D92" i="19" s="1"/>
  <c r="L92" i="19"/>
  <c r="C92" i="19" s="1"/>
  <c r="P91" i="19"/>
  <c r="O91" i="19"/>
  <c r="N91" i="19"/>
  <c r="M91" i="19"/>
  <c r="D91" i="19" s="1"/>
  <c r="L91" i="19"/>
  <c r="C91" i="19" s="1"/>
  <c r="K91" i="19"/>
  <c r="G91" i="19"/>
  <c r="F91" i="19"/>
  <c r="E91" i="19"/>
  <c r="P90" i="19"/>
  <c r="O90" i="19"/>
  <c r="N90" i="19"/>
  <c r="M90" i="19"/>
  <c r="L90" i="19"/>
  <c r="G90" i="19"/>
  <c r="F90" i="19"/>
  <c r="E90" i="19"/>
  <c r="D90" i="19"/>
  <c r="C90" i="19"/>
  <c r="P89" i="19"/>
  <c r="G89" i="19" s="1"/>
  <c r="O89" i="19"/>
  <c r="F89" i="19" s="1"/>
  <c r="N89" i="19"/>
  <c r="E89" i="19" s="1"/>
  <c r="M89" i="19"/>
  <c r="D89" i="19" s="1"/>
  <c r="L89" i="19"/>
  <c r="C89" i="19" s="1"/>
  <c r="K89" i="19"/>
  <c r="P88" i="19"/>
  <c r="G88" i="19" s="1"/>
  <c r="O88" i="19"/>
  <c r="N88" i="19"/>
  <c r="M88" i="19"/>
  <c r="L88" i="19"/>
  <c r="C88" i="19" s="1"/>
  <c r="F88" i="19"/>
  <c r="E88" i="19"/>
  <c r="D88" i="19"/>
  <c r="P87" i="19"/>
  <c r="O87" i="19"/>
  <c r="N87" i="19"/>
  <c r="E87" i="19" s="1"/>
  <c r="M87" i="19"/>
  <c r="L87" i="19"/>
  <c r="K87" i="19"/>
  <c r="G87" i="19"/>
  <c r="F87" i="19"/>
  <c r="D87" i="19"/>
  <c r="C87" i="19"/>
  <c r="P85" i="19"/>
  <c r="O85" i="19"/>
  <c r="N85" i="19"/>
  <c r="M85" i="19"/>
  <c r="L85" i="19"/>
  <c r="G85" i="19"/>
  <c r="F85" i="19"/>
  <c r="E85" i="19"/>
  <c r="D85" i="19"/>
  <c r="C85" i="19"/>
  <c r="P75" i="19"/>
  <c r="O75" i="19"/>
  <c r="F75" i="19" s="1"/>
  <c r="N75" i="19"/>
  <c r="M75" i="19"/>
  <c r="L75" i="19"/>
  <c r="G75" i="19"/>
  <c r="E75" i="19"/>
  <c r="D75" i="19"/>
  <c r="C75" i="19"/>
  <c r="P74" i="19"/>
  <c r="G74" i="19" s="1"/>
  <c r="O74" i="19"/>
  <c r="N74" i="19"/>
  <c r="M74" i="19"/>
  <c r="D74" i="19" s="1"/>
  <c r="L74" i="19"/>
  <c r="K74" i="19"/>
  <c r="F74" i="19"/>
  <c r="E74" i="19"/>
  <c r="C74" i="19"/>
  <c r="P73" i="19"/>
  <c r="G73" i="19" s="1"/>
  <c r="O73" i="19"/>
  <c r="F73" i="19" s="1"/>
  <c r="N73" i="19"/>
  <c r="E73" i="19" s="1"/>
  <c r="M73" i="19"/>
  <c r="D73" i="19" s="1"/>
  <c r="L73" i="19"/>
  <c r="C73" i="19" s="1"/>
  <c r="P72" i="19"/>
  <c r="O72" i="19"/>
  <c r="N72" i="19"/>
  <c r="M72" i="19"/>
  <c r="L72" i="19"/>
  <c r="K72" i="19"/>
  <c r="G72" i="19"/>
  <c r="F72" i="19"/>
  <c r="E72" i="19"/>
  <c r="D72" i="19"/>
  <c r="C72" i="19"/>
  <c r="P71" i="19"/>
  <c r="G71" i="19" s="1"/>
  <c r="O71" i="19"/>
  <c r="F71" i="19" s="1"/>
  <c r="N71" i="19"/>
  <c r="M71" i="19"/>
  <c r="L71" i="19"/>
  <c r="E71" i="19"/>
  <c r="D71" i="19"/>
  <c r="C71" i="19"/>
  <c r="P70" i="19"/>
  <c r="G70" i="19" s="1"/>
  <c r="O70" i="19"/>
  <c r="F70" i="19" s="1"/>
  <c r="N70" i="19"/>
  <c r="E70" i="19" s="1"/>
  <c r="M70" i="19"/>
  <c r="D70" i="19" s="1"/>
  <c r="L70" i="19"/>
  <c r="C70" i="19" s="1"/>
  <c r="K70" i="19"/>
  <c r="P69" i="19"/>
  <c r="O69" i="19"/>
  <c r="N69" i="19"/>
  <c r="E69" i="19" s="1"/>
  <c r="M69" i="19"/>
  <c r="L69" i="19"/>
  <c r="G69" i="19"/>
  <c r="F69" i="19"/>
  <c r="D69" i="19"/>
  <c r="C69" i="19"/>
  <c r="P68" i="19"/>
  <c r="G68" i="19" s="1"/>
  <c r="O68" i="19"/>
  <c r="F68" i="19" s="1"/>
  <c r="N68" i="19"/>
  <c r="M68" i="19"/>
  <c r="L68" i="19"/>
  <c r="C68" i="19" s="1"/>
  <c r="K68" i="19"/>
  <c r="E68" i="19"/>
  <c r="D68" i="19"/>
  <c r="P67" i="19"/>
  <c r="O67" i="19"/>
  <c r="F67" i="19" s="1"/>
  <c r="N67" i="19"/>
  <c r="E67" i="19" s="1"/>
  <c r="M67" i="19"/>
  <c r="D67" i="19" s="1"/>
  <c r="L67" i="19"/>
  <c r="C67" i="19" s="1"/>
  <c r="G67" i="19"/>
  <c r="P66" i="19"/>
  <c r="O66" i="19"/>
  <c r="N66" i="19"/>
  <c r="M66" i="19"/>
  <c r="L66" i="19"/>
  <c r="K66" i="19"/>
  <c r="G66" i="19"/>
  <c r="F66" i="19"/>
  <c r="E66" i="19"/>
  <c r="P64" i="19"/>
  <c r="O64" i="19"/>
  <c r="N64" i="19"/>
  <c r="G64" i="19"/>
  <c r="F64" i="19"/>
  <c r="E64" i="19"/>
  <c r="D64" i="19"/>
  <c r="M64" i="19" s="1"/>
  <c r="C64" i="19"/>
  <c r="L64" i="19" s="1"/>
  <c r="P55" i="19"/>
  <c r="O55" i="19"/>
  <c r="N55" i="19"/>
  <c r="E55" i="19" s="1"/>
  <c r="M55" i="19"/>
  <c r="D55" i="19" s="1"/>
  <c r="L55" i="19"/>
  <c r="C55" i="19" s="1"/>
  <c r="G55" i="19"/>
  <c r="F55" i="19"/>
  <c r="P54" i="19"/>
  <c r="G54" i="19" s="1"/>
  <c r="O54" i="19"/>
  <c r="N54" i="19"/>
  <c r="M54" i="19"/>
  <c r="L54" i="19"/>
  <c r="K54" i="19"/>
  <c r="F54" i="19"/>
  <c r="E54" i="19"/>
  <c r="D54" i="19"/>
  <c r="C54" i="19"/>
  <c r="P53" i="19"/>
  <c r="G53" i="19" s="1"/>
  <c r="O53" i="19"/>
  <c r="F53" i="19" s="1"/>
  <c r="N53" i="19"/>
  <c r="E53" i="19" s="1"/>
  <c r="M53" i="19"/>
  <c r="D53" i="19" s="1"/>
  <c r="L53" i="19"/>
  <c r="C53" i="19"/>
  <c r="P52" i="19"/>
  <c r="O52" i="19"/>
  <c r="N52" i="19"/>
  <c r="E52" i="19" s="1"/>
  <c r="M52" i="19"/>
  <c r="D52" i="19" s="1"/>
  <c r="L52" i="19"/>
  <c r="C52" i="19" s="1"/>
  <c r="K52" i="19"/>
  <c r="G52" i="19"/>
  <c r="F52" i="19"/>
  <c r="P51" i="19"/>
  <c r="O51" i="19"/>
  <c r="N51" i="19"/>
  <c r="M51" i="19"/>
  <c r="L51" i="19"/>
  <c r="C51" i="19" s="1"/>
  <c r="G51" i="19"/>
  <c r="F51" i="19"/>
  <c r="E51" i="19"/>
  <c r="D51" i="19"/>
  <c r="P50" i="19"/>
  <c r="G50" i="19" s="1"/>
  <c r="O50" i="19"/>
  <c r="F50" i="19" s="1"/>
  <c r="N50" i="19"/>
  <c r="E50" i="19" s="1"/>
  <c r="M50" i="19"/>
  <c r="D50" i="19" s="1"/>
  <c r="L50" i="19"/>
  <c r="K50" i="19"/>
  <c r="C50" i="19"/>
  <c r="P49" i="19"/>
  <c r="O49" i="19"/>
  <c r="N49" i="19"/>
  <c r="M49" i="19"/>
  <c r="D49" i="19" s="1"/>
  <c r="L49" i="19"/>
  <c r="C49" i="19" s="1"/>
  <c r="G49" i="19"/>
  <c r="F49" i="19"/>
  <c r="E49" i="19"/>
  <c r="P48" i="19"/>
  <c r="O48" i="19"/>
  <c r="F48" i="19" s="1"/>
  <c r="N48" i="19"/>
  <c r="M48" i="19"/>
  <c r="L48" i="19"/>
  <c r="K48" i="19"/>
  <c r="G48" i="19"/>
  <c r="E48" i="19"/>
  <c r="D48" i="19"/>
  <c r="C48" i="19"/>
  <c r="P47" i="19"/>
  <c r="G47" i="19" s="1"/>
  <c r="O47" i="19"/>
  <c r="F47" i="19" s="1"/>
  <c r="N47" i="19"/>
  <c r="E47" i="19" s="1"/>
  <c r="M47" i="19"/>
  <c r="D47" i="19" s="1"/>
  <c r="L47" i="19"/>
  <c r="C47" i="19" s="1"/>
  <c r="P46" i="19"/>
  <c r="O46" i="19"/>
  <c r="N46" i="19"/>
  <c r="M46" i="19"/>
  <c r="D46" i="19" s="1"/>
  <c r="L46" i="19"/>
  <c r="C46" i="19" s="1"/>
  <c r="K46" i="19"/>
  <c r="E46" i="19"/>
  <c r="G44" i="19"/>
  <c r="P44" i="19" s="1"/>
  <c r="F44" i="19"/>
  <c r="O44" i="19" s="1"/>
  <c r="E44" i="19"/>
  <c r="N44" i="19" s="1"/>
  <c r="D44" i="19"/>
  <c r="M44" i="19" s="1"/>
  <c r="C44" i="19"/>
  <c r="L44" i="19" s="1"/>
  <c r="P35" i="19"/>
  <c r="G35" i="19" s="1"/>
  <c r="O35" i="19"/>
  <c r="N35" i="19"/>
  <c r="M35" i="19"/>
  <c r="L35" i="19"/>
  <c r="P34" i="19"/>
  <c r="O34" i="19"/>
  <c r="N34" i="19"/>
  <c r="M34" i="19"/>
  <c r="L34" i="19"/>
  <c r="K34" i="19"/>
  <c r="P33" i="19"/>
  <c r="G33" i="19" s="1"/>
  <c r="O33" i="19"/>
  <c r="N33" i="19"/>
  <c r="M33" i="19"/>
  <c r="L33" i="19"/>
  <c r="P32" i="19"/>
  <c r="O32" i="19"/>
  <c r="N32" i="19"/>
  <c r="M32" i="19"/>
  <c r="L32" i="19"/>
  <c r="K32" i="19"/>
  <c r="P31" i="19"/>
  <c r="O31" i="19"/>
  <c r="N31" i="19"/>
  <c r="M31" i="19"/>
  <c r="L31" i="19"/>
  <c r="P30" i="19"/>
  <c r="O30" i="19"/>
  <c r="N30" i="19"/>
  <c r="M30" i="19"/>
  <c r="L30" i="19"/>
  <c r="K30" i="19"/>
  <c r="P29" i="19"/>
  <c r="G28" i="19" s="1"/>
  <c r="O29" i="19"/>
  <c r="N29" i="19"/>
  <c r="M29" i="19"/>
  <c r="L29" i="19"/>
  <c r="P28" i="19"/>
  <c r="O28" i="19"/>
  <c r="N28" i="19"/>
  <c r="M28" i="19"/>
  <c r="L28" i="19"/>
  <c r="K28" i="19"/>
  <c r="P27" i="19"/>
  <c r="O27" i="19"/>
  <c r="N27" i="19"/>
  <c r="M27" i="19"/>
  <c r="L27" i="19"/>
  <c r="P26" i="19"/>
  <c r="O26" i="19"/>
  <c r="N26" i="19"/>
  <c r="M26" i="19"/>
  <c r="L26" i="19"/>
  <c r="K26" i="19"/>
  <c r="K25" i="19"/>
  <c r="O24" i="19"/>
  <c r="G24" i="19"/>
  <c r="P24" i="19" s="1"/>
  <c r="F24" i="19"/>
  <c r="E24" i="19"/>
  <c r="N24" i="19" s="1"/>
  <c r="D24" i="19"/>
  <c r="M24" i="19" s="1"/>
  <c r="C24" i="19"/>
  <c r="L24" i="19" s="1"/>
  <c r="P15" i="19"/>
  <c r="G15" i="19" s="1"/>
  <c r="O15" i="19"/>
  <c r="F15" i="19" s="1"/>
  <c r="N15" i="19"/>
  <c r="E15" i="19" s="1"/>
  <c r="M15" i="19"/>
  <c r="D15" i="19" s="1"/>
  <c r="L15" i="19"/>
  <c r="C15" i="19" s="1"/>
  <c r="P14" i="19"/>
  <c r="O14" i="19"/>
  <c r="N14" i="19"/>
  <c r="M14" i="19"/>
  <c r="L14" i="19"/>
  <c r="K14" i="19"/>
  <c r="P13" i="19"/>
  <c r="G13" i="19" s="1"/>
  <c r="O13" i="19"/>
  <c r="F13" i="19" s="1"/>
  <c r="N13" i="19"/>
  <c r="M13" i="19"/>
  <c r="D13" i="19" s="1"/>
  <c r="L13" i="19"/>
  <c r="C13" i="19"/>
  <c r="P12" i="19"/>
  <c r="O12" i="19"/>
  <c r="N12" i="19"/>
  <c r="M12" i="19"/>
  <c r="L12" i="19"/>
  <c r="C12" i="19" s="1"/>
  <c r="K12" i="19"/>
  <c r="P11" i="19"/>
  <c r="G10" i="19" s="1"/>
  <c r="O11" i="19"/>
  <c r="F11" i="19" s="1"/>
  <c r="N11" i="19"/>
  <c r="E11" i="19" s="1"/>
  <c r="M11" i="19"/>
  <c r="D11" i="19" s="1"/>
  <c r="L11" i="19"/>
  <c r="C11" i="19" s="1"/>
  <c r="P10" i="19"/>
  <c r="O10" i="19"/>
  <c r="N10" i="19"/>
  <c r="M10" i="19"/>
  <c r="L10" i="19"/>
  <c r="K10" i="19"/>
  <c r="C10" i="19"/>
  <c r="P9" i="19"/>
  <c r="G9" i="19" s="1"/>
  <c r="O9" i="19"/>
  <c r="F9" i="19" s="1"/>
  <c r="N9" i="19"/>
  <c r="E9" i="19" s="1"/>
  <c r="M9" i="19"/>
  <c r="L9" i="19"/>
  <c r="C9" i="19" s="1"/>
  <c r="D9" i="19"/>
  <c r="P8" i="19"/>
  <c r="O8" i="19"/>
  <c r="N8" i="19"/>
  <c r="M8" i="19"/>
  <c r="L8" i="19"/>
  <c r="K8" i="19"/>
  <c r="P7" i="19"/>
  <c r="O7" i="19"/>
  <c r="F7" i="19" s="1"/>
  <c r="N7" i="19"/>
  <c r="E7" i="19" s="1"/>
  <c r="M7" i="19"/>
  <c r="D7" i="19" s="1"/>
  <c r="L7" i="19"/>
  <c r="C7" i="19" s="1"/>
  <c r="G7" i="19"/>
  <c r="P6" i="19"/>
  <c r="G6" i="19" s="1"/>
  <c r="O6" i="19"/>
  <c r="N6" i="19"/>
  <c r="M6" i="19"/>
  <c r="L6" i="19"/>
  <c r="K6" i="19"/>
  <c r="N4" i="19"/>
  <c r="M4" i="19"/>
  <c r="L4" i="19"/>
  <c r="G4" i="19"/>
  <c r="P4" i="19" s="1"/>
  <c r="F4" i="19"/>
  <c r="O4" i="19" s="1"/>
  <c r="E4" i="19"/>
  <c r="D4" i="19"/>
  <c r="C4" i="19"/>
  <c r="P116" i="18"/>
  <c r="O116" i="18"/>
  <c r="F116" i="18" s="1"/>
  <c r="N116" i="18"/>
  <c r="M116" i="18"/>
  <c r="L116" i="18"/>
  <c r="G116" i="18"/>
  <c r="E116" i="18"/>
  <c r="D116" i="18"/>
  <c r="C116" i="18"/>
  <c r="P115" i="18"/>
  <c r="O115" i="18"/>
  <c r="N115" i="18"/>
  <c r="M115" i="18"/>
  <c r="L115" i="18"/>
  <c r="K115" i="18"/>
  <c r="G115" i="18"/>
  <c r="F115" i="18"/>
  <c r="E115" i="18"/>
  <c r="D115" i="18"/>
  <c r="C115" i="18"/>
  <c r="P114" i="18"/>
  <c r="O114" i="18"/>
  <c r="F114" i="18" s="1"/>
  <c r="N114" i="18"/>
  <c r="M114" i="18"/>
  <c r="D114" i="18" s="1"/>
  <c r="L114" i="18"/>
  <c r="C114" i="18" s="1"/>
  <c r="G114" i="18"/>
  <c r="E114" i="18"/>
  <c r="P113" i="18"/>
  <c r="G113" i="18" s="1"/>
  <c r="O113" i="18"/>
  <c r="F113" i="18" s="1"/>
  <c r="N113" i="18"/>
  <c r="E113" i="18" s="1"/>
  <c r="M113" i="18"/>
  <c r="D113" i="18" s="1"/>
  <c r="L113" i="18"/>
  <c r="C113" i="18" s="1"/>
  <c r="K113" i="18"/>
  <c r="P112" i="18"/>
  <c r="O112" i="18"/>
  <c r="N112" i="18"/>
  <c r="M112" i="18"/>
  <c r="L112" i="18"/>
  <c r="G112" i="18"/>
  <c r="F112" i="18"/>
  <c r="E112" i="18"/>
  <c r="D112" i="18"/>
  <c r="C112" i="18"/>
  <c r="P111" i="18"/>
  <c r="G111" i="18" s="1"/>
  <c r="O111" i="18"/>
  <c r="F111" i="18" s="1"/>
  <c r="N111" i="18"/>
  <c r="E111" i="18" s="1"/>
  <c r="M111" i="18"/>
  <c r="D111" i="18" s="1"/>
  <c r="L111" i="18"/>
  <c r="C111" i="18" s="1"/>
  <c r="K111" i="18"/>
  <c r="P110" i="18"/>
  <c r="O110" i="18"/>
  <c r="F110" i="18" s="1"/>
  <c r="N110" i="18"/>
  <c r="E110" i="18" s="1"/>
  <c r="M110" i="18"/>
  <c r="D110" i="18" s="1"/>
  <c r="L110" i="18"/>
  <c r="C110" i="18" s="1"/>
  <c r="G110" i="18"/>
  <c r="P109" i="18"/>
  <c r="O109" i="18"/>
  <c r="N109" i="18"/>
  <c r="M109" i="18"/>
  <c r="L109" i="18"/>
  <c r="K109" i="18"/>
  <c r="G109" i="18"/>
  <c r="F109" i="18"/>
  <c r="E109" i="18"/>
  <c r="D109" i="18"/>
  <c r="C109" i="18"/>
  <c r="P108" i="18"/>
  <c r="G108" i="18" s="1"/>
  <c r="O108" i="18"/>
  <c r="F108" i="18" s="1"/>
  <c r="N108" i="18"/>
  <c r="M108" i="18"/>
  <c r="D108" i="18" s="1"/>
  <c r="L108" i="18"/>
  <c r="C108" i="18" s="1"/>
  <c r="E108" i="18"/>
  <c r="P107" i="18"/>
  <c r="O107" i="18"/>
  <c r="F107" i="18" s="1"/>
  <c r="N107" i="18"/>
  <c r="E107" i="18" s="1"/>
  <c r="M107" i="18"/>
  <c r="D107" i="18" s="1"/>
  <c r="L107" i="18"/>
  <c r="C107" i="18" s="1"/>
  <c r="K107" i="18"/>
  <c r="G107" i="18"/>
  <c r="K106" i="18"/>
  <c r="G105" i="18"/>
  <c r="P105" i="18" s="1"/>
  <c r="F105" i="18"/>
  <c r="O105" i="18" s="1"/>
  <c r="E105" i="18"/>
  <c r="N105" i="18" s="1"/>
  <c r="D105" i="18"/>
  <c r="M105" i="18" s="1"/>
  <c r="C105" i="18"/>
  <c r="L105" i="18" s="1"/>
  <c r="P96" i="18"/>
  <c r="G96" i="18" s="1"/>
  <c r="O96" i="18"/>
  <c r="F96" i="18" s="1"/>
  <c r="N96" i="18"/>
  <c r="M96" i="18"/>
  <c r="D96" i="18" s="1"/>
  <c r="L96" i="18"/>
  <c r="C96" i="18" s="1"/>
  <c r="E96" i="18"/>
  <c r="P95" i="18"/>
  <c r="O95" i="18"/>
  <c r="F95" i="18" s="1"/>
  <c r="N95" i="18"/>
  <c r="E95" i="18" s="1"/>
  <c r="M95" i="18"/>
  <c r="D95" i="18" s="1"/>
  <c r="L95" i="18"/>
  <c r="C95" i="18" s="1"/>
  <c r="K95" i="18"/>
  <c r="G95" i="18"/>
  <c r="P94" i="18"/>
  <c r="G94" i="18" s="1"/>
  <c r="O94" i="18"/>
  <c r="N94" i="18"/>
  <c r="M94" i="18"/>
  <c r="L94" i="18"/>
  <c r="F94" i="18"/>
  <c r="E94" i="18"/>
  <c r="D94" i="18"/>
  <c r="C94" i="18"/>
  <c r="P93" i="18"/>
  <c r="G93" i="18" s="1"/>
  <c r="O93" i="18"/>
  <c r="F93" i="18" s="1"/>
  <c r="N93" i="18"/>
  <c r="E93" i="18" s="1"/>
  <c r="M93" i="18"/>
  <c r="D93" i="18" s="1"/>
  <c r="L93" i="18"/>
  <c r="C93" i="18" s="1"/>
  <c r="K93" i="18"/>
  <c r="P92" i="18"/>
  <c r="O92" i="18"/>
  <c r="N92" i="18"/>
  <c r="E92" i="18" s="1"/>
  <c r="M92" i="18"/>
  <c r="D92" i="18" s="1"/>
  <c r="L92" i="18"/>
  <c r="C92" i="18" s="1"/>
  <c r="G92" i="18"/>
  <c r="F92" i="18"/>
  <c r="P91" i="18"/>
  <c r="G91" i="18" s="1"/>
  <c r="O91" i="18"/>
  <c r="N91" i="18"/>
  <c r="M91" i="18"/>
  <c r="L91" i="18"/>
  <c r="K91" i="18"/>
  <c r="F91" i="18"/>
  <c r="E91" i="18"/>
  <c r="D91" i="18"/>
  <c r="C91" i="18"/>
  <c r="P90" i="18"/>
  <c r="G90" i="18" s="1"/>
  <c r="O90" i="18"/>
  <c r="F90" i="18" s="1"/>
  <c r="N90" i="18"/>
  <c r="E90" i="18" s="1"/>
  <c r="M90" i="18"/>
  <c r="D90" i="18" s="1"/>
  <c r="L90" i="18"/>
  <c r="C90" i="18" s="1"/>
  <c r="P89" i="18"/>
  <c r="O89" i="18"/>
  <c r="N89" i="18"/>
  <c r="E89" i="18" s="1"/>
  <c r="M89" i="18"/>
  <c r="D89" i="18" s="1"/>
  <c r="L89" i="18"/>
  <c r="C89" i="18" s="1"/>
  <c r="K89" i="18"/>
  <c r="G89" i="18"/>
  <c r="F89" i="18"/>
  <c r="P88" i="18"/>
  <c r="G88" i="18" s="1"/>
  <c r="O88" i="18"/>
  <c r="F88" i="18" s="1"/>
  <c r="N88" i="18"/>
  <c r="M88" i="18"/>
  <c r="L88" i="18"/>
  <c r="E88" i="18"/>
  <c r="D88" i="18"/>
  <c r="C88" i="18"/>
  <c r="P87" i="18"/>
  <c r="G87" i="18" s="1"/>
  <c r="O87" i="18"/>
  <c r="F87" i="18" s="1"/>
  <c r="N87" i="18"/>
  <c r="E87" i="18" s="1"/>
  <c r="M87" i="18"/>
  <c r="D87" i="18" s="1"/>
  <c r="L87" i="18"/>
  <c r="C87" i="18" s="1"/>
  <c r="K87" i="18"/>
  <c r="M85" i="18"/>
  <c r="L85" i="18"/>
  <c r="G85" i="18"/>
  <c r="P85" i="18" s="1"/>
  <c r="F85" i="18"/>
  <c r="O85" i="18" s="1"/>
  <c r="E85" i="18"/>
  <c r="N85" i="18" s="1"/>
  <c r="D85" i="18"/>
  <c r="C85" i="18"/>
  <c r="P75" i="18"/>
  <c r="G75" i="18" s="1"/>
  <c r="O75" i="18"/>
  <c r="F75" i="18" s="1"/>
  <c r="N75" i="18"/>
  <c r="E75" i="18" s="1"/>
  <c r="M75" i="18"/>
  <c r="L75" i="18"/>
  <c r="D75" i="18"/>
  <c r="C75" i="18"/>
  <c r="P74" i="18"/>
  <c r="G74" i="18" s="1"/>
  <c r="O74" i="18"/>
  <c r="F74" i="18" s="1"/>
  <c r="N74" i="18"/>
  <c r="E74" i="18" s="1"/>
  <c r="M74" i="18"/>
  <c r="D74" i="18" s="1"/>
  <c r="L74" i="18"/>
  <c r="C74" i="18" s="1"/>
  <c r="K74" i="18"/>
  <c r="P73" i="18"/>
  <c r="O73" i="18"/>
  <c r="N73" i="18"/>
  <c r="M73" i="18"/>
  <c r="L73" i="18"/>
  <c r="C73" i="18" s="1"/>
  <c r="G73" i="18"/>
  <c r="F73" i="18"/>
  <c r="E73" i="18"/>
  <c r="D73" i="18"/>
  <c r="P72" i="18"/>
  <c r="G72" i="18" s="1"/>
  <c r="O72" i="18"/>
  <c r="F72" i="18" s="1"/>
  <c r="N72" i="18"/>
  <c r="E72" i="18" s="1"/>
  <c r="M72" i="18"/>
  <c r="L72" i="18"/>
  <c r="K72" i="18"/>
  <c r="D72" i="18"/>
  <c r="C72" i="18"/>
  <c r="P71" i="18"/>
  <c r="G71" i="18" s="1"/>
  <c r="O71" i="18"/>
  <c r="F71" i="18" s="1"/>
  <c r="N71" i="18"/>
  <c r="E71" i="18" s="1"/>
  <c r="M71" i="18"/>
  <c r="D71" i="18" s="1"/>
  <c r="L71" i="18"/>
  <c r="C71" i="18" s="1"/>
  <c r="P70" i="18"/>
  <c r="O70" i="18"/>
  <c r="N70" i="18"/>
  <c r="M70" i="18"/>
  <c r="L70" i="18"/>
  <c r="C70" i="18" s="1"/>
  <c r="K70" i="18"/>
  <c r="G70" i="18"/>
  <c r="F70" i="18"/>
  <c r="E70" i="18"/>
  <c r="D70" i="18"/>
  <c r="P69" i="18"/>
  <c r="G69" i="18" s="1"/>
  <c r="O69" i="18"/>
  <c r="F69" i="18" s="1"/>
  <c r="N69" i="18"/>
  <c r="E69" i="18" s="1"/>
  <c r="M69" i="18"/>
  <c r="D69" i="18" s="1"/>
  <c r="L69" i="18"/>
  <c r="C69" i="18"/>
  <c r="P68" i="18"/>
  <c r="G68" i="18" s="1"/>
  <c r="O68" i="18"/>
  <c r="F68" i="18" s="1"/>
  <c r="N68" i="18"/>
  <c r="E68" i="18" s="1"/>
  <c r="M68" i="18"/>
  <c r="D68" i="18" s="1"/>
  <c r="L68" i="18"/>
  <c r="C68" i="18" s="1"/>
  <c r="K68" i="18"/>
  <c r="P67" i="18"/>
  <c r="O67" i="18"/>
  <c r="N67" i="18"/>
  <c r="M67" i="18"/>
  <c r="L67" i="18"/>
  <c r="C66" i="18" s="1"/>
  <c r="G67" i="18"/>
  <c r="F67" i="18"/>
  <c r="E67" i="18"/>
  <c r="D67" i="18"/>
  <c r="C67" i="18"/>
  <c r="P66" i="18"/>
  <c r="G66" i="18" s="1"/>
  <c r="O66" i="18"/>
  <c r="F66" i="18" s="1"/>
  <c r="N66" i="18"/>
  <c r="E66" i="18" s="1"/>
  <c r="M66" i="18"/>
  <c r="D66" i="18" s="1"/>
  <c r="L66" i="18"/>
  <c r="K66" i="18"/>
  <c r="P64" i="18"/>
  <c r="O64" i="18"/>
  <c r="N64" i="18"/>
  <c r="M64" i="18"/>
  <c r="L64" i="18"/>
  <c r="G64" i="18"/>
  <c r="F64" i="18"/>
  <c r="E64" i="18"/>
  <c r="D64" i="18"/>
  <c r="C64" i="18"/>
  <c r="P55" i="18"/>
  <c r="O55" i="18"/>
  <c r="N55" i="18"/>
  <c r="M55" i="18"/>
  <c r="L55" i="18"/>
  <c r="G55" i="18"/>
  <c r="F55" i="18"/>
  <c r="E55" i="18"/>
  <c r="D55" i="18"/>
  <c r="C55" i="18"/>
  <c r="P54" i="18"/>
  <c r="G54" i="18" s="1"/>
  <c r="O54" i="18"/>
  <c r="F54" i="18" s="1"/>
  <c r="N54" i="18"/>
  <c r="E54" i="18" s="1"/>
  <c r="M54" i="18"/>
  <c r="D54" i="18" s="1"/>
  <c r="L54" i="18"/>
  <c r="C54" i="18" s="1"/>
  <c r="K54" i="18"/>
  <c r="P53" i="18"/>
  <c r="O53" i="18"/>
  <c r="F53" i="18" s="1"/>
  <c r="N53" i="18"/>
  <c r="E53" i="18" s="1"/>
  <c r="M53" i="18"/>
  <c r="D53" i="18" s="1"/>
  <c r="L53" i="18"/>
  <c r="C53" i="18" s="1"/>
  <c r="G53" i="18"/>
  <c r="P52" i="18"/>
  <c r="O52" i="18"/>
  <c r="N52" i="18"/>
  <c r="M52" i="18"/>
  <c r="L52" i="18"/>
  <c r="K52" i="18"/>
  <c r="G52" i="18"/>
  <c r="E52" i="18"/>
  <c r="D52" i="18"/>
  <c r="C52" i="18"/>
  <c r="P51" i="18"/>
  <c r="G51" i="18" s="1"/>
  <c r="O51" i="18"/>
  <c r="F51" i="18" s="1"/>
  <c r="N51" i="18"/>
  <c r="E51" i="18" s="1"/>
  <c r="M51" i="18"/>
  <c r="D51" i="18" s="1"/>
  <c r="L51" i="18"/>
  <c r="C51" i="18" s="1"/>
  <c r="P50" i="18"/>
  <c r="O50" i="18"/>
  <c r="F50" i="18" s="1"/>
  <c r="N50" i="18"/>
  <c r="E50" i="18" s="1"/>
  <c r="M50" i="18"/>
  <c r="D50" i="18" s="1"/>
  <c r="L50" i="18"/>
  <c r="C50" i="18" s="1"/>
  <c r="K50" i="18"/>
  <c r="G50" i="18"/>
  <c r="P49" i="18"/>
  <c r="G49" i="18" s="1"/>
  <c r="O49" i="18"/>
  <c r="N49" i="18"/>
  <c r="M49" i="18"/>
  <c r="L49" i="18"/>
  <c r="F49" i="18"/>
  <c r="E49" i="18"/>
  <c r="D49" i="18"/>
  <c r="C49" i="18"/>
  <c r="P48" i="18"/>
  <c r="G48" i="18" s="1"/>
  <c r="O48" i="18"/>
  <c r="F48" i="18" s="1"/>
  <c r="N48" i="18"/>
  <c r="E48" i="18" s="1"/>
  <c r="M48" i="18"/>
  <c r="D48" i="18" s="1"/>
  <c r="L48" i="18"/>
  <c r="C48" i="18" s="1"/>
  <c r="K48" i="18"/>
  <c r="P47" i="18"/>
  <c r="O47" i="18"/>
  <c r="N47" i="18"/>
  <c r="E47" i="18" s="1"/>
  <c r="M47" i="18"/>
  <c r="D47" i="18" s="1"/>
  <c r="L47" i="18"/>
  <c r="C47" i="18" s="1"/>
  <c r="G47" i="18"/>
  <c r="F47" i="18"/>
  <c r="P46" i="18"/>
  <c r="G46" i="18" s="1"/>
  <c r="O46" i="18"/>
  <c r="N46" i="18"/>
  <c r="M46" i="18"/>
  <c r="L46" i="18"/>
  <c r="K46" i="18"/>
  <c r="F46" i="18"/>
  <c r="E46" i="18"/>
  <c r="D46" i="18"/>
  <c r="C46" i="18"/>
  <c r="P44" i="18"/>
  <c r="O44" i="18"/>
  <c r="N44" i="18"/>
  <c r="M44" i="18"/>
  <c r="L44" i="18"/>
  <c r="G44" i="18"/>
  <c r="F44" i="18"/>
  <c r="E44" i="18"/>
  <c r="D44" i="18"/>
  <c r="C44" i="18"/>
  <c r="P35" i="18"/>
  <c r="O35" i="18"/>
  <c r="N35" i="18"/>
  <c r="M35" i="18"/>
  <c r="L35" i="18"/>
  <c r="P34" i="18"/>
  <c r="O34" i="18"/>
  <c r="N34" i="18"/>
  <c r="M34" i="18"/>
  <c r="L34" i="18"/>
  <c r="K34" i="18"/>
  <c r="P33" i="18"/>
  <c r="O33" i="18"/>
  <c r="N33" i="18"/>
  <c r="M33" i="18"/>
  <c r="L33" i="18"/>
  <c r="P32" i="18"/>
  <c r="O32" i="18"/>
  <c r="N32" i="18"/>
  <c r="M32" i="18"/>
  <c r="L32" i="18"/>
  <c r="K32" i="18"/>
  <c r="P31" i="18"/>
  <c r="O31" i="18"/>
  <c r="N31" i="18"/>
  <c r="M31" i="18"/>
  <c r="L31" i="18"/>
  <c r="P30" i="18"/>
  <c r="O30" i="18"/>
  <c r="N30" i="18"/>
  <c r="M30" i="18"/>
  <c r="L30" i="18"/>
  <c r="K30" i="18"/>
  <c r="P29" i="18"/>
  <c r="O29" i="18"/>
  <c r="N29" i="18"/>
  <c r="M29" i="18"/>
  <c r="L29" i="18"/>
  <c r="P28" i="18"/>
  <c r="O28" i="18"/>
  <c r="N28" i="18"/>
  <c r="M28" i="18"/>
  <c r="L28" i="18"/>
  <c r="K28" i="18"/>
  <c r="P27" i="18"/>
  <c r="O27" i="18"/>
  <c r="N27" i="18"/>
  <c r="M27" i="18"/>
  <c r="L27" i="18"/>
  <c r="P26" i="18"/>
  <c r="O26" i="18"/>
  <c r="N26" i="18"/>
  <c r="M26" i="18"/>
  <c r="L26" i="18"/>
  <c r="K26" i="18"/>
  <c r="K25" i="18"/>
  <c r="P24" i="18"/>
  <c r="N24" i="18"/>
  <c r="G24" i="18"/>
  <c r="F24" i="18"/>
  <c r="O24" i="18" s="1"/>
  <c r="E24" i="18"/>
  <c r="D24" i="18"/>
  <c r="M24" i="18" s="1"/>
  <c r="C24" i="18"/>
  <c r="L24" i="18" s="1"/>
  <c r="P15" i="18"/>
  <c r="G15" i="18" s="1"/>
  <c r="O15" i="18"/>
  <c r="F15" i="18" s="1"/>
  <c r="N15" i="18"/>
  <c r="E15" i="18" s="1"/>
  <c r="M15" i="18"/>
  <c r="D15" i="18" s="1"/>
  <c r="L15" i="18"/>
  <c r="C15" i="18" s="1"/>
  <c r="P14" i="18"/>
  <c r="O14" i="18"/>
  <c r="N14" i="18"/>
  <c r="M14" i="18"/>
  <c r="D14" i="18" s="1"/>
  <c r="L14" i="18"/>
  <c r="K14" i="18"/>
  <c r="G14" i="18"/>
  <c r="E14" i="18"/>
  <c r="P13" i="18"/>
  <c r="G13" i="18" s="1"/>
  <c r="O13" i="18"/>
  <c r="F13" i="18" s="1"/>
  <c r="N13" i="18"/>
  <c r="E13" i="18" s="1"/>
  <c r="M13" i="18"/>
  <c r="D13" i="18" s="1"/>
  <c r="L13" i="18"/>
  <c r="C13" i="18" s="1"/>
  <c r="P12" i="18"/>
  <c r="O12" i="18"/>
  <c r="N12" i="18"/>
  <c r="M12" i="18"/>
  <c r="D12" i="18" s="1"/>
  <c r="L12" i="18"/>
  <c r="K12" i="18"/>
  <c r="P11" i="18"/>
  <c r="G11" i="18" s="1"/>
  <c r="O11" i="18"/>
  <c r="F11" i="18" s="1"/>
  <c r="N11" i="18"/>
  <c r="E10" i="18" s="1"/>
  <c r="M11" i="18"/>
  <c r="L11" i="18"/>
  <c r="C11" i="18" s="1"/>
  <c r="D11" i="18"/>
  <c r="P10" i="18"/>
  <c r="G10" i="18" s="1"/>
  <c r="O10" i="18"/>
  <c r="N10" i="18"/>
  <c r="M10" i="18"/>
  <c r="D10" i="18" s="1"/>
  <c r="L10" i="18"/>
  <c r="C10" i="18" s="1"/>
  <c r="K10" i="18"/>
  <c r="P9" i="18"/>
  <c r="G9" i="18" s="1"/>
  <c r="O9" i="18"/>
  <c r="F9" i="18" s="1"/>
  <c r="N9" i="18"/>
  <c r="E9" i="18" s="1"/>
  <c r="M9" i="18"/>
  <c r="L9" i="18"/>
  <c r="C9" i="18" s="1"/>
  <c r="P8" i="18"/>
  <c r="O8" i="18"/>
  <c r="N8" i="18"/>
  <c r="E8" i="18" s="1"/>
  <c r="M8" i="18"/>
  <c r="L8" i="18"/>
  <c r="K8" i="18"/>
  <c r="C8" i="18"/>
  <c r="P7" i="18"/>
  <c r="G7" i="18" s="1"/>
  <c r="O7" i="18"/>
  <c r="F7" i="18" s="1"/>
  <c r="N7" i="18"/>
  <c r="E7" i="18" s="1"/>
  <c r="M7" i="18"/>
  <c r="L7" i="18"/>
  <c r="C7" i="18" s="1"/>
  <c r="D7" i="18"/>
  <c r="P6" i="18"/>
  <c r="O6" i="18"/>
  <c r="N6" i="18"/>
  <c r="M6" i="18"/>
  <c r="D6" i="18" s="1"/>
  <c r="L6" i="18"/>
  <c r="C6" i="18" s="1"/>
  <c r="K6" i="18"/>
  <c r="G4" i="18"/>
  <c r="P4" i="18" s="1"/>
  <c r="F4" i="18"/>
  <c r="O4" i="18" s="1"/>
  <c r="E4" i="18"/>
  <c r="N4" i="18" s="1"/>
  <c r="D4" i="18"/>
  <c r="M4" i="18" s="1"/>
  <c r="C4" i="18"/>
  <c r="L4" i="18" s="1"/>
  <c r="D10" i="17"/>
  <c r="E10" i="17"/>
  <c r="D11" i="17"/>
  <c r="E11" i="17"/>
  <c r="D12" i="17"/>
  <c r="E12" i="17"/>
  <c r="D13" i="17"/>
  <c r="E13" i="17"/>
  <c r="D14" i="17"/>
  <c r="E14" i="17"/>
  <c r="D15" i="17"/>
  <c r="E15" i="17"/>
  <c r="C11" i="17"/>
  <c r="C12" i="17"/>
  <c r="C13" i="17"/>
  <c r="C14" i="17"/>
  <c r="C15" i="17"/>
  <c r="C10" i="17"/>
  <c r="AS10" i="7"/>
  <c r="AS11" i="7"/>
  <c r="AS12" i="7"/>
  <c r="AS13" i="7"/>
  <c r="AS9" i="7"/>
  <c r="F26" i="9"/>
  <c r="E26" i="9"/>
  <c r="D26" i="9"/>
  <c r="F25" i="9"/>
  <c r="E25" i="9"/>
  <c r="D25" i="9"/>
  <c r="F24" i="9"/>
  <c r="E24" i="9"/>
  <c r="D24" i="9"/>
  <c r="F23" i="9"/>
  <c r="E23" i="9"/>
  <c r="D23" i="9"/>
  <c r="F22" i="9"/>
  <c r="E22" i="9"/>
  <c r="D22" i="9"/>
  <c r="F21" i="9"/>
  <c r="E21" i="9"/>
  <c r="D21" i="9"/>
  <c r="F20" i="9"/>
  <c r="E20" i="9"/>
  <c r="D20" i="9"/>
  <c r="F19" i="9"/>
  <c r="E19" i="9"/>
  <c r="D19" i="9"/>
  <c r="F18" i="9"/>
  <c r="E18" i="9"/>
  <c r="D18" i="9"/>
  <c r="F17" i="9"/>
  <c r="E17" i="9"/>
  <c r="D17" i="9"/>
  <c r="D8" i="9"/>
  <c r="E8" i="9"/>
  <c r="F8" i="9"/>
  <c r="D9" i="9"/>
  <c r="E9" i="9"/>
  <c r="F9" i="9"/>
  <c r="D10" i="9"/>
  <c r="E10" i="9"/>
  <c r="F10" i="9"/>
  <c r="D11" i="9"/>
  <c r="E11" i="9"/>
  <c r="F11" i="9"/>
  <c r="D12" i="9"/>
  <c r="E12" i="9"/>
  <c r="F12" i="9"/>
  <c r="D13" i="9"/>
  <c r="E13" i="9"/>
  <c r="F13" i="9"/>
  <c r="D14" i="9"/>
  <c r="E14" i="9"/>
  <c r="F14" i="9"/>
  <c r="D15" i="9"/>
  <c r="E15" i="9"/>
  <c r="F15" i="9"/>
  <c r="E6" i="9"/>
  <c r="F6" i="9"/>
  <c r="D6" i="9"/>
  <c r="E7" i="9"/>
  <c r="F7" i="9"/>
  <c r="D7" i="9"/>
  <c r="E27" i="4"/>
  <c r="G116" i="15"/>
  <c r="E115" i="15"/>
  <c r="D115" i="15"/>
  <c r="G111" i="15"/>
  <c r="F110" i="15"/>
  <c r="E110" i="15"/>
  <c r="G108" i="15"/>
  <c r="F108" i="15"/>
  <c r="F107" i="15"/>
  <c r="E107" i="15"/>
  <c r="F94" i="15"/>
  <c r="E94" i="15"/>
  <c r="D94" i="15"/>
  <c r="F92" i="15"/>
  <c r="E92" i="15"/>
  <c r="D92" i="15"/>
  <c r="E91" i="15"/>
  <c r="D91" i="15"/>
  <c r="E89" i="15"/>
  <c r="D89" i="15"/>
  <c r="C89" i="15"/>
  <c r="E53" i="15"/>
  <c r="G51" i="15"/>
  <c r="F51" i="15"/>
  <c r="E50" i="15"/>
  <c r="G48" i="15"/>
  <c r="F48" i="15"/>
  <c r="E48" i="15"/>
  <c r="F47" i="15"/>
  <c r="E47" i="15"/>
  <c r="D47" i="15"/>
  <c r="C47" i="15"/>
  <c r="G15" i="15"/>
  <c r="E15" i="10" s="1"/>
  <c r="D116" i="14"/>
  <c r="C116" i="14"/>
  <c r="D114" i="14"/>
  <c r="C114" i="14"/>
  <c r="C113" i="14"/>
  <c r="F110" i="14"/>
  <c r="D109" i="14"/>
  <c r="F107" i="14"/>
  <c r="E107" i="14"/>
  <c r="F96" i="14"/>
  <c r="C96" i="14"/>
  <c r="F94" i="14"/>
  <c r="E94" i="14"/>
  <c r="D94" i="14"/>
  <c r="C93" i="14"/>
  <c r="G92" i="14"/>
  <c r="D90" i="14"/>
  <c r="C90" i="14"/>
  <c r="G89" i="14"/>
  <c r="D88" i="14"/>
  <c r="C88" i="14"/>
  <c r="G87" i="14"/>
  <c r="C87" i="14"/>
  <c r="C114" i="4"/>
  <c r="E112" i="4"/>
  <c r="D112" i="4"/>
  <c r="C111" i="4"/>
  <c r="G110" i="4"/>
  <c r="E109" i="4"/>
  <c r="D109" i="4"/>
  <c r="C109" i="4"/>
  <c r="D108" i="4"/>
  <c r="C108" i="4"/>
  <c r="F107" i="4"/>
  <c r="D96" i="4"/>
  <c r="C96" i="4"/>
  <c r="C95" i="4"/>
  <c r="F92" i="4"/>
  <c r="D91" i="4"/>
  <c r="F89" i="4"/>
  <c r="E89" i="4"/>
  <c r="E88" i="4"/>
  <c r="D88" i="4"/>
  <c r="C88" i="4"/>
  <c r="D37" i="10"/>
  <c r="P116" i="15"/>
  <c r="O116" i="15"/>
  <c r="F116" i="15" s="1"/>
  <c r="N116" i="15"/>
  <c r="E116" i="15" s="1"/>
  <c r="M116" i="15"/>
  <c r="D116" i="15" s="1"/>
  <c r="L116" i="15"/>
  <c r="C116" i="15" s="1"/>
  <c r="P115" i="15"/>
  <c r="G115" i="15" s="1"/>
  <c r="O115" i="15"/>
  <c r="F115" i="15" s="1"/>
  <c r="N115" i="15"/>
  <c r="M115" i="15"/>
  <c r="L115" i="15"/>
  <c r="C115" i="15" s="1"/>
  <c r="K115" i="15"/>
  <c r="P114" i="15"/>
  <c r="G114" i="15" s="1"/>
  <c r="O114" i="15"/>
  <c r="F114" i="15" s="1"/>
  <c r="N114" i="15"/>
  <c r="E114" i="15" s="1"/>
  <c r="M114" i="15"/>
  <c r="D114" i="15" s="1"/>
  <c r="L114" i="15"/>
  <c r="C114" i="15" s="1"/>
  <c r="P113" i="15"/>
  <c r="G113" i="15" s="1"/>
  <c r="O113" i="15"/>
  <c r="F113" i="15" s="1"/>
  <c r="N113" i="15"/>
  <c r="E113" i="15" s="1"/>
  <c r="M113" i="15"/>
  <c r="L113" i="15"/>
  <c r="C113" i="15" s="1"/>
  <c r="K113" i="15"/>
  <c r="P112" i="15"/>
  <c r="G112" i="15" s="1"/>
  <c r="O112" i="15"/>
  <c r="F112" i="15" s="1"/>
  <c r="N112" i="15"/>
  <c r="E112" i="15" s="1"/>
  <c r="M112" i="15"/>
  <c r="D112" i="15" s="1"/>
  <c r="L112" i="15"/>
  <c r="C112" i="15" s="1"/>
  <c r="P111" i="15"/>
  <c r="O111" i="15"/>
  <c r="F111" i="15" s="1"/>
  <c r="N111" i="15"/>
  <c r="E111" i="15" s="1"/>
  <c r="M111" i="15"/>
  <c r="D111" i="15" s="1"/>
  <c r="L111" i="15"/>
  <c r="C111" i="15" s="1"/>
  <c r="K111" i="15"/>
  <c r="P110" i="15"/>
  <c r="G110" i="15" s="1"/>
  <c r="O110" i="15"/>
  <c r="N110" i="15"/>
  <c r="M110" i="15"/>
  <c r="D110" i="15" s="1"/>
  <c r="L110" i="15"/>
  <c r="C110" i="15" s="1"/>
  <c r="P109" i="15"/>
  <c r="G109" i="15" s="1"/>
  <c r="O109" i="15"/>
  <c r="F109" i="15" s="1"/>
  <c r="N109" i="15"/>
  <c r="E109" i="15" s="1"/>
  <c r="M109" i="15"/>
  <c r="D109" i="15" s="1"/>
  <c r="L109" i="15"/>
  <c r="C109" i="15" s="1"/>
  <c r="K109" i="15"/>
  <c r="P108" i="15"/>
  <c r="O108" i="15"/>
  <c r="N108" i="15"/>
  <c r="E108" i="15" s="1"/>
  <c r="M108" i="15"/>
  <c r="D108" i="15" s="1"/>
  <c r="L108" i="15"/>
  <c r="C108" i="15" s="1"/>
  <c r="P107" i="15"/>
  <c r="G107" i="15" s="1"/>
  <c r="O107" i="15"/>
  <c r="N107" i="15"/>
  <c r="M107" i="15"/>
  <c r="L107" i="15"/>
  <c r="C107" i="15" s="1"/>
  <c r="K107" i="15"/>
  <c r="K106" i="15"/>
  <c r="O105" i="15"/>
  <c r="N105" i="15"/>
  <c r="G105" i="15"/>
  <c r="P105" i="15" s="1"/>
  <c r="F105" i="15"/>
  <c r="E105" i="15"/>
  <c r="D105" i="15"/>
  <c r="M105" i="15" s="1"/>
  <c r="C105" i="15"/>
  <c r="L105" i="15" s="1"/>
  <c r="P96" i="15"/>
  <c r="O96" i="15"/>
  <c r="N96" i="15"/>
  <c r="E96" i="15" s="1"/>
  <c r="M96" i="15"/>
  <c r="D96" i="15" s="1"/>
  <c r="L96" i="15"/>
  <c r="C96" i="15" s="1"/>
  <c r="P95" i="15"/>
  <c r="O95" i="15"/>
  <c r="N95" i="15"/>
  <c r="M95" i="15"/>
  <c r="D95" i="15" s="1"/>
  <c r="L95" i="15"/>
  <c r="C95" i="15" s="1"/>
  <c r="K95" i="15"/>
  <c r="P94" i="15"/>
  <c r="G94" i="15" s="1"/>
  <c r="O94" i="15"/>
  <c r="N94" i="15"/>
  <c r="M94" i="15"/>
  <c r="L94" i="15"/>
  <c r="C94" i="15" s="1"/>
  <c r="P93" i="15"/>
  <c r="G93" i="15" s="1"/>
  <c r="O93" i="15"/>
  <c r="F93" i="15" s="1"/>
  <c r="N93" i="15"/>
  <c r="E93" i="15" s="1"/>
  <c r="M93" i="15"/>
  <c r="D93" i="15" s="1"/>
  <c r="L93" i="15"/>
  <c r="K93" i="15"/>
  <c r="P92" i="15"/>
  <c r="G92" i="15" s="1"/>
  <c r="O92" i="15"/>
  <c r="N92" i="15"/>
  <c r="M92" i="15"/>
  <c r="L92" i="15"/>
  <c r="C92" i="15" s="1"/>
  <c r="P91" i="15"/>
  <c r="G91" i="15" s="1"/>
  <c r="O91" i="15"/>
  <c r="F91" i="15" s="1"/>
  <c r="N91" i="15"/>
  <c r="M91" i="15"/>
  <c r="L91" i="15"/>
  <c r="C91" i="15" s="1"/>
  <c r="K91" i="15"/>
  <c r="P90" i="15"/>
  <c r="G90" i="15" s="1"/>
  <c r="O90" i="15"/>
  <c r="F90" i="15" s="1"/>
  <c r="N90" i="15"/>
  <c r="E90" i="15" s="1"/>
  <c r="M90" i="15"/>
  <c r="D90" i="15" s="1"/>
  <c r="L90" i="15"/>
  <c r="C90" i="15" s="1"/>
  <c r="P89" i="15"/>
  <c r="O89" i="15"/>
  <c r="F89" i="15" s="1"/>
  <c r="N89" i="15"/>
  <c r="M89" i="15"/>
  <c r="L89" i="15"/>
  <c r="K89" i="15"/>
  <c r="P88" i="15"/>
  <c r="G88" i="15" s="1"/>
  <c r="O88" i="15"/>
  <c r="F88" i="15" s="1"/>
  <c r="N88" i="15"/>
  <c r="E88" i="15" s="1"/>
  <c r="M88" i="15"/>
  <c r="D88" i="15" s="1"/>
  <c r="L88" i="15"/>
  <c r="C88" i="15" s="1"/>
  <c r="P87" i="15"/>
  <c r="G87" i="15" s="1"/>
  <c r="O87" i="15"/>
  <c r="F87" i="15" s="1"/>
  <c r="N87" i="15"/>
  <c r="E87" i="15" s="1"/>
  <c r="M87" i="15"/>
  <c r="L87" i="15"/>
  <c r="C87" i="15" s="1"/>
  <c r="K87" i="15"/>
  <c r="M85" i="15"/>
  <c r="G85" i="15"/>
  <c r="P85" i="15" s="1"/>
  <c r="F85" i="15"/>
  <c r="O85" i="15" s="1"/>
  <c r="E85" i="15"/>
  <c r="N85" i="15" s="1"/>
  <c r="D85" i="15"/>
  <c r="C85" i="15"/>
  <c r="L85" i="15" s="1"/>
  <c r="P75" i="15"/>
  <c r="G75" i="15" s="1"/>
  <c r="O75" i="15"/>
  <c r="N75" i="15"/>
  <c r="E75" i="15" s="1"/>
  <c r="M75" i="15"/>
  <c r="D75" i="15" s="1"/>
  <c r="L75" i="15"/>
  <c r="C75" i="15" s="1"/>
  <c r="P74" i="15"/>
  <c r="O74" i="15"/>
  <c r="N74" i="15"/>
  <c r="M74" i="15"/>
  <c r="L74" i="15"/>
  <c r="K74" i="15"/>
  <c r="G74" i="15"/>
  <c r="P73" i="15"/>
  <c r="G73" i="15" s="1"/>
  <c r="O73" i="15"/>
  <c r="F73" i="15" s="1"/>
  <c r="N73" i="15"/>
  <c r="E73" i="15" s="1"/>
  <c r="M73" i="15"/>
  <c r="D73" i="15" s="1"/>
  <c r="L73" i="15"/>
  <c r="C73" i="15" s="1"/>
  <c r="P72" i="15"/>
  <c r="O72" i="15"/>
  <c r="N72" i="15"/>
  <c r="M72" i="15"/>
  <c r="D72" i="15" s="1"/>
  <c r="L72" i="15"/>
  <c r="K72" i="15"/>
  <c r="G72" i="15"/>
  <c r="P71" i="15"/>
  <c r="G71" i="15" s="1"/>
  <c r="O71" i="15"/>
  <c r="F71" i="15" s="1"/>
  <c r="N71" i="15"/>
  <c r="E71" i="15" s="1"/>
  <c r="M71" i="15"/>
  <c r="D71" i="15" s="1"/>
  <c r="L71" i="15"/>
  <c r="C71" i="15" s="1"/>
  <c r="P70" i="15"/>
  <c r="O70" i="15"/>
  <c r="N70" i="15"/>
  <c r="M70" i="15"/>
  <c r="D70" i="15" s="1"/>
  <c r="L70" i="15"/>
  <c r="K70" i="15"/>
  <c r="P69" i="15"/>
  <c r="G69" i="15" s="1"/>
  <c r="O69" i="15"/>
  <c r="N69" i="15"/>
  <c r="E69" i="15" s="1"/>
  <c r="M69" i="15"/>
  <c r="D69" i="15" s="1"/>
  <c r="L69" i="15"/>
  <c r="C69" i="15" s="1"/>
  <c r="P68" i="15"/>
  <c r="O68" i="15"/>
  <c r="N68" i="15"/>
  <c r="E68" i="15" s="1"/>
  <c r="M68" i="15"/>
  <c r="L68" i="15"/>
  <c r="C68" i="15" s="1"/>
  <c r="K68" i="15"/>
  <c r="P67" i="15"/>
  <c r="G67" i="15" s="1"/>
  <c r="O67" i="15"/>
  <c r="N67" i="15"/>
  <c r="E67" i="15" s="1"/>
  <c r="M67" i="15"/>
  <c r="D67" i="15" s="1"/>
  <c r="L67" i="15"/>
  <c r="C67" i="15" s="1"/>
  <c r="P66" i="15"/>
  <c r="O66" i="15"/>
  <c r="N66" i="15"/>
  <c r="M66" i="15"/>
  <c r="L66" i="15"/>
  <c r="K66" i="15"/>
  <c r="G66" i="15"/>
  <c r="M64" i="15"/>
  <c r="L64" i="15"/>
  <c r="G64" i="15"/>
  <c r="P64" i="15" s="1"/>
  <c r="F64" i="15"/>
  <c r="O64" i="15" s="1"/>
  <c r="E64" i="15"/>
  <c r="N64" i="15" s="1"/>
  <c r="D64" i="15"/>
  <c r="C64" i="15"/>
  <c r="P55" i="15"/>
  <c r="G55" i="15" s="1"/>
  <c r="O55" i="15"/>
  <c r="F55" i="15" s="1"/>
  <c r="N55" i="15"/>
  <c r="E55" i="15" s="1"/>
  <c r="M55" i="15"/>
  <c r="D55" i="15" s="1"/>
  <c r="L55" i="15"/>
  <c r="C55" i="15" s="1"/>
  <c r="P54" i="15"/>
  <c r="G54" i="15" s="1"/>
  <c r="O54" i="15"/>
  <c r="F54" i="15" s="1"/>
  <c r="N54" i="15"/>
  <c r="E54" i="15" s="1"/>
  <c r="M54" i="15"/>
  <c r="D54" i="15" s="1"/>
  <c r="L54" i="15"/>
  <c r="C54" i="15" s="1"/>
  <c r="K54" i="15"/>
  <c r="P53" i="15"/>
  <c r="G53" i="15" s="1"/>
  <c r="O53" i="15"/>
  <c r="F53" i="15" s="1"/>
  <c r="N53" i="15"/>
  <c r="M53" i="15"/>
  <c r="D53" i="15" s="1"/>
  <c r="L53" i="15"/>
  <c r="C53" i="15" s="1"/>
  <c r="P52" i="15"/>
  <c r="O52" i="15"/>
  <c r="F52" i="15" s="1"/>
  <c r="N52" i="15"/>
  <c r="E52" i="15" s="1"/>
  <c r="M52" i="15"/>
  <c r="D52" i="15" s="1"/>
  <c r="L52" i="15"/>
  <c r="C52" i="15" s="1"/>
  <c r="K52" i="15"/>
  <c r="P51" i="15"/>
  <c r="O51" i="15"/>
  <c r="N51" i="15"/>
  <c r="E51" i="15" s="1"/>
  <c r="M51" i="15"/>
  <c r="D51" i="15" s="1"/>
  <c r="L51" i="15"/>
  <c r="C51" i="15" s="1"/>
  <c r="P50" i="15"/>
  <c r="G50" i="15" s="1"/>
  <c r="O50" i="15"/>
  <c r="F50" i="15" s="1"/>
  <c r="N50" i="15"/>
  <c r="M50" i="15"/>
  <c r="L50" i="15"/>
  <c r="C50" i="15" s="1"/>
  <c r="K50" i="15"/>
  <c r="P49" i="15"/>
  <c r="G49" i="15" s="1"/>
  <c r="O49" i="15"/>
  <c r="F49" i="15" s="1"/>
  <c r="N49" i="15"/>
  <c r="E49" i="15" s="1"/>
  <c r="M49" i="15"/>
  <c r="D49" i="15" s="1"/>
  <c r="L49" i="15"/>
  <c r="C49" i="15" s="1"/>
  <c r="P48" i="15"/>
  <c r="O48" i="15"/>
  <c r="N48" i="15"/>
  <c r="M48" i="15"/>
  <c r="D48" i="15" s="1"/>
  <c r="L48" i="15"/>
  <c r="C48" i="15" s="1"/>
  <c r="K48" i="15"/>
  <c r="P47" i="15"/>
  <c r="G47" i="15" s="1"/>
  <c r="O47" i="15"/>
  <c r="N47" i="15"/>
  <c r="M47" i="15"/>
  <c r="L47" i="15"/>
  <c r="P46" i="15"/>
  <c r="G46" i="15" s="1"/>
  <c r="O46" i="15"/>
  <c r="F46" i="15" s="1"/>
  <c r="N46" i="15"/>
  <c r="E46" i="15" s="1"/>
  <c r="M46" i="15"/>
  <c r="D46" i="15" s="1"/>
  <c r="L46" i="15"/>
  <c r="C46" i="15" s="1"/>
  <c r="K46" i="15"/>
  <c r="L44" i="15"/>
  <c r="G44" i="15"/>
  <c r="P44" i="15" s="1"/>
  <c r="F44" i="15"/>
  <c r="O44" i="15" s="1"/>
  <c r="E44" i="15"/>
  <c r="N44" i="15" s="1"/>
  <c r="D44" i="15"/>
  <c r="M44" i="15" s="1"/>
  <c r="C44" i="15"/>
  <c r="P35" i="15"/>
  <c r="E37" i="10" s="1"/>
  <c r="O35" i="15"/>
  <c r="N35" i="15"/>
  <c r="M35" i="15"/>
  <c r="L35" i="15"/>
  <c r="P34" i="15"/>
  <c r="O34" i="15"/>
  <c r="N34" i="15"/>
  <c r="M34" i="15"/>
  <c r="L34" i="15"/>
  <c r="K34" i="15"/>
  <c r="P33" i="15"/>
  <c r="O33" i="15"/>
  <c r="E35" i="10" s="1"/>
  <c r="N33" i="15"/>
  <c r="M33" i="15"/>
  <c r="L33" i="15"/>
  <c r="P32" i="15"/>
  <c r="O32" i="15"/>
  <c r="N32" i="15"/>
  <c r="M32" i="15"/>
  <c r="L32" i="15"/>
  <c r="K32" i="15"/>
  <c r="P31" i="15"/>
  <c r="O31" i="15"/>
  <c r="N31" i="15"/>
  <c r="E33" i="10" s="1"/>
  <c r="M31" i="15"/>
  <c r="L31" i="15"/>
  <c r="P30" i="15"/>
  <c r="O30" i="15"/>
  <c r="N30" i="15"/>
  <c r="E32" i="10" s="1"/>
  <c r="M30" i="15"/>
  <c r="L30" i="15"/>
  <c r="K30" i="15"/>
  <c r="P29" i="15"/>
  <c r="O29" i="15"/>
  <c r="N29" i="15"/>
  <c r="M29" i="15"/>
  <c r="E31" i="10" s="1"/>
  <c r="L29" i="15"/>
  <c r="P28" i="15"/>
  <c r="O28" i="15"/>
  <c r="N28" i="15"/>
  <c r="M28" i="15"/>
  <c r="L28" i="15"/>
  <c r="K28" i="15"/>
  <c r="P27" i="15"/>
  <c r="O27" i="15"/>
  <c r="N27" i="15"/>
  <c r="M27" i="15"/>
  <c r="L27" i="15"/>
  <c r="E29" i="10" s="1"/>
  <c r="P26" i="15"/>
  <c r="O26" i="15"/>
  <c r="N26" i="15"/>
  <c r="M26" i="15"/>
  <c r="L26" i="15"/>
  <c r="E28" i="10" s="1"/>
  <c r="K26" i="15"/>
  <c r="K25" i="15"/>
  <c r="L24" i="15"/>
  <c r="G24" i="15"/>
  <c r="P24" i="15" s="1"/>
  <c r="F24" i="15"/>
  <c r="O24" i="15" s="1"/>
  <c r="E24" i="15"/>
  <c r="N24" i="15" s="1"/>
  <c r="D24" i="15"/>
  <c r="M24" i="15" s="1"/>
  <c r="C24" i="15"/>
  <c r="P15" i="15"/>
  <c r="O15" i="15"/>
  <c r="F15" i="15" s="1"/>
  <c r="N15" i="15"/>
  <c r="E15" i="15" s="1"/>
  <c r="M15" i="15"/>
  <c r="D15" i="15" s="1"/>
  <c r="L15" i="15"/>
  <c r="C15" i="15" s="1"/>
  <c r="P14" i="15"/>
  <c r="G14" i="15" s="1"/>
  <c r="E14" i="10" s="1"/>
  <c r="O14" i="15"/>
  <c r="N14" i="15"/>
  <c r="E14" i="15" s="1"/>
  <c r="M14" i="15"/>
  <c r="D14" i="15" s="1"/>
  <c r="L14" i="15"/>
  <c r="C14" i="15" s="1"/>
  <c r="K14" i="15"/>
  <c r="P13" i="15"/>
  <c r="O13" i="15"/>
  <c r="N13" i="15"/>
  <c r="E13" i="15" s="1"/>
  <c r="M13" i="15"/>
  <c r="D13" i="15" s="1"/>
  <c r="L13" i="15"/>
  <c r="C13" i="15" s="1"/>
  <c r="P12" i="15"/>
  <c r="O12" i="15"/>
  <c r="N12" i="15"/>
  <c r="M12" i="15"/>
  <c r="D12" i="15" s="1"/>
  <c r="L12" i="15"/>
  <c r="C12" i="15" s="1"/>
  <c r="K12" i="15"/>
  <c r="P11" i="15"/>
  <c r="G11" i="15" s="1"/>
  <c r="O11" i="15"/>
  <c r="F11" i="15" s="1"/>
  <c r="N11" i="15"/>
  <c r="E11" i="15" s="1"/>
  <c r="E11" i="10" s="1"/>
  <c r="M11" i="15"/>
  <c r="D11" i="15" s="1"/>
  <c r="L11" i="15"/>
  <c r="C11" i="15" s="1"/>
  <c r="P10" i="15"/>
  <c r="O10" i="15"/>
  <c r="F10" i="15" s="1"/>
  <c r="N10" i="15"/>
  <c r="E10" i="15" s="1"/>
  <c r="E10" i="10" s="1"/>
  <c r="M10" i="15"/>
  <c r="L10" i="15"/>
  <c r="K10" i="15"/>
  <c r="P9" i="15"/>
  <c r="G9" i="15" s="1"/>
  <c r="O9" i="15"/>
  <c r="F9" i="15" s="1"/>
  <c r="N9" i="15"/>
  <c r="E9" i="15" s="1"/>
  <c r="M9" i="15"/>
  <c r="D9" i="15" s="1"/>
  <c r="E9" i="10" s="1"/>
  <c r="L9" i="15"/>
  <c r="C9" i="15" s="1"/>
  <c r="P8" i="15"/>
  <c r="G8" i="15" s="1"/>
  <c r="O8" i="15"/>
  <c r="N8" i="15"/>
  <c r="M8" i="15"/>
  <c r="L8" i="15"/>
  <c r="K8" i="15"/>
  <c r="P7" i="15"/>
  <c r="G7" i="15" s="1"/>
  <c r="O7" i="15"/>
  <c r="F7" i="15" s="1"/>
  <c r="N7" i="15"/>
  <c r="E7" i="15" s="1"/>
  <c r="M7" i="15"/>
  <c r="D7" i="15" s="1"/>
  <c r="L7" i="15"/>
  <c r="C7" i="15" s="1"/>
  <c r="E7" i="10" s="1"/>
  <c r="P6" i="15"/>
  <c r="O6" i="15"/>
  <c r="N6" i="15"/>
  <c r="M6" i="15"/>
  <c r="L6" i="15"/>
  <c r="C6" i="15" s="1"/>
  <c r="E6" i="10" s="1"/>
  <c r="K6" i="15"/>
  <c r="G4" i="15"/>
  <c r="P4" i="15" s="1"/>
  <c r="F4" i="15"/>
  <c r="O4" i="15" s="1"/>
  <c r="E4" i="15"/>
  <c r="N4" i="15" s="1"/>
  <c r="D4" i="15"/>
  <c r="M4" i="15" s="1"/>
  <c r="C4" i="15"/>
  <c r="L4" i="15" s="1"/>
  <c r="P116" i="14"/>
  <c r="G116" i="14" s="1"/>
  <c r="O116" i="14"/>
  <c r="F116" i="14" s="1"/>
  <c r="N116" i="14"/>
  <c r="E116" i="14" s="1"/>
  <c r="M116" i="14"/>
  <c r="L116" i="14"/>
  <c r="P115" i="14"/>
  <c r="G115" i="14" s="1"/>
  <c r="O115" i="14"/>
  <c r="F115" i="14" s="1"/>
  <c r="N115" i="14"/>
  <c r="E115" i="14" s="1"/>
  <c r="M115" i="14"/>
  <c r="D115" i="14" s="1"/>
  <c r="L115" i="14"/>
  <c r="C115" i="14" s="1"/>
  <c r="K115" i="14"/>
  <c r="P114" i="14"/>
  <c r="G114" i="14" s="1"/>
  <c r="O114" i="14"/>
  <c r="F114" i="14" s="1"/>
  <c r="N114" i="14"/>
  <c r="E114" i="14" s="1"/>
  <c r="M114" i="14"/>
  <c r="L114" i="14"/>
  <c r="P113" i="14"/>
  <c r="G113" i="14" s="1"/>
  <c r="O113" i="14"/>
  <c r="F113" i="14" s="1"/>
  <c r="N113" i="14"/>
  <c r="E113" i="14" s="1"/>
  <c r="M113" i="14"/>
  <c r="D113" i="14" s="1"/>
  <c r="L113" i="14"/>
  <c r="K113" i="14"/>
  <c r="P112" i="14"/>
  <c r="G112" i="14" s="1"/>
  <c r="O112" i="14"/>
  <c r="F112" i="14" s="1"/>
  <c r="N112" i="14"/>
  <c r="E112" i="14" s="1"/>
  <c r="M112" i="14"/>
  <c r="D112" i="14" s="1"/>
  <c r="L112" i="14"/>
  <c r="C112" i="14" s="1"/>
  <c r="P111" i="14"/>
  <c r="G111" i="14" s="1"/>
  <c r="O111" i="14"/>
  <c r="F111" i="14" s="1"/>
  <c r="N111" i="14"/>
  <c r="M111" i="14"/>
  <c r="D111" i="14" s="1"/>
  <c r="L111" i="14"/>
  <c r="C111" i="14" s="1"/>
  <c r="K111" i="14"/>
  <c r="P110" i="14"/>
  <c r="G110" i="14" s="1"/>
  <c r="O110" i="14"/>
  <c r="N110" i="14"/>
  <c r="E110" i="14" s="1"/>
  <c r="M110" i="14"/>
  <c r="D110" i="14" s="1"/>
  <c r="L110" i="14"/>
  <c r="C110" i="14" s="1"/>
  <c r="P109" i="14"/>
  <c r="O109" i="14"/>
  <c r="F109" i="14" s="1"/>
  <c r="N109" i="14"/>
  <c r="E109" i="14" s="1"/>
  <c r="M109" i="14"/>
  <c r="L109" i="14"/>
  <c r="C109" i="14" s="1"/>
  <c r="K109" i="14"/>
  <c r="P108" i="14"/>
  <c r="G108" i="14" s="1"/>
  <c r="O108" i="14"/>
  <c r="F108" i="14" s="1"/>
  <c r="N108" i="14"/>
  <c r="E108" i="14" s="1"/>
  <c r="M108" i="14"/>
  <c r="D108" i="14" s="1"/>
  <c r="L108" i="14"/>
  <c r="C108" i="14" s="1"/>
  <c r="P107" i="14"/>
  <c r="G107" i="14" s="1"/>
  <c r="O107" i="14"/>
  <c r="N107" i="14"/>
  <c r="M107" i="14"/>
  <c r="D107" i="14" s="1"/>
  <c r="L107" i="14"/>
  <c r="K107" i="14"/>
  <c r="K106" i="14"/>
  <c r="O105" i="14"/>
  <c r="G105" i="14"/>
  <c r="P105" i="14" s="1"/>
  <c r="F105" i="14"/>
  <c r="E105" i="14"/>
  <c r="N105" i="14" s="1"/>
  <c r="D105" i="14"/>
  <c r="M105" i="14" s="1"/>
  <c r="C105" i="14"/>
  <c r="L105" i="14" s="1"/>
  <c r="P96" i="14"/>
  <c r="G96" i="14" s="1"/>
  <c r="O96" i="14"/>
  <c r="N96" i="14"/>
  <c r="E96" i="14" s="1"/>
  <c r="M96" i="14"/>
  <c r="D96" i="14" s="1"/>
  <c r="L96" i="14"/>
  <c r="P95" i="14"/>
  <c r="G95" i="14" s="1"/>
  <c r="O95" i="14"/>
  <c r="F95" i="14" s="1"/>
  <c r="N95" i="14"/>
  <c r="M95" i="14"/>
  <c r="L95" i="14"/>
  <c r="C95" i="14" s="1"/>
  <c r="K95" i="14"/>
  <c r="P94" i="14"/>
  <c r="G94" i="14" s="1"/>
  <c r="O94" i="14"/>
  <c r="N94" i="14"/>
  <c r="M94" i="14"/>
  <c r="L94" i="14"/>
  <c r="C94" i="14" s="1"/>
  <c r="P93" i="14"/>
  <c r="G93" i="14" s="1"/>
  <c r="O93" i="14"/>
  <c r="F93" i="14" s="1"/>
  <c r="N93" i="14"/>
  <c r="E93" i="14" s="1"/>
  <c r="M93" i="14"/>
  <c r="D93" i="14" s="1"/>
  <c r="L93" i="14"/>
  <c r="K93" i="14"/>
  <c r="P92" i="14"/>
  <c r="O92" i="14"/>
  <c r="F92" i="14" s="1"/>
  <c r="N92" i="14"/>
  <c r="M92" i="14"/>
  <c r="L92" i="14"/>
  <c r="C92" i="14" s="1"/>
  <c r="P91" i="14"/>
  <c r="G91" i="14" s="1"/>
  <c r="O91" i="14"/>
  <c r="F91" i="14" s="1"/>
  <c r="N91" i="14"/>
  <c r="M91" i="14"/>
  <c r="L91" i="14"/>
  <c r="K91" i="14"/>
  <c r="P90" i="14"/>
  <c r="G90" i="14" s="1"/>
  <c r="O90" i="14"/>
  <c r="F90" i="14" s="1"/>
  <c r="N90" i="14"/>
  <c r="E90" i="14" s="1"/>
  <c r="M90" i="14"/>
  <c r="L90" i="14"/>
  <c r="P89" i="14"/>
  <c r="O89" i="14"/>
  <c r="F89" i="14" s="1"/>
  <c r="N89" i="14"/>
  <c r="M89" i="14"/>
  <c r="D89" i="14" s="1"/>
  <c r="L89" i="14"/>
  <c r="C89" i="14" s="1"/>
  <c r="K89" i="14"/>
  <c r="P88" i="14"/>
  <c r="G88" i="14" s="1"/>
  <c r="O88" i="14"/>
  <c r="F88" i="14" s="1"/>
  <c r="N88" i="14"/>
  <c r="E88" i="14" s="1"/>
  <c r="M88" i="14"/>
  <c r="L88" i="14"/>
  <c r="P87" i="14"/>
  <c r="O87" i="14"/>
  <c r="F87" i="14" s="1"/>
  <c r="N87" i="14"/>
  <c r="E87" i="14" s="1"/>
  <c r="M87" i="14"/>
  <c r="D87" i="14" s="1"/>
  <c r="L87" i="14"/>
  <c r="K87" i="14"/>
  <c r="G85" i="14"/>
  <c r="P85" i="14" s="1"/>
  <c r="F85" i="14"/>
  <c r="O85" i="14" s="1"/>
  <c r="E85" i="14"/>
  <c r="N85" i="14" s="1"/>
  <c r="D85" i="14"/>
  <c r="M85" i="14" s="1"/>
  <c r="C85" i="14"/>
  <c r="L85" i="14" s="1"/>
  <c r="P75" i="14"/>
  <c r="G75" i="14" s="1"/>
  <c r="O75" i="14"/>
  <c r="N75" i="14"/>
  <c r="M75" i="14"/>
  <c r="D75" i="14" s="1"/>
  <c r="L75" i="14"/>
  <c r="C75" i="14" s="1"/>
  <c r="F75" i="14"/>
  <c r="E75" i="14"/>
  <c r="P74" i="14"/>
  <c r="G74" i="14" s="1"/>
  <c r="O74" i="14"/>
  <c r="F74" i="14" s="1"/>
  <c r="N74" i="14"/>
  <c r="E74" i="14" s="1"/>
  <c r="M74" i="14"/>
  <c r="D74" i="14" s="1"/>
  <c r="L74" i="14"/>
  <c r="C74" i="14" s="1"/>
  <c r="K74" i="14"/>
  <c r="P73" i="14"/>
  <c r="O73" i="14"/>
  <c r="N73" i="14"/>
  <c r="E73" i="14" s="1"/>
  <c r="M73" i="14"/>
  <c r="D73" i="14" s="1"/>
  <c r="L73" i="14"/>
  <c r="C73" i="14" s="1"/>
  <c r="G73" i="14"/>
  <c r="F73" i="14"/>
  <c r="P72" i="14"/>
  <c r="G72" i="14" s="1"/>
  <c r="O72" i="14"/>
  <c r="F72" i="14" s="1"/>
  <c r="N72" i="14"/>
  <c r="E72" i="14" s="1"/>
  <c r="M72" i="14"/>
  <c r="D72" i="14" s="1"/>
  <c r="L72" i="14"/>
  <c r="K72" i="14"/>
  <c r="P71" i="14"/>
  <c r="O71" i="14"/>
  <c r="F71" i="14" s="1"/>
  <c r="N71" i="14"/>
  <c r="E71" i="14" s="1"/>
  <c r="M71" i="14"/>
  <c r="D71" i="14" s="1"/>
  <c r="L71" i="14"/>
  <c r="C71" i="14" s="1"/>
  <c r="G71" i="14"/>
  <c r="P70" i="14"/>
  <c r="G70" i="14" s="1"/>
  <c r="O70" i="14"/>
  <c r="F70" i="14" s="1"/>
  <c r="N70" i="14"/>
  <c r="E70" i="14" s="1"/>
  <c r="M70" i="14"/>
  <c r="L70" i="14"/>
  <c r="K70" i="14"/>
  <c r="P69" i="14"/>
  <c r="G69" i="14" s="1"/>
  <c r="O69" i="14"/>
  <c r="F69" i="14" s="1"/>
  <c r="N69" i="14"/>
  <c r="E69" i="14" s="1"/>
  <c r="M69" i="14"/>
  <c r="D69" i="14" s="1"/>
  <c r="L69" i="14"/>
  <c r="C69" i="14"/>
  <c r="P68" i="14"/>
  <c r="G68" i="14" s="1"/>
  <c r="O68" i="14"/>
  <c r="F68" i="14" s="1"/>
  <c r="N68" i="14"/>
  <c r="M68" i="14"/>
  <c r="L68" i="14"/>
  <c r="K68" i="14"/>
  <c r="C68" i="14"/>
  <c r="P67" i="14"/>
  <c r="G67" i="14" s="1"/>
  <c r="O67" i="14"/>
  <c r="N67" i="14"/>
  <c r="M67" i="14"/>
  <c r="L67" i="14"/>
  <c r="C67" i="14" s="1"/>
  <c r="F67" i="14"/>
  <c r="E67" i="14"/>
  <c r="D67" i="14"/>
  <c r="P66" i="14"/>
  <c r="O66" i="14"/>
  <c r="N66" i="14"/>
  <c r="E66" i="14" s="1"/>
  <c r="M66" i="14"/>
  <c r="L66" i="14"/>
  <c r="K66" i="14"/>
  <c r="D66" i="14"/>
  <c r="M64" i="14"/>
  <c r="G64" i="14"/>
  <c r="P64" i="14" s="1"/>
  <c r="F64" i="14"/>
  <c r="O64" i="14" s="1"/>
  <c r="E64" i="14"/>
  <c r="N64" i="14" s="1"/>
  <c r="D64" i="14"/>
  <c r="C64" i="14"/>
  <c r="L64" i="14" s="1"/>
  <c r="P55" i="14"/>
  <c r="O55" i="14"/>
  <c r="F55" i="14" s="1"/>
  <c r="N55" i="14"/>
  <c r="E55" i="14" s="1"/>
  <c r="M55" i="14"/>
  <c r="D55" i="14" s="1"/>
  <c r="L55" i="14"/>
  <c r="C55" i="14" s="1"/>
  <c r="P54" i="14"/>
  <c r="O54" i="14"/>
  <c r="N54" i="14"/>
  <c r="E54" i="14" s="1"/>
  <c r="M54" i="14"/>
  <c r="D54" i="14" s="1"/>
  <c r="L54" i="14"/>
  <c r="K54" i="14"/>
  <c r="C54" i="14"/>
  <c r="P53" i="14"/>
  <c r="G53" i="14" s="1"/>
  <c r="O53" i="14"/>
  <c r="F53" i="14" s="1"/>
  <c r="N53" i="14"/>
  <c r="E53" i="14" s="1"/>
  <c r="M53" i="14"/>
  <c r="D53" i="14" s="1"/>
  <c r="L53" i="14"/>
  <c r="C53" i="14" s="1"/>
  <c r="P52" i="14"/>
  <c r="O52" i="14"/>
  <c r="N52" i="14"/>
  <c r="E52" i="14" s="1"/>
  <c r="M52" i="14"/>
  <c r="D52" i="14" s="1"/>
  <c r="L52" i="14"/>
  <c r="K52" i="14"/>
  <c r="C52" i="14"/>
  <c r="P51" i="14"/>
  <c r="G51" i="14" s="1"/>
  <c r="O51" i="14"/>
  <c r="F51" i="14" s="1"/>
  <c r="N51" i="14"/>
  <c r="E51" i="14" s="1"/>
  <c r="M51" i="14"/>
  <c r="D51" i="14" s="1"/>
  <c r="L51" i="14"/>
  <c r="C51" i="14"/>
  <c r="P50" i="14"/>
  <c r="O50" i="14"/>
  <c r="F50" i="14" s="1"/>
  <c r="N50" i="14"/>
  <c r="M50" i="14"/>
  <c r="L50" i="14"/>
  <c r="K50" i="14"/>
  <c r="E50" i="14"/>
  <c r="P49" i="14"/>
  <c r="G49" i="14" s="1"/>
  <c r="O49" i="14"/>
  <c r="N49" i="14"/>
  <c r="E49" i="14" s="1"/>
  <c r="M49" i="14"/>
  <c r="D49" i="14" s="1"/>
  <c r="L49" i="14"/>
  <c r="C49" i="14" s="1"/>
  <c r="P48" i="14"/>
  <c r="O48" i="14"/>
  <c r="N48" i="14"/>
  <c r="M48" i="14"/>
  <c r="D48" i="14" s="1"/>
  <c r="L48" i="14"/>
  <c r="K48" i="14"/>
  <c r="P47" i="14"/>
  <c r="O47" i="14"/>
  <c r="F47" i="14" s="1"/>
  <c r="N47" i="14"/>
  <c r="E47" i="14" s="1"/>
  <c r="M47" i="14"/>
  <c r="D47" i="14" s="1"/>
  <c r="L47" i="14"/>
  <c r="C47" i="14" s="1"/>
  <c r="P46" i="14"/>
  <c r="O46" i="14"/>
  <c r="N46" i="14"/>
  <c r="E46" i="14" s="1"/>
  <c r="M46" i="14"/>
  <c r="D46" i="14" s="1"/>
  <c r="L46" i="14"/>
  <c r="K46" i="14"/>
  <c r="C46" i="14"/>
  <c r="L44" i="14"/>
  <c r="G44" i="14"/>
  <c r="P44" i="14" s="1"/>
  <c r="F44" i="14"/>
  <c r="O44" i="14" s="1"/>
  <c r="E44" i="14"/>
  <c r="N44" i="14" s="1"/>
  <c r="D44" i="14"/>
  <c r="M44" i="14" s="1"/>
  <c r="C44" i="14"/>
  <c r="P35" i="14"/>
  <c r="O35" i="14"/>
  <c r="N35" i="14"/>
  <c r="M35" i="14"/>
  <c r="L35" i="14"/>
  <c r="P34" i="14"/>
  <c r="D36" i="10" s="1"/>
  <c r="O34" i="14"/>
  <c r="N34" i="14"/>
  <c r="M34" i="14"/>
  <c r="L34" i="14"/>
  <c r="K34" i="14"/>
  <c r="P33" i="14"/>
  <c r="O33" i="14"/>
  <c r="D34" i="10" s="1"/>
  <c r="N33" i="14"/>
  <c r="M33" i="14"/>
  <c r="L33" i="14"/>
  <c r="P32" i="14"/>
  <c r="O32" i="14"/>
  <c r="N32" i="14"/>
  <c r="M32" i="14"/>
  <c r="L32" i="14"/>
  <c r="K32" i="14"/>
  <c r="P31" i="14"/>
  <c r="O31" i="14"/>
  <c r="N31" i="14"/>
  <c r="D33" i="10" s="1"/>
  <c r="M31" i="14"/>
  <c r="L31" i="14"/>
  <c r="P30" i="14"/>
  <c r="O30" i="14"/>
  <c r="N30" i="14"/>
  <c r="D32" i="10" s="1"/>
  <c r="M30" i="14"/>
  <c r="L30" i="14"/>
  <c r="K30" i="14"/>
  <c r="P29" i="14"/>
  <c r="O29" i="14"/>
  <c r="N29" i="14"/>
  <c r="M29" i="14"/>
  <c r="D31" i="10" s="1"/>
  <c r="L29" i="14"/>
  <c r="P28" i="14"/>
  <c r="O28" i="14"/>
  <c r="N28" i="14"/>
  <c r="M28" i="14"/>
  <c r="L28" i="14"/>
  <c r="K28" i="14"/>
  <c r="P27" i="14"/>
  <c r="O27" i="14"/>
  <c r="N27" i="14"/>
  <c r="M27" i="14"/>
  <c r="L27" i="14"/>
  <c r="D29" i="10" s="1"/>
  <c r="P26" i="14"/>
  <c r="O26" i="14"/>
  <c r="N26" i="14"/>
  <c r="M26" i="14"/>
  <c r="L26" i="14"/>
  <c r="D28" i="10" s="1"/>
  <c r="K26" i="14"/>
  <c r="K25" i="14"/>
  <c r="M24" i="14"/>
  <c r="L24" i="14"/>
  <c r="G24" i="14"/>
  <c r="P24" i="14" s="1"/>
  <c r="F24" i="14"/>
  <c r="O24" i="14" s="1"/>
  <c r="E24" i="14"/>
  <c r="N24" i="14" s="1"/>
  <c r="D24" i="14"/>
  <c r="C24" i="14"/>
  <c r="P15" i="14"/>
  <c r="G15" i="14" s="1"/>
  <c r="D15" i="10" s="1"/>
  <c r="O15" i="14"/>
  <c r="F15" i="14" s="1"/>
  <c r="N15" i="14"/>
  <c r="E15" i="14" s="1"/>
  <c r="M15" i="14"/>
  <c r="D15" i="14" s="1"/>
  <c r="L15" i="14"/>
  <c r="C15" i="14" s="1"/>
  <c r="P14" i="14"/>
  <c r="O14" i="14"/>
  <c r="F14" i="14" s="1"/>
  <c r="N14" i="14"/>
  <c r="M14" i="14"/>
  <c r="L14" i="14"/>
  <c r="K14" i="14"/>
  <c r="P13" i="14"/>
  <c r="G13" i="14" s="1"/>
  <c r="O13" i="14"/>
  <c r="F13" i="14" s="1"/>
  <c r="D13" i="10" s="1"/>
  <c r="N13" i="14"/>
  <c r="E13" i="14" s="1"/>
  <c r="M13" i="14"/>
  <c r="D13" i="14" s="1"/>
  <c r="L13" i="14"/>
  <c r="C13" i="14" s="1"/>
  <c r="P12" i="14"/>
  <c r="O12" i="14"/>
  <c r="N12" i="14"/>
  <c r="M12" i="14"/>
  <c r="L12" i="14"/>
  <c r="K12" i="14"/>
  <c r="P11" i="14"/>
  <c r="G11" i="14" s="1"/>
  <c r="O11" i="14"/>
  <c r="F11" i="14" s="1"/>
  <c r="N11" i="14"/>
  <c r="E11" i="14" s="1"/>
  <c r="D11" i="10" s="1"/>
  <c r="M11" i="14"/>
  <c r="D11" i="14" s="1"/>
  <c r="L11" i="14"/>
  <c r="P10" i="14"/>
  <c r="O10" i="14"/>
  <c r="N10" i="14"/>
  <c r="E10" i="14" s="1"/>
  <c r="D10" i="10" s="1"/>
  <c r="M10" i="14"/>
  <c r="L10" i="14"/>
  <c r="K10" i="14"/>
  <c r="P9" i="14"/>
  <c r="G9" i="14" s="1"/>
  <c r="O9" i="14"/>
  <c r="F9" i="14" s="1"/>
  <c r="N9" i="14"/>
  <c r="E9" i="14" s="1"/>
  <c r="M9" i="14"/>
  <c r="D9" i="14" s="1"/>
  <c r="D9" i="10" s="1"/>
  <c r="L9" i="14"/>
  <c r="C9" i="14" s="1"/>
  <c r="P8" i="14"/>
  <c r="G8" i="14" s="1"/>
  <c r="O8" i="14"/>
  <c r="F8" i="14" s="1"/>
  <c r="N8" i="14"/>
  <c r="E8" i="14" s="1"/>
  <c r="M8" i="14"/>
  <c r="L8" i="14"/>
  <c r="K8" i="14"/>
  <c r="P7" i="14"/>
  <c r="O7" i="14"/>
  <c r="F7" i="14" s="1"/>
  <c r="N7" i="14"/>
  <c r="E7" i="14" s="1"/>
  <c r="M7" i="14"/>
  <c r="D7" i="14" s="1"/>
  <c r="L7" i="14"/>
  <c r="C7" i="14" s="1"/>
  <c r="D7" i="10" s="1"/>
  <c r="P6" i="14"/>
  <c r="O6" i="14"/>
  <c r="F6" i="14" s="1"/>
  <c r="N6" i="14"/>
  <c r="M6" i="14"/>
  <c r="L6" i="14"/>
  <c r="C6" i="14" s="1"/>
  <c r="D6" i="10" s="1"/>
  <c r="K6" i="14"/>
  <c r="L4" i="14"/>
  <c r="G4" i="14"/>
  <c r="P4" i="14" s="1"/>
  <c r="F4" i="14"/>
  <c r="O4" i="14" s="1"/>
  <c r="E4" i="14"/>
  <c r="N4" i="14" s="1"/>
  <c r="D4" i="14"/>
  <c r="M4" i="14" s="1"/>
  <c r="C4" i="14"/>
  <c r="P116" i="4"/>
  <c r="G116" i="4" s="1"/>
  <c r="O116" i="4"/>
  <c r="F116" i="4" s="1"/>
  <c r="N116" i="4"/>
  <c r="E116" i="4" s="1"/>
  <c r="M116" i="4"/>
  <c r="D116" i="4" s="1"/>
  <c r="L116" i="4"/>
  <c r="C116" i="4" s="1"/>
  <c r="P115" i="4"/>
  <c r="G115" i="4" s="1"/>
  <c r="O115" i="4"/>
  <c r="F115" i="4" s="1"/>
  <c r="N115" i="4"/>
  <c r="E115" i="4" s="1"/>
  <c r="M115" i="4"/>
  <c r="D115" i="4" s="1"/>
  <c r="L115" i="4"/>
  <c r="C115" i="4" s="1"/>
  <c r="K115" i="4"/>
  <c r="P114" i="4"/>
  <c r="G114" i="4" s="1"/>
  <c r="O114" i="4"/>
  <c r="F114" i="4" s="1"/>
  <c r="N114" i="4"/>
  <c r="E114" i="4" s="1"/>
  <c r="M114" i="4"/>
  <c r="D114" i="4" s="1"/>
  <c r="L114" i="4"/>
  <c r="P113" i="4"/>
  <c r="G113" i="4" s="1"/>
  <c r="O113" i="4"/>
  <c r="N113" i="4"/>
  <c r="M113" i="4"/>
  <c r="L113" i="4"/>
  <c r="C113" i="4" s="1"/>
  <c r="K113" i="4"/>
  <c r="P112" i="4"/>
  <c r="G112" i="4" s="1"/>
  <c r="O112" i="4"/>
  <c r="F112" i="4" s="1"/>
  <c r="N112" i="4"/>
  <c r="M112" i="4"/>
  <c r="L112" i="4"/>
  <c r="C112" i="4" s="1"/>
  <c r="P111" i="4"/>
  <c r="O111" i="4"/>
  <c r="F111" i="4" s="1"/>
  <c r="N111" i="4"/>
  <c r="E111" i="4" s="1"/>
  <c r="M111" i="4"/>
  <c r="D111" i="4" s="1"/>
  <c r="L111" i="4"/>
  <c r="K111" i="4"/>
  <c r="P110" i="4"/>
  <c r="O110" i="4"/>
  <c r="F110" i="4" s="1"/>
  <c r="N110" i="4"/>
  <c r="E110" i="4" s="1"/>
  <c r="M110" i="4"/>
  <c r="D110" i="4" s="1"/>
  <c r="L110" i="4"/>
  <c r="C110" i="4" s="1"/>
  <c r="P109" i="4"/>
  <c r="G109" i="4" s="1"/>
  <c r="O109" i="4"/>
  <c r="F109" i="4" s="1"/>
  <c r="N109" i="4"/>
  <c r="M109" i="4"/>
  <c r="L109" i="4"/>
  <c r="K109" i="4"/>
  <c r="P108" i="4"/>
  <c r="G108" i="4" s="1"/>
  <c r="O108" i="4"/>
  <c r="F108" i="4" s="1"/>
  <c r="N108" i="4"/>
  <c r="E108" i="4" s="1"/>
  <c r="M108" i="4"/>
  <c r="L108" i="4"/>
  <c r="P107" i="4"/>
  <c r="O107" i="4"/>
  <c r="N107" i="4"/>
  <c r="M107" i="4"/>
  <c r="D107" i="4" s="1"/>
  <c r="L107" i="4"/>
  <c r="C107" i="4" s="1"/>
  <c r="K107" i="4"/>
  <c r="K106" i="4"/>
  <c r="G105" i="4"/>
  <c r="P105" i="4" s="1"/>
  <c r="F105" i="4"/>
  <c r="O105" i="4" s="1"/>
  <c r="E105" i="4"/>
  <c r="N105" i="4" s="1"/>
  <c r="D105" i="4"/>
  <c r="M105" i="4" s="1"/>
  <c r="C105" i="4"/>
  <c r="L105" i="4" s="1"/>
  <c r="K25" i="4"/>
  <c r="P35" i="4"/>
  <c r="G35" i="4" s="1"/>
  <c r="O35" i="4"/>
  <c r="F35" i="4" s="1"/>
  <c r="N35" i="4"/>
  <c r="E35" i="4" s="1"/>
  <c r="M35" i="4"/>
  <c r="D35" i="4" s="1"/>
  <c r="L35" i="4"/>
  <c r="C35" i="4" s="1"/>
  <c r="P34" i="4"/>
  <c r="G34" i="4" s="1"/>
  <c r="O34" i="4"/>
  <c r="F34" i="4" s="1"/>
  <c r="N34" i="4"/>
  <c r="E34" i="4" s="1"/>
  <c r="M34" i="4"/>
  <c r="D34" i="4" s="1"/>
  <c r="L34" i="4"/>
  <c r="C34" i="4" s="1"/>
  <c r="K34" i="4"/>
  <c r="P33" i="4"/>
  <c r="G33" i="4" s="1"/>
  <c r="O33" i="4"/>
  <c r="F33" i="4" s="1"/>
  <c r="N33" i="4"/>
  <c r="E33" i="4" s="1"/>
  <c r="M33" i="4"/>
  <c r="D33" i="4" s="1"/>
  <c r="L33" i="4"/>
  <c r="C33" i="4" s="1"/>
  <c r="P32" i="4"/>
  <c r="G32" i="4" s="1"/>
  <c r="O32" i="4"/>
  <c r="F32" i="4" s="1"/>
  <c r="N32" i="4"/>
  <c r="E32" i="4" s="1"/>
  <c r="M32" i="4"/>
  <c r="D32" i="4" s="1"/>
  <c r="L32" i="4"/>
  <c r="C32" i="4" s="1"/>
  <c r="K32" i="4"/>
  <c r="P31" i="4"/>
  <c r="G31" i="4" s="1"/>
  <c r="O31" i="4"/>
  <c r="F31" i="4" s="1"/>
  <c r="N31" i="4"/>
  <c r="E31" i="4" s="1"/>
  <c r="M31" i="4"/>
  <c r="D31" i="4" s="1"/>
  <c r="L31" i="4"/>
  <c r="C31" i="4" s="1"/>
  <c r="P30" i="4"/>
  <c r="O30" i="4"/>
  <c r="F30" i="4" s="1"/>
  <c r="N30" i="4"/>
  <c r="E30" i="4" s="1"/>
  <c r="M30" i="4"/>
  <c r="D30" i="4" s="1"/>
  <c r="L30" i="4"/>
  <c r="K30" i="4"/>
  <c r="P29" i="4"/>
  <c r="G29" i="4" s="1"/>
  <c r="O29" i="4"/>
  <c r="F29" i="4" s="1"/>
  <c r="N29" i="4"/>
  <c r="E29" i="4" s="1"/>
  <c r="M29" i="4"/>
  <c r="D29" i="4" s="1"/>
  <c r="L29" i="4"/>
  <c r="C29" i="4" s="1"/>
  <c r="P28" i="4"/>
  <c r="O28" i="4"/>
  <c r="F28" i="4" s="1"/>
  <c r="N28" i="4"/>
  <c r="E28" i="4" s="1"/>
  <c r="M28" i="4"/>
  <c r="D28" i="4" s="1"/>
  <c r="L28" i="4"/>
  <c r="C28" i="4" s="1"/>
  <c r="K28" i="4"/>
  <c r="P27" i="4"/>
  <c r="G27" i="4" s="1"/>
  <c r="O27" i="4"/>
  <c r="F27" i="4" s="1"/>
  <c r="N27" i="4"/>
  <c r="M27" i="4"/>
  <c r="D27" i="4" s="1"/>
  <c r="L27" i="4"/>
  <c r="C27" i="4" s="1"/>
  <c r="P26" i="4"/>
  <c r="G26" i="4" s="1"/>
  <c r="O26" i="4"/>
  <c r="F26" i="4" s="1"/>
  <c r="N26" i="4"/>
  <c r="M26" i="4"/>
  <c r="D26" i="4" s="1"/>
  <c r="L26" i="4"/>
  <c r="K26" i="4"/>
  <c r="M24" i="4"/>
  <c r="L24" i="4"/>
  <c r="G24" i="4"/>
  <c r="P24" i="4" s="1"/>
  <c r="F24" i="4"/>
  <c r="O24" i="4" s="1"/>
  <c r="E24" i="4"/>
  <c r="N24" i="4" s="1"/>
  <c r="D24" i="4"/>
  <c r="C24" i="4"/>
  <c r="P96" i="4"/>
  <c r="G96" i="4" s="1"/>
  <c r="O96" i="4"/>
  <c r="F96" i="4" s="1"/>
  <c r="N96" i="4"/>
  <c r="E96" i="4" s="1"/>
  <c r="M96" i="4"/>
  <c r="L96" i="4"/>
  <c r="P95" i="4"/>
  <c r="G95" i="4" s="1"/>
  <c r="O95" i="4"/>
  <c r="F95" i="4" s="1"/>
  <c r="N95" i="4"/>
  <c r="E95" i="4" s="1"/>
  <c r="M95" i="4"/>
  <c r="D95" i="4" s="1"/>
  <c r="L95" i="4"/>
  <c r="K95" i="4"/>
  <c r="P94" i="4"/>
  <c r="G94" i="4" s="1"/>
  <c r="O94" i="4"/>
  <c r="F94" i="4" s="1"/>
  <c r="N94" i="4"/>
  <c r="E94" i="4" s="1"/>
  <c r="M94" i="4"/>
  <c r="D94" i="4" s="1"/>
  <c r="L94" i="4"/>
  <c r="C94" i="4" s="1"/>
  <c r="P93" i="4"/>
  <c r="G93" i="4" s="1"/>
  <c r="O93" i="4"/>
  <c r="N93" i="4"/>
  <c r="E93" i="4" s="1"/>
  <c r="M93" i="4"/>
  <c r="D93" i="4" s="1"/>
  <c r="L93" i="4"/>
  <c r="C93" i="4" s="1"/>
  <c r="K93" i="4"/>
  <c r="P92" i="4"/>
  <c r="G92" i="4" s="1"/>
  <c r="O92" i="4"/>
  <c r="N92" i="4"/>
  <c r="E92" i="4" s="1"/>
  <c r="M92" i="4"/>
  <c r="D92" i="4" s="1"/>
  <c r="L92" i="4"/>
  <c r="C92" i="4" s="1"/>
  <c r="P91" i="4"/>
  <c r="G91" i="4" s="1"/>
  <c r="O91" i="4"/>
  <c r="F91" i="4" s="1"/>
  <c r="N91" i="4"/>
  <c r="E91" i="4" s="1"/>
  <c r="M91" i="4"/>
  <c r="L91" i="4"/>
  <c r="K91" i="4"/>
  <c r="P90" i="4"/>
  <c r="G90" i="4" s="1"/>
  <c r="O90" i="4"/>
  <c r="F90" i="4" s="1"/>
  <c r="N90" i="4"/>
  <c r="E90" i="4" s="1"/>
  <c r="M90" i="4"/>
  <c r="D90" i="4" s="1"/>
  <c r="L90" i="4"/>
  <c r="C90" i="4" s="1"/>
  <c r="P89" i="4"/>
  <c r="G89" i="4" s="1"/>
  <c r="O89" i="4"/>
  <c r="N89" i="4"/>
  <c r="M89" i="4"/>
  <c r="D89" i="4" s="1"/>
  <c r="L89" i="4"/>
  <c r="C89" i="4" s="1"/>
  <c r="K89" i="4"/>
  <c r="P88" i="4"/>
  <c r="G88" i="4" s="1"/>
  <c r="O88" i="4"/>
  <c r="F88" i="4" s="1"/>
  <c r="N88" i="4"/>
  <c r="M88" i="4"/>
  <c r="L88" i="4"/>
  <c r="P87" i="4"/>
  <c r="O87" i="4"/>
  <c r="F87" i="4" s="1"/>
  <c r="N87" i="4"/>
  <c r="E87" i="4" s="1"/>
  <c r="M87" i="4"/>
  <c r="D87" i="4" s="1"/>
  <c r="L87" i="4"/>
  <c r="C87" i="4" s="1"/>
  <c r="K87" i="4"/>
  <c r="G85" i="4"/>
  <c r="P85" i="4" s="1"/>
  <c r="F85" i="4"/>
  <c r="O85" i="4" s="1"/>
  <c r="E85" i="4"/>
  <c r="N85" i="4" s="1"/>
  <c r="D85" i="4"/>
  <c r="M85" i="4" s="1"/>
  <c r="C85" i="4"/>
  <c r="L85" i="4" s="1"/>
  <c r="P75" i="4"/>
  <c r="G75" i="4" s="1"/>
  <c r="O75" i="4"/>
  <c r="F75" i="4" s="1"/>
  <c r="N75" i="4"/>
  <c r="E75" i="4" s="1"/>
  <c r="M75" i="4"/>
  <c r="D75" i="4" s="1"/>
  <c r="L75" i="4"/>
  <c r="C75" i="4"/>
  <c r="P74" i="4"/>
  <c r="G74" i="4" s="1"/>
  <c r="O74" i="4"/>
  <c r="N74" i="4"/>
  <c r="E74" i="4" s="1"/>
  <c r="M74" i="4"/>
  <c r="L74" i="4"/>
  <c r="K74" i="4"/>
  <c r="D74" i="4"/>
  <c r="C74" i="4"/>
  <c r="P73" i="4"/>
  <c r="G73" i="4" s="1"/>
  <c r="O73" i="4"/>
  <c r="F73" i="4" s="1"/>
  <c r="N73" i="4"/>
  <c r="E73" i="4" s="1"/>
  <c r="M73" i="4"/>
  <c r="D73" i="4" s="1"/>
  <c r="L73" i="4"/>
  <c r="C73" i="4" s="1"/>
  <c r="P72" i="4"/>
  <c r="G72" i="4" s="1"/>
  <c r="O72" i="4"/>
  <c r="F72" i="4" s="1"/>
  <c r="N72" i="4"/>
  <c r="M72" i="4"/>
  <c r="L72" i="4"/>
  <c r="C72" i="4" s="1"/>
  <c r="K72" i="4"/>
  <c r="P71" i="4"/>
  <c r="G71" i="4" s="1"/>
  <c r="O71" i="4"/>
  <c r="F71" i="4" s="1"/>
  <c r="N71" i="4"/>
  <c r="M71" i="4"/>
  <c r="D71" i="4" s="1"/>
  <c r="L71" i="4"/>
  <c r="C71" i="4"/>
  <c r="P70" i="4"/>
  <c r="O70" i="4"/>
  <c r="N70" i="4"/>
  <c r="M70" i="4"/>
  <c r="L70" i="4"/>
  <c r="C70" i="4" s="1"/>
  <c r="K70" i="4"/>
  <c r="P69" i="4"/>
  <c r="G69" i="4" s="1"/>
  <c r="O69" i="4"/>
  <c r="F69" i="4" s="1"/>
  <c r="N69" i="4"/>
  <c r="E69" i="4" s="1"/>
  <c r="M69" i="4"/>
  <c r="D69" i="4" s="1"/>
  <c r="L69" i="4"/>
  <c r="C69" i="4" s="1"/>
  <c r="P68" i="4"/>
  <c r="O68" i="4"/>
  <c r="N68" i="4"/>
  <c r="M68" i="4"/>
  <c r="L68" i="4"/>
  <c r="K68" i="4"/>
  <c r="F68" i="4"/>
  <c r="P67" i="4"/>
  <c r="G67" i="4" s="1"/>
  <c r="O67" i="4"/>
  <c r="F67" i="4" s="1"/>
  <c r="N67" i="4"/>
  <c r="M67" i="4"/>
  <c r="D67" i="4" s="1"/>
  <c r="L67" i="4"/>
  <c r="C67" i="4" s="1"/>
  <c r="E67" i="4"/>
  <c r="P66" i="4"/>
  <c r="G66" i="4" s="1"/>
  <c r="O66" i="4"/>
  <c r="N66" i="4"/>
  <c r="M66" i="4"/>
  <c r="D66" i="4" s="1"/>
  <c r="L66" i="4"/>
  <c r="K66" i="4"/>
  <c r="M64" i="4"/>
  <c r="G64" i="4"/>
  <c r="P64" i="4" s="1"/>
  <c r="F64" i="4"/>
  <c r="O64" i="4" s="1"/>
  <c r="E64" i="4"/>
  <c r="N64" i="4" s="1"/>
  <c r="D64" i="4"/>
  <c r="C64" i="4"/>
  <c r="L64" i="4" s="1"/>
  <c r="P55" i="4"/>
  <c r="G55" i="4" s="1"/>
  <c r="O55" i="4"/>
  <c r="F55" i="4" s="1"/>
  <c r="N55" i="4"/>
  <c r="E55" i="4" s="1"/>
  <c r="M55" i="4"/>
  <c r="D55" i="4" s="1"/>
  <c r="L55" i="4"/>
  <c r="C55" i="4" s="1"/>
  <c r="P54" i="4"/>
  <c r="O54" i="4"/>
  <c r="N54" i="4"/>
  <c r="E54" i="4" s="1"/>
  <c r="M54" i="4"/>
  <c r="L54" i="4"/>
  <c r="K54" i="4"/>
  <c r="P53" i="4"/>
  <c r="G53" i="4" s="1"/>
  <c r="O53" i="4"/>
  <c r="N53" i="4"/>
  <c r="E53" i="4" s="1"/>
  <c r="M53" i="4"/>
  <c r="D53" i="4" s="1"/>
  <c r="L53" i="4"/>
  <c r="C53" i="4" s="1"/>
  <c r="P52" i="4"/>
  <c r="O52" i="4"/>
  <c r="N52" i="4"/>
  <c r="M52" i="4"/>
  <c r="L52" i="4"/>
  <c r="K52" i="4"/>
  <c r="P51" i="4"/>
  <c r="O51" i="4"/>
  <c r="F51" i="4" s="1"/>
  <c r="N51" i="4"/>
  <c r="M51" i="4"/>
  <c r="L51" i="4"/>
  <c r="G51" i="4"/>
  <c r="E51" i="4"/>
  <c r="D51" i="4"/>
  <c r="C51" i="4"/>
  <c r="P50" i="4"/>
  <c r="O50" i="4"/>
  <c r="N50" i="4"/>
  <c r="M50" i="4"/>
  <c r="L50" i="4"/>
  <c r="K50" i="4"/>
  <c r="P49" i="4"/>
  <c r="G49" i="4" s="1"/>
  <c r="O49" i="4"/>
  <c r="F49" i="4" s="1"/>
  <c r="N49" i="4"/>
  <c r="M49" i="4"/>
  <c r="D49" i="4" s="1"/>
  <c r="L49" i="4"/>
  <c r="C49" i="4" s="1"/>
  <c r="E49" i="4"/>
  <c r="P48" i="4"/>
  <c r="O48" i="4"/>
  <c r="N48" i="4"/>
  <c r="M48" i="4"/>
  <c r="L48" i="4"/>
  <c r="K48" i="4"/>
  <c r="P47" i="4"/>
  <c r="G47" i="4" s="1"/>
  <c r="O47" i="4"/>
  <c r="N47" i="4"/>
  <c r="E47" i="4" s="1"/>
  <c r="M47" i="4"/>
  <c r="D47" i="4" s="1"/>
  <c r="L47" i="4"/>
  <c r="C47" i="4" s="1"/>
  <c r="F47" i="4"/>
  <c r="P46" i="4"/>
  <c r="O46" i="4"/>
  <c r="F46" i="4" s="1"/>
  <c r="N46" i="4"/>
  <c r="M46" i="4"/>
  <c r="D46" i="4" s="1"/>
  <c r="L46" i="4"/>
  <c r="K46" i="4"/>
  <c r="N44" i="4"/>
  <c r="G44" i="4"/>
  <c r="P44" i="4" s="1"/>
  <c r="F44" i="4"/>
  <c r="O44" i="4" s="1"/>
  <c r="E44" i="4"/>
  <c r="D44" i="4"/>
  <c r="M44" i="4" s="1"/>
  <c r="C44" i="4"/>
  <c r="L44" i="4" s="1"/>
  <c r="G4" i="4"/>
  <c r="P4" i="4" s="1"/>
  <c r="F4" i="4"/>
  <c r="O4" i="4" s="1"/>
  <c r="E4" i="4"/>
  <c r="N4" i="4" s="1"/>
  <c r="D4" i="4"/>
  <c r="M4" i="4" s="1"/>
  <c r="C4" i="4"/>
  <c r="L4" i="4" s="1"/>
  <c r="N7" i="4"/>
  <c r="E7" i="4" s="1"/>
  <c r="L7" i="4"/>
  <c r="C7" i="4" s="1"/>
  <c r="C7" i="9" s="1"/>
  <c r="L6" i="4"/>
  <c r="M9" i="4"/>
  <c r="D9" i="4" s="1"/>
  <c r="C9" i="9" s="1"/>
  <c r="N9" i="4"/>
  <c r="E9" i="4" s="1"/>
  <c r="O9" i="4"/>
  <c r="F9" i="4" s="1"/>
  <c r="P9" i="4"/>
  <c r="G9" i="4" s="1"/>
  <c r="L9" i="4"/>
  <c r="C9" i="4" s="1"/>
  <c r="M7" i="4"/>
  <c r="D7" i="4" s="1"/>
  <c r="O7" i="4"/>
  <c r="F7" i="4" s="1"/>
  <c r="P7" i="4"/>
  <c r="G7" i="4" s="1"/>
  <c r="K14" i="4"/>
  <c r="K12" i="4"/>
  <c r="K10" i="4"/>
  <c r="K8" i="4"/>
  <c r="K6" i="4"/>
  <c r="G34" i="19" l="1"/>
  <c r="G32" i="19"/>
  <c r="G29" i="19"/>
  <c r="E12" i="19"/>
  <c r="G11" i="19"/>
  <c r="C6" i="19"/>
  <c r="E10" i="19"/>
  <c r="D12" i="19"/>
  <c r="D6" i="19"/>
  <c r="G8" i="19"/>
  <c r="F10" i="19"/>
  <c r="C14" i="19"/>
  <c r="D14" i="19"/>
  <c r="C8" i="19"/>
  <c r="E14" i="19"/>
  <c r="D8" i="19"/>
  <c r="F14" i="19"/>
  <c r="E6" i="19"/>
  <c r="E8" i="19"/>
  <c r="F12" i="19"/>
  <c r="G14" i="19"/>
  <c r="F6" i="19"/>
  <c r="F8" i="19"/>
  <c r="G12" i="19"/>
  <c r="D8" i="18"/>
  <c r="F14" i="18"/>
  <c r="C12" i="18"/>
  <c r="F8" i="18"/>
  <c r="C14" i="18"/>
  <c r="G8" i="18"/>
  <c r="E12" i="18"/>
  <c r="F10" i="18"/>
  <c r="F12" i="18"/>
  <c r="G12" i="18"/>
  <c r="E6" i="18"/>
  <c r="F6" i="18"/>
  <c r="E11" i="18"/>
  <c r="G6" i="18"/>
  <c r="E30" i="10"/>
  <c r="E36" i="10"/>
  <c r="C8" i="15"/>
  <c r="F8" i="15"/>
  <c r="D6" i="15"/>
  <c r="F14" i="15"/>
  <c r="E6" i="15"/>
  <c r="D8" i="15"/>
  <c r="E8" i="10" s="1"/>
  <c r="E8" i="15"/>
  <c r="F6" i="15"/>
  <c r="C10" i="15"/>
  <c r="D10" i="15"/>
  <c r="D35" i="10"/>
  <c r="G6" i="14"/>
  <c r="E6" i="14"/>
  <c r="F10" i="14"/>
  <c r="G10" i="14"/>
  <c r="D8" i="14"/>
  <c r="D8" i="10" s="1"/>
  <c r="C14" i="14"/>
  <c r="D14" i="14"/>
  <c r="E14" i="14"/>
  <c r="G14" i="14"/>
  <c r="D14" i="10" s="1"/>
  <c r="D6" i="14"/>
  <c r="C12" i="14"/>
  <c r="D12" i="14"/>
  <c r="E12" i="14"/>
  <c r="G28" i="4"/>
  <c r="C26" i="4"/>
  <c r="E26" i="4"/>
  <c r="G30" i="4"/>
  <c r="C6" i="4"/>
  <c r="C6" i="9" s="1"/>
  <c r="E13" i="19"/>
  <c r="D10" i="19"/>
  <c r="F46" i="19"/>
  <c r="C66" i="19"/>
  <c r="G46" i="19"/>
  <c r="D66" i="19"/>
  <c r="G109" i="19"/>
  <c r="F52" i="18"/>
  <c r="D9" i="18"/>
  <c r="C32" i="10"/>
  <c r="C21" i="9"/>
  <c r="C35" i="10"/>
  <c r="C24" i="9"/>
  <c r="E71" i="4"/>
  <c r="E70" i="4"/>
  <c r="F66" i="4"/>
  <c r="C17" i="9"/>
  <c r="C28" i="10"/>
  <c r="C36" i="10"/>
  <c r="C25" i="9"/>
  <c r="E107" i="4"/>
  <c r="D113" i="4"/>
  <c r="D92" i="14"/>
  <c r="D91" i="14"/>
  <c r="E34" i="10"/>
  <c r="F67" i="15"/>
  <c r="F66" i="15"/>
  <c r="E70" i="15"/>
  <c r="G12" i="14"/>
  <c r="C20" i="9"/>
  <c r="C31" i="10"/>
  <c r="E113" i="4"/>
  <c r="E89" i="14"/>
  <c r="E92" i="14"/>
  <c r="E91" i="14"/>
  <c r="D95" i="14"/>
  <c r="G109" i="14"/>
  <c r="C91" i="14"/>
  <c r="F113" i="4"/>
  <c r="D10" i="14"/>
  <c r="G46" i="14"/>
  <c r="G47" i="14"/>
  <c r="G54" i="14"/>
  <c r="G55" i="14"/>
  <c r="E95" i="14"/>
  <c r="C107" i="14"/>
  <c r="G6" i="15"/>
  <c r="E95" i="15"/>
  <c r="C33" i="10"/>
  <c r="C22" i="9"/>
  <c r="C23" i="9"/>
  <c r="C34" i="10"/>
  <c r="D107" i="15"/>
  <c r="C37" i="10"/>
  <c r="C26" i="9"/>
  <c r="G87" i="4"/>
  <c r="F93" i="4"/>
  <c r="C30" i="4"/>
  <c r="C8" i="14"/>
  <c r="C10" i="14"/>
  <c r="C11" i="14"/>
  <c r="D30" i="10"/>
  <c r="C74" i="15"/>
  <c r="G89" i="15"/>
  <c r="G107" i="4"/>
  <c r="C91" i="4"/>
  <c r="G111" i="4"/>
  <c r="G10" i="15"/>
  <c r="G13" i="15"/>
  <c r="G12" i="15"/>
  <c r="C66" i="15"/>
  <c r="D87" i="15"/>
  <c r="C93" i="15"/>
  <c r="D113" i="15"/>
  <c r="F12" i="15"/>
  <c r="E12" i="10" s="1"/>
  <c r="F13" i="15"/>
  <c r="E13" i="10" s="1"/>
  <c r="F48" i="4"/>
  <c r="F52" i="4"/>
  <c r="F53" i="4"/>
  <c r="D50" i="15"/>
  <c r="E111" i="14"/>
  <c r="C72" i="15"/>
  <c r="G7" i="14"/>
  <c r="C29" i="10"/>
  <c r="C18" i="9"/>
  <c r="F69" i="15"/>
  <c r="F68" i="15"/>
  <c r="F96" i="15"/>
  <c r="F95" i="15"/>
  <c r="E12" i="15"/>
  <c r="C30" i="10"/>
  <c r="C19" i="9"/>
  <c r="F48" i="14"/>
  <c r="F49" i="14"/>
  <c r="G96" i="15"/>
  <c r="G95" i="15"/>
  <c r="G52" i="15"/>
  <c r="C70" i="15"/>
  <c r="F75" i="15"/>
  <c r="F74" i="15"/>
  <c r="F12" i="14"/>
  <c r="D12" i="10" s="1"/>
  <c r="G50" i="14"/>
  <c r="C50" i="4"/>
  <c r="D52" i="4"/>
  <c r="E66" i="15"/>
  <c r="F70" i="15"/>
  <c r="E72" i="15"/>
  <c r="E74" i="15"/>
  <c r="D70" i="4"/>
  <c r="G48" i="14"/>
  <c r="F52" i="14"/>
  <c r="F54" i="4"/>
  <c r="D68" i="4"/>
  <c r="G70" i="4"/>
  <c r="G68" i="15"/>
  <c r="G70" i="15"/>
  <c r="F72" i="15"/>
  <c r="E50" i="4"/>
  <c r="E68" i="4"/>
  <c r="D68" i="15"/>
  <c r="D68" i="14"/>
  <c r="C70" i="14"/>
  <c r="D48" i="4"/>
  <c r="G50" i="4"/>
  <c r="G68" i="4"/>
  <c r="F66" i="14"/>
  <c r="E68" i="14"/>
  <c r="D70" i="14"/>
  <c r="C72" i="14"/>
  <c r="C48" i="14"/>
  <c r="C50" i="14"/>
  <c r="D66" i="15"/>
  <c r="D74" i="15"/>
  <c r="F46" i="14"/>
  <c r="C66" i="14"/>
  <c r="E48" i="14"/>
  <c r="G52" i="14"/>
  <c r="F54" i="14"/>
  <c r="D50" i="14"/>
  <c r="G66" i="14"/>
  <c r="C52" i="4"/>
  <c r="G52" i="4"/>
  <c r="C46" i="4"/>
  <c r="C54" i="4"/>
  <c r="G54" i="4"/>
  <c r="E66" i="4"/>
  <c r="D72" i="4"/>
  <c r="C66" i="4"/>
  <c r="C68" i="4"/>
  <c r="F70" i="4"/>
  <c r="E72" i="4"/>
  <c r="F74" i="4"/>
  <c r="C48" i="4"/>
  <c r="D50" i="4"/>
  <c r="G46" i="4"/>
  <c r="G48" i="4"/>
  <c r="E48" i="4"/>
  <c r="F50" i="4"/>
  <c r="E52" i="4"/>
  <c r="E46" i="4"/>
  <c r="D54" i="4"/>
  <c r="E26" i="10"/>
  <c r="E24" i="10"/>
  <c r="E23" i="10"/>
  <c r="E22" i="10"/>
  <c r="E21" i="10"/>
  <c r="E20" i="10"/>
  <c r="E18" i="10"/>
  <c r="D26" i="10"/>
  <c r="D24" i="10"/>
  <c r="D23" i="10"/>
  <c r="D20" i="10"/>
  <c r="D18" i="10"/>
  <c r="M7" i="7"/>
  <c r="A24" i="7"/>
  <c r="J24" i="7" s="1"/>
  <c r="S24" i="7" s="1"/>
  <c r="AB24" i="7" s="1"/>
  <c r="AK24" i="7" s="1"/>
  <c r="E17" i="10" l="1"/>
  <c r="E19" i="10"/>
  <c r="D25" i="10"/>
  <c r="D17" i="10"/>
  <c r="D21" i="10"/>
  <c r="D19" i="10"/>
  <c r="D22" i="10"/>
  <c r="E25" i="10"/>
  <c r="B4" i="6"/>
  <c r="C4" i="6"/>
  <c r="D4" i="6"/>
  <c r="E4" i="6"/>
  <c r="F4" i="6"/>
  <c r="G4" i="6"/>
  <c r="B5" i="6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B10" i="6"/>
  <c r="C10" i="6"/>
  <c r="D10" i="6"/>
  <c r="E10" i="6"/>
  <c r="F10" i="6"/>
  <c r="G10" i="6"/>
  <c r="B11" i="6"/>
  <c r="C11" i="6"/>
  <c r="D11" i="6"/>
  <c r="E11" i="6"/>
  <c r="F11" i="6"/>
  <c r="G11" i="6"/>
  <c r="B12" i="6"/>
  <c r="C12" i="6"/>
  <c r="D12" i="6"/>
  <c r="E12" i="6"/>
  <c r="F12" i="6"/>
  <c r="G12" i="6"/>
  <c r="B13" i="6"/>
  <c r="C13" i="6"/>
  <c r="D13" i="6"/>
  <c r="E13" i="6"/>
  <c r="F13" i="6"/>
  <c r="G13" i="6"/>
  <c r="B14" i="6"/>
  <c r="C14" i="6"/>
  <c r="D14" i="6"/>
  <c r="E14" i="6"/>
  <c r="F14" i="6"/>
  <c r="G14" i="6"/>
  <c r="C3" i="6"/>
  <c r="D3" i="6"/>
  <c r="E3" i="6"/>
  <c r="F3" i="6"/>
  <c r="G3" i="6"/>
  <c r="B3" i="6"/>
  <c r="B33" i="7" l="1"/>
  <c r="C33" i="7"/>
  <c r="D33" i="7"/>
  <c r="E33" i="7"/>
  <c r="F33" i="7"/>
  <c r="G33" i="7"/>
  <c r="A34" i="7"/>
  <c r="A35" i="7"/>
  <c r="A36" i="7"/>
  <c r="A37" i="7"/>
  <c r="A38" i="7"/>
  <c r="A39" i="7"/>
  <c r="A40" i="7"/>
  <c r="A48" i="7"/>
  <c r="A33" i="7"/>
  <c r="J8" i="7"/>
  <c r="J34" i="7" s="1"/>
  <c r="J9" i="7"/>
  <c r="S9" i="7" s="1"/>
  <c r="S35" i="7" s="1"/>
  <c r="J10" i="7"/>
  <c r="S10" i="7" s="1"/>
  <c r="S36" i="7" s="1"/>
  <c r="J11" i="7"/>
  <c r="S11" i="7" s="1"/>
  <c r="AB11" i="7" s="1"/>
  <c r="J12" i="7"/>
  <c r="S12" i="7" s="1"/>
  <c r="S38" i="7" s="1"/>
  <c r="J13" i="7"/>
  <c r="S13" i="7" s="1"/>
  <c r="AB13" i="7" s="1"/>
  <c r="AK13" i="7" s="1"/>
  <c r="AK39" i="7" s="1"/>
  <c r="J14" i="7"/>
  <c r="J40" i="7" s="1"/>
  <c r="J20" i="7"/>
  <c r="J48" i="7" s="1"/>
  <c r="K7" i="7"/>
  <c r="K33" i="7" s="1"/>
  <c r="L7" i="7"/>
  <c r="L33" i="7" s="1"/>
  <c r="M33" i="7"/>
  <c r="N7" i="7"/>
  <c r="N33" i="7" s="1"/>
  <c r="O7" i="7"/>
  <c r="O33" i="7" s="1"/>
  <c r="P7" i="7"/>
  <c r="P33" i="7" s="1"/>
  <c r="J7" i="7"/>
  <c r="J33" i="7" s="1"/>
  <c r="F73" i="9"/>
  <c r="E73" i="9"/>
  <c r="D73" i="9"/>
  <c r="F72" i="9"/>
  <c r="E72" i="9"/>
  <c r="D72" i="9"/>
  <c r="F71" i="9"/>
  <c r="E71" i="9"/>
  <c r="D71" i="9"/>
  <c r="F70" i="9"/>
  <c r="E70" i="9"/>
  <c r="D70" i="9"/>
  <c r="F69" i="9"/>
  <c r="E69" i="9"/>
  <c r="D69" i="9"/>
  <c r="F68" i="9"/>
  <c r="E68" i="9"/>
  <c r="D68" i="9"/>
  <c r="F67" i="9"/>
  <c r="E67" i="9"/>
  <c r="D67" i="9"/>
  <c r="F66" i="9"/>
  <c r="E66" i="9"/>
  <c r="D66" i="9"/>
  <c r="F65" i="9"/>
  <c r="E65" i="9"/>
  <c r="D65" i="9"/>
  <c r="F64" i="9"/>
  <c r="E64" i="9"/>
  <c r="D64" i="9"/>
  <c r="F63" i="9"/>
  <c r="E63" i="9"/>
  <c r="D63" i="9"/>
  <c r="F62" i="9"/>
  <c r="E62" i="9"/>
  <c r="D62" i="9"/>
  <c r="F47" i="9"/>
  <c r="E47" i="9"/>
  <c r="D47" i="9"/>
  <c r="F46" i="9"/>
  <c r="E46" i="9"/>
  <c r="D46" i="9"/>
  <c r="F45" i="9"/>
  <c r="E45" i="9"/>
  <c r="D45" i="9"/>
  <c r="F44" i="9"/>
  <c r="E44" i="9"/>
  <c r="D44" i="9"/>
  <c r="F43" i="9"/>
  <c r="E43" i="9"/>
  <c r="D43" i="9"/>
  <c r="F42" i="9"/>
  <c r="E42" i="9"/>
  <c r="D42" i="9"/>
  <c r="F41" i="9"/>
  <c r="E41" i="9"/>
  <c r="D41" i="9"/>
  <c r="F40" i="9"/>
  <c r="E40" i="9"/>
  <c r="D40" i="9"/>
  <c r="F39" i="9"/>
  <c r="E39" i="9"/>
  <c r="D39" i="9"/>
  <c r="F38" i="9"/>
  <c r="E38" i="9"/>
  <c r="D38" i="9"/>
  <c r="F37" i="9"/>
  <c r="E37" i="9"/>
  <c r="D37" i="9"/>
  <c r="F36" i="9"/>
  <c r="E36" i="9"/>
  <c r="D36" i="9"/>
  <c r="C26" i="10"/>
  <c r="C22" i="10"/>
  <c r="C20" i="10"/>
  <c r="M15" i="4"/>
  <c r="D15" i="4" s="1"/>
  <c r="N15" i="4"/>
  <c r="E15" i="4" s="1"/>
  <c r="O15" i="4"/>
  <c r="F15" i="4" s="1"/>
  <c r="P15" i="4"/>
  <c r="L15" i="4"/>
  <c r="C15" i="4" s="1"/>
  <c r="M13" i="4"/>
  <c r="D13" i="4" s="1"/>
  <c r="N13" i="4"/>
  <c r="E13" i="4" s="1"/>
  <c r="O13" i="4"/>
  <c r="P13" i="4"/>
  <c r="G13" i="4" s="1"/>
  <c r="L13" i="4"/>
  <c r="C13" i="4" s="1"/>
  <c r="M11" i="4"/>
  <c r="D11" i="4" s="1"/>
  <c r="N11" i="4"/>
  <c r="E11" i="4" s="1"/>
  <c r="C11" i="9" s="1"/>
  <c r="O11" i="4"/>
  <c r="F11" i="4" s="1"/>
  <c r="P11" i="4"/>
  <c r="G11" i="4" s="1"/>
  <c r="L11" i="4"/>
  <c r="C11" i="4" s="1"/>
  <c r="C9" i="10"/>
  <c r="F9" i="10" s="1"/>
  <c r="M14" i="4"/>
  <c r="N14" i="4"/>
  <c r="O14" i="4"/>
  <c r="P14" i="4"/>
  <c r="L14" i="4"/>
  <c r="M12" i="4"/>
  <c r="D12" i="4" s="1"/>
  <c r="N12" i="4"/>
  <c r="O12" i="4"/>
  <c r="F12" i="4" s="1"/>
  <c r="C12" i="9" s="1"/>
  <c r="P12" i="4"/>
  <c r="L12" i="4"/>
  <c r="M10" i="4"/>
  <c r="D10" i="4" s="1"/>
  <c r="N10" i="4"/>
  <c r="E10" i="4" s="1"/>
  <c r="C10" i="9" s="1"/>
  <c r="O10" i="4"/>
  <c r="F10" i="4" s="1"/>
  <c r="P10" i="4"/>
  <c r="G10" i="4" s="1"/>
  <c r="L10" i="4"/>
  <c r="C10" i="4" s="1"/>
  <c r="M8" i="4"/>
  <c r="D8" i="4" s="1"/>
  <c r="C8" i="9" s="1"/>
  <c r="N8" i="4"/>
  <c r="E8" i="4" s="1"/>
  <c r="O8" i="4"/>
  <c r="F8" i="4" s="1"/>
  <c r="P8" i="4"/>
  <c r="G8" i="4" s="1"/>
  <c r="L8" i="4"/>
  <c r="C8" i="4" s="1"/>
  <c r="M6" i="4"/>
  <c r="D6" i="4" s="1"/>
  <c r="N6" i="4"/>
  <c r="E6" i="4" s="1"/>
  <c r="O6" i="4"/>
  <c r="F6" i="4" s="1"/>
  <c r="P6" i="4"/>
  <c r="G6" i="4" s="1"/>
  <c r="A22" i="7"/>
  <c r="A23" i="7"/>
  <c r="A52" i="7"/>
  <c r="A25" i="7"/>
  <c r="A21" i="7"/>
  <c r="A16" i="7"/>
  <c r="A17" i="7"/>
  <c r="A18" i="7"/>
  <c r="A19" i="7"/>
  <c r="J19" i="7" s="1"/>
  <c r="S19" i="7" s="1"/>
  <c r="AB19" i="7" s="1"/>
  <c r="AK19" i="7" s="1"/>
  <c r="AK45" i="7" s="1"/>
  <c r="A15" i="7"/>
  <c r="C14" i="4" l="1"/>
  <c r="E14" i="4"/>
  <c r="E12" i="4"/>
  <c r="D14" i="4"/>
  <c r="G14" i="4"/>
  <c r="C14" i="9" s="1"/>
  <c r="C12" i="4"/>
  <c r="G15" i="4"/>
  <c r="C15" i="9" s="1"/>
  <c r="F14" i="4"/>
  <c r="G12" i="4"/>
  <c r="F13" i="4"/>
  <c r="C13" i="9" s="1"/>
  <c r="A42" i="7"/>
  <c r="J16" i="7"/>
  <c r="S16" i="7" s="1"/>
  <c r="AB16" i="7" s="1"/>
  <c r="AK16" i="7" s="1"/>
  <c r="A49" i="7"/>
  <c r="J21" i="7"/>
  <c r="J25" i="7"/>
  <c r="S25" i="7" s="1"/>
  <c r="AB25" i="7" s="1"/>
  <c r="AK25" i="7" s="1"/>
  <c r="AK53" i="7" s="1"/>
  <c r="A51" i="7"/>
  <c r="J23" i="7"/>
  <c r="S23" i="7" s="1"/>
  <c r="AB23" i="7" s="1"/>
  <c r="AK23" i="7" s="1"/>
  <c r="A50" i="7"/>
  <c r="J22" i="7"/>
  <c r="A41" i="7"/>
  <c r="J15" i="7"/>
  <c r="S15" i="7" s="1"/>
  <c r="AB15" i="7" s="1"/>
  <c r="AK15" i="7" s="1"/>
  <c r="A47" i="7"/>
  <c r="A46" i="7"/>
  <c r="A44" i="7"/>
  <c r="J18" i="7"/>
  <c r="S45" i="7"/>
  <c r="A43" i="7"/>
  <c r="J17" i="7"/>
  <c r="S14" i="7"/>
  <c r="AB14" i="7" s="1"/>
  <c r="AB40" i="7" s="1"/>
  <c r="S7" i="7"/>
  <c r="S33" i="7" s="1"/>
  <c r="V7" i="7"/>
  <c r="AE7" i="7" s="1"/>
  <c r="AN7" i="7" s="1"/>
  <c r="AN33" i="7" s="1"/>
  <c r="W7" i="7"/>
  <c r="AF7" i="7" s="1"/>
  <c r="AF33" i="7" s="1"/>
  <c r="Y7" i="7"/>
  <c r="AH7" i="7" s="1"/>
  <c r="AH33" i="7" s="1"/>
  <c r="J35" i="7"/>
  <c r="AB39" i="7"/>
  <c r="J36" i="7"/>
  <c r="T7" i="7"/>
  <c r="AC7" i="7" s="1"/>
  <c r="AC33" i="7" s="1"/>
  <c r="J37" i="7"/>
  <c r="U7" i="7"/>
  <c r="U33" i="7" s="1"/>
  <c r="J38" i="7"/>
  <c r="J39" i="7"/>
  <c r="X7" i="7"/>
  <c r="AG7" i="7" s="1"/>
  <c r="AP7" i="7" s="1"/>
  <c r="AP33" i="7" s="1"/>
  <c r="S52" i="7"/>
  <c r="AB37" i="7"/>
  <c r="AK11" i="7"/>
  <c r="AK37" i="7" s="1"/>
  <c r="AB9" i="7"/>
  <c r="AB12" i="7"/>
  <c r="S8" i="7"/>
  <c r="AB10" i="7"/>
  <c r="J52" i="7"/>
  <c r="A53" i="7"/>
  <c r="S20" i="7"/>
  <c r="A45" i="7"/>
  <c r="J45" i="7"/>
  <c r="S37" i="7"/>
  <c r="AB45" i="7"/>
  <c r="S39" i="7"/>
  <c r="C18" i="10"/>
  <c r="C24" i="10"/>
  <c r="C19" i="10"/>
  <c r="C7" i="10"/>
  <c r="F7" i="10" s="1"/>
  <c r="C11" i="10"/>
  <c r="F11" i="10" s="1"/>
  <c r="C15" i="10" l="1"/>
  <c r="F15" i="10" s="1"/>
  <c r="C13" i="10"/>
  <c r="F13" i="10" s="1"/>
  <c r="C14" i="10"/>
  <c r="F14" i="10" s="1"/>
  <c r="C23" i="10"/>
  <c r="C21" i="10"/>
  <c r="C17" i="10"/>
  <c r="C6" i="10"/>
  <c r="F6" i="10" s="1"/>
  <c r="C8" i="10"/>
  <c r="F8" i="10" s="1"/>
  <c r="C25" i="10"/>
  <c r="C12" i="10"/>
  <c r="F12" i="10" s="1"/>
  <c r="C10" i="10"/>
  <c r="F10" i="10" s="1"/>
  <c r="S42" i="7"/>
  <c r="AB53" i="7"/>
  <c r="S40" i="7"/>
  <c r="AD7" i="7"/>
  <c r="AD33" i="7" s="1"/>
  <c r="S51" i="7"/>
  <c r="J42" i="7"/>
  <c r="S53" i="7"/>
  <c r="AE33" i="7"/>
  <c r="J53" i="7"/>
  <c r="AB7" i="7"/>
  <c r="AK7" i="7" s="1"/>
  <c r="AK33" i="7" s="1"/>
  <c r="J51" i="7"/>
  <c r="S22" i="7"/>
  <c r="J50" i="7"/>
  <c r="S17" i="7"/>
  <c r="AB17" i="7" s="1"/>
  <c r="AK17" i="7" s="1"/>
  <c r="J43" i="7"/>
  <c r="W33" i="7"/>
  <c r="J47" i="7"/>
  <c r="V33" i="7"/>
  <c r="S21" i="7"/>
  <c r="J49" i="7"/>
  <c r="AQ7" i="7"/>
  <c r="AQ33" i="7" s="1"/>
  <c r="J41" i="7"/>
  <c r="Y33" i="7"/>
  <c r="J46" i="7"/>
  <c r="S18" i="7"/>
  <c r="AB18" i="7" s="1"/>
  <c r="AK18" i="7" s="1"/>
  <c r="J44" i="7"/>
  <c r="AO7" i="7"/>
  <c r="AO33" i="7" s="1"/>
  <c r="AL7" i="7"/>
  <c r="AL33" i="7" s="1"/>
  <c r="T33" i="7"/>
  <c r="AK14" i="7"/>
  <c r="AK40" i="7" s="1"/>
  <c r="AG33" i="7"/>
  <c r="X33" i="7"/>
  <c r="AB20" i="7"/>
  <c r="S48" i="7"/>
  <c r="AB51" i="7"/>
  <c r="AK51" i="7"/>
  <c r="AK12" i="7"/>
  <c r="AK38" i="7" s="1"/>
  <c r="AB38" i="7"/>
  <c r="AB35" i="7"/>
  <c r="AK9" i="7"/>
  <c r="AK35" i="7" s="1"/>
  <c r="AB52" i="7"/>
  <c r="AK52" i="7"/>
  <c r="AB36" i="7"/>
  <c r="AK10" i="7"/>
  <c r="AK36" i="7" s="1"/>
  <c r="S34" i="7"/>
  <c r="AB8" i="7"/>
  <c r="S41" i="7"/>
  <c r="AB42" i="7"/>
  <c r="AK42" i="7"/>
  <c r="AM7" i="7" l="1"/>
  <c r="AM33" i="7" s="1"/>
  <c r="AB33" i="7"/>
  <c r="S43" i="7"/>
  <c r="S44" i="7"/>
  <c r="AB21" i="7"/>
  <c r="S49" i="7"/>
  <c r="S46" i="7"/>
  <c r="S47" i="7"/>
  <c r="AB22" i="7"/>
  <c r="AK22" i="7" s="1"/>
  <c r="S50" i="7"/>
  <c r="AB43" i="7"/>
  <c r="AK43" i="7"/>
  <c r="AK41" i="7"/>
  <c r="AB41" i="7"/>
  <c r="AK44" i="7"/>
  <c r="AB44" i="7"/>
  <c r="AB46" i="7"/>
  <c r="AK46" i="7"/>
  <c r="AB34" i="7"/>
  <c r="AK8" i="7"/>
  <c r="AK34" i="7" s="1"/>
  <c r="AK47" i="7"/>
  <c r="AB47" i="7"/>
  <c r="AK20" i="7"/>
  <c r="AK48" i="7" s="1"/>
  <c r="AB48" i="7"/>
  <c r="AK50" i="7" l="1"/>
  <c r="AB50" i="7"/>
  <c r="AK21" i="7"/>
  <c r="AK49" i="7" s="1"/>
  <c r="AB49" i="7"/>
</calcChain>
</file>

<file path=xl/sharedStrings.xml><?xml version="1.0" encoding="utf-8"?>
<sst xmlns="http://schemas.openxmlformats.org/spreadsheetml/2006/main" count="1510" uniqueCount="165">
  <si>
    <t>Model 1</t>
  </si>
  <si>
    <t>Model 2</t>
  </si>
  <si>
    <t>Model 3</t>
  </si>
  <si>
    <t>Model 4</t>
  </si>
  <si>
    <t xml:space="preserve">Model 5 </t>
  </si>
  <si>
    <t>Model 6</t>
  </si>
  <si>
    <t>Model 7</t>
  </si>
  <si>
    <t>Model 8</t>
  </si>
  <si>
    <t>SB</t>
  </si>
  <si>
    <t>Hot Drinks</t>
  </si>
  <si>
    <t>Milk Derivatives</t>
  </si>
  <si>
    <t>Water</t>
  </si>
  <si>
    <t>-1.008***</t>
  </si>
  <si>
    <t>Beer</t>
  </si>
  <si>
    <t>Spirits</t>
  </si>
  <si>
    <t>Wine</t>
  </si>
  <si>
    <t>Variable</t>
  </si>
  <si>
    <t>Obs</t>
  </si>
  <si>
    <t>Mean</t>
  </si>
  <si>
    <t>Std. dev.</t>
  </si>
  <si>
    <t>Min</t>
  </si>
  <si>
    <t>Max</t>
  </si>
  <si>
    <t>82,934</t>
  </si>
  <si>
    <t>Notes: N= 82,934</t>
  </si>
  <si>
    <t>HH Sex</t>
  </si>
  <si>
    <t>HH Age</t>
  </si>
  <si>
    <t>Rural</t>
  </si>
  <si>
    <t>No members</t>
  </si>
  <si>
    <t>Dummy solo member</t>
  </si>
  <si>
    <t>Dummy children</t>
  </si>
  <si>
    <t>HH Educ none</t>
  </si>
  <si>
    <t>HH Educ primary</t>
  </si>
  <si>
    <t>HH Educ Secundary</t>
  </si>
  <si>
    <t>HH Educ higher</t>
  </si>
  <si>
    <t>Total income</t>
  </si>
  <si>
    <t>Income per member</t>
  </si>
  <si>
    <t>Full Market</t>
  </si>
  <si>
    <t>Off trade</t>
  </si>
  <si>
    <t>On trade</t>
  </si>
  <si>
    <t xml:space="preserve">Expenditure Shares </t>
  </si>
  <si>
    <t>Expenditure</t>
  </si>
  <si>
    <t>Censoring</t>
  </si>
  <si>
    <t>Prices</t>
  </si>
  <si>
    <t>-0.928***</t>
  </si>
  <si>
    <t>-0.597***</t>
  </si>
  <si>
    <t>-0.837***</t>
  </si>
  <si>
    <t>-0.486***</t>
  </si>
  <si>
    <t>-0.910***</t>
  </si>
  <si>
    <t>-0.405***</t>
  </si>
  <si>
    <t>-0.526***</t>
  </si>
  <si>
    <t>-0.471***</t>
  </si>
  <si>
    <t>-0.990***</t>
  </si>
  <si>
    <t>-0.848***</t>
  </si>
  <si>
    <t>-0.626***</t>
  </si>
  <si>
    <t>-0.385***</t>
  </si>
  <si>
    <t>-1.634***</t>
  </si>
  <si>
    <t>Full</t>
  </si>
  <si>
    <t xml:space="preserve">Notes: </t>
  </si>
  <si>
    <t>ssb</t>
  </si>
  <si>
    <t>bee</t>
  </si>
  <si>
    <t>spi</t>
  </si>
  <si>
    <t>wat</t>
  </si>
  <si>
    <t>mil</t>
  </si>
  <si>
    <t>hot</t>
  </si>
  <si>
    <t>STE</t>
  </si>
  <si>
    <t>Group_1</t>
  </si>
  <si>
    <t>Group_2</t>
  </si>
  <si>
    <t>Group_3</t>
  </si>
  <si>
    <t>Tercil</t>
  </si>
  <si>
    <t>On Trade</t>
  </si>
  <si>
    <t>Full market</t>
  </si>
  <si>
    <t>Codificado</t>
  </si>
  <si>
    <t>Quantities</t>
  </si>
  <si>
    <t>Weight</t>
  </si>
  <si>
    <t>Dairy</t>
  </si>
  <si>
    <t>xsexo</t>
  </si>
  <si>
    <t>xedad</t>
  </si>
  <si>
    <t>xrural</t>
  </si>
  <si>
    <t>xtamanioh</t>
  </si>
  <si>
    <t>xuniper</t>
  </si>
  <si>
    <t>xninios</t>
  </si>
  <si>
    <t>xeduc_1</t>
  </si>
  <si>
    <t>xeduc_2</t>
  </si>
  <si>
    <t>xeduc_3</t>
  </si>
  <si>
    <t>xeduc_4</t>
  </si>
  <si>
    <t>IT</t>
  </si>
  <si>
    <t>ITPC</t>
  </si>
  <si>
    <t>Diary</t>
  </si>
  <si>
    <t>61,086</t>
  </si>
  <si>
    <t>4,267</t>
  </si>
  <si>
    <t>13,036</t>
  </si>
  <si>
    <t>20,437</t>
  </si>
  <si>
    <t>69,674</t>
  </si>
  <si>
    <t>81,724</t>
  </si>
  <si>
    <t>day</t>
  </si>
  <si>
    <t>Elast~y</t>
  </si>
  <si>
    <t>Notes: Standard errors in brackets ** Statistical significance 1% * Statistical significance 5%</t>
  </si>
  <si>
    <t>Total</t>
  </si>
  <si>
    <t>Tercile</t>
  </si>
  <si>
    <t>Canal</t>
  </si>
  <si>
    <t>Item</t>
  </si>
  <si>
    <t>Texto</t>
  </si>
  <si>
    <t>Gasto</t>
  </si>
  <si>
    <t>Cantidades</t>
  </si>
  <si>
    <t>Fuera</t>
  </si>
  <si>
    <t>SSB</t>
  </si>
  <si>
    <t>Hogar</t>
  </si>
  <si>
    <t>Sum of Cantidades</t>
  </si>
  <si>
    <t>Row Labels</t>
  </si>
  <si>
    <t>Grand Total</t>
  </si>
  <si>
    <t>Column Labels</t>
  </si>
  <si>
    <t>Notes: quantities estimated using survey weights</t>
  </si>
  <si>
    <t>Source</t>
  </si>
  <si>
    <t>SS</t>
  </si>
  <si>
    <t>df</t>
  </si>
  <si>
    <t>MS</t>
  </si>
  <si>
    <t>Number of obs</t>
  </si>
  <si>
    <t>=</t>
  </si>
  <si>
    <t>F(315, 4046)</t>
  </si>
  <si>
    <t>Model</t>
  </si>
  <si>
    <t>Prob &gt; F</t>
  </si>
  <si>
    <t>Residual</t>
  </si>
  <si>
    <t>R-squared</t>
  </si>
  <si>
    <t>Adj R-squared</t>
  </si>
  <si>
    <t>Root MSE</t>
  </si>
  <si>
    <t>F(354, 13786)</t>
  </si>
  <si>
    <t>Spirit</t>
  </si>
  <si>
    <t>F(331, 21682)</t>
  </si>
  <si>
    <t>F(383, 72708)</t>
  </si>
  <si>
    <t>F(383, 64739)</t>
  </si>
  <si>
    <t xml:space="preserve">            Number of obs =     65,123    R-squared     =  0.1319</t>
  </si>
  <si>
    <t xml:space="preserve">                         Root MSE      =    .643485    Adj R-squared =  0.1267</t>
  </si>
  <si>
    <t xml:space="preserve">                  Source | Partial SS         df         MS        F    Prob&gt;F</t>
  </si>
  <si>
    <t xml:space="preserve">              -----------+----------------------------------------------------</t>
  </si>
  <si>
    <t xml:space="preserve">                   Model |  4071.3167        383    10.63007     25.67  0.0000</t>
  </si>
  <si>
    <t xml:space="preserve">                         |</t>
  </si>
  <si>
    <t xml:space="preserve">                     psu |  4071.3167        383    10.63007     25.67  0.0000</t>
  </si>
  <si>
    <t xml:space="preserve">                Residual |  26806.694     64,739   .41407334  </t>
  </si>
  <si>
    <t xml:space="preserve">                   Total |  30878.011     65,122   .47415637  </t>
  </si>
  <si>
    <t xml:space="preserve">                         Number of obs =      4,362    R-squared     =  0.2213</t>
  </si>
  <si>
    <t xml:space="preserve">                         Root MSE      =    .656585    Adj R-squared =  0.1607</t>
  </si>
  <si>
    <t xml:space="preserve">                   Model |  495.64946        315   1.5734904      3.65  0.0000</t>
  </si>
  <si>
    <t xml:space="preserve">                     psu |  495.64946        315   1.5734904      3.65  0.0000</t>
  </si>
  <si>
    <t xml:space="preserve">                Residual |  1744.2438      4,046   .43110327  </t>
  </si>
  <si>
    <t xml:space="preserve">                   Total |  2239.8933      4,361   .51361919  </t>
  </si>
  <si>
    <t xml:space="preserve">                         Number of obs =     14,141    R-squared     =  0.1096</t>
  </si>
  <si>
    <t xml:space="preserve">                         Root MSE      =    1.33041    Adj R-squared =  0.0868</t>
  </si>
  <si>
    <t xml:space="preserve">                   Model |   3004.119        354   8.4862119      4.79  0.0000</t>
  </si>
  <si>
    <t xml:space="preserve">                     psu |   3004.119        354   8.4862119      4.79  0.0000</t>
  </si>
  <si>
    <t xml:space="preserve">                Residual |  24401.133     13,786   1.7699937  </t>
  </si>
  <si>
    <t xml:space="preserve">                   Total |  27405.252     14,140   1.9381366  </t>
  </si>
  <si>
    <t xml:space="preserve">                         Number of obs =     22,014    R-squared     =  0.4186</t>
  </si>
  <si>
    <t xml:space="preserve">                         Root MSE      =    .778177    Adj R-squared =  0.4097</t>
  </si>
  <si>
    <t xml:space="preserve">                   Model |  9452.3728        331   28.557017     47.16  0.0000</t>
  </si>
  <si>
    <t xml:space="preserve">                     psu |  9452.3728        331   28.557017     47.16  0.0000</t>
  </si>
  <si>
    <t xml:space="preserve">                Residual |  13129.738     21,682   .60555935  </t>
  </si>
  <si>
    <t xml:space="preserve">                   Total |   22582.11     22,013   1.0258534  </t>
  </si>
  <si>
    <t xml:space="preserve">                         Number of obs =     73,092    R-squared     =  0.1171</t>
  </si>
  <si>
    <t xml:space="preserve">                         Root MSE      =    .640131    Adj R-squared =  0.1124</t>
  </si>
  <si>
    <t xml:space="preserve">                   Model |  3950.4808        383   10.314571     25.17  0.0000</t>
  </si>
  <si>
    <t xml:space="preserve">                     psu |  3950.4808        383   10.314571     25.17  0.0000</t>
  </si>
  <si>
    <t xml:space="preserve">                Residual |  29793.395     72,708   .40976776  </t>
  </si>
  <si>
    <t xml:space="preserve">                   Total |  33743.875     73,091   .46166936  </t>
  </si>
  <si>
    <t>Model 5</t>
  </si>
  <si>
    <t>Notes: Standard errors in brackets ** Statistical significance 1% * Statistical significance 5%. Model 1 base estimates Model 2. without censoring correction Model 3 without sampling weights. Model 4 without regional effects. Model 5 without consumption correction. All models include the full set of demographics controls.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</si>
</sst>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\-* #,##0_-;_-* &quot;-&quot;_-;_-@_-"/>
    <numFmt numFmtId="165" formatCode="0.000_);\(0.000\)"/>
    <numFmt numFmtId="166" formatCode="_-* #,##0.000_-;\-* #,##0.000_-;_-* &quot;-&quot;_-;_-@_-"/>
    <numFmt numFmtId="167" formatCode="_(* #,##0.000_);_(* \(#,##0.000\);_(* &quot;-&quot;??_);_(@_)"/>
    <numFmt numFmtId="168" formatCode="_(* #,##0_);_(* \(#,##0\);_(* &quot;-&quot;??_);_(@_)"/>
    <numFmt numFmtId="169" formatCode="_-* #,##0.00_-;\-* #,##0.00_-;_-* &quot;-&quot;_-;_-@_-"/>
    <numFmt numFmtId="170" formatCode="_-* #,##0.0_-;\-* #,##0.0_-;_-* &quot;-&quot;_-;_-@_-"/>
  </numFmts>
  <fonts count="6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1">
    <xf numFmtId="0" fontId="0" fillId="0" borderId="0" xfId="0"/>
    <xf numFmtId="165" fontId="0" fillId="0" borderId="0" xfId="0" applyNumberFormat="1"/>
    <xf numFmtId="11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0" borderId="2" xfId="0" applyBorder="1"/>
    <xf numFmtId="165" fontId="3" fillId="0" borderId="2" xfId="0" applyNumberFormat="1" applyFont="1" applyBorder="1"/>
    <xf numFmtId="0" fontId="3" fillId="0" borderId="2" xfId="0" applyFont="1" applyBorder="1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0" xfId="0" applyFont="1"/>
    <xf numFmtId="166" fontId="0" fillId="0" borderId="0" xfId="1" applyNumberFormat="1" applyFont="1" applyBorder="1" applyAlignment="1">
      <alignment vertical="center" wrapText="1"/>
    </xf>
    <xf numFmtId="166" fontId="0" fillId="0" borderId="1" xfId="1" applyNumberFormat="1" applyFont="1" applyBorder="1" applyAlignment="1">
      <alignment vertical="center" wrapText="1"/>
    </xf>
    <xf numFmtId="164" fontId="0" fillId="0" borderId="0" xfId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167" fontId="0" fillId="0" borderId="0" xfId="2" applyNumberFormat="1" applyFont="1"/>
    <xf numFmtId="165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168" fontId="0" fillId="0" borderId="0" xfId="2" applyNumberFormat="1" applyFont="1"/>
    <xf numFmtId="168" fontId="0" fillId="0" borderId="0" xfId="0" applyNumberFormat="1"/>
    <xf numFmtId="0" fontId="0" fillId="2" borderId="0" xfId="0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1" applyFont="1"/>
    <xf numFmtId="169" fontId="0" fillId="0" borderId="0" xfId="1" applyNumberFormat="1" applyFont="1"/>
    <xf numFmtId="164" fontId="0" fillId="0" borderId="1" xfId="1" applyFont="1" applyBorder="1"/>
    <xf numFmtId="43" fontId="0" fillId="0" borderId="0" xfId="2" applyFont="1"/>
    <xf numFmtId="170" fontId="0" fillId="0" borderId="0" xfId="1" applyNumberFormat="1" applyFont="1" applyBorder="1" applyAlignment="1">
      <alignment vertical="center" wrapText="1"/>
    </xf>
    <xf numFmtId="170" fontId="3" fillId="0" borderId="2" xfId="0" applyNumberFormat="1" applyFont="1" applyBorder="1" applyAlignment="1">
      <alignment vertical="center" wrapText="1"/>
    </xf>
    <xf numFmtId="170" fontId="3" fillId="0" borderId="2" xfId="0" applyNumberFormat="1" applyFont="1" applyBorder="1"/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168" fontId="3" fillId="0" borderId="2" xfId="2" applyNumberFormat="1" applyFont="1" applyBorder="1" applyAlignment="1">
      <alignment vertical="center" wrapText="1"/>
    </xf>
    <xf numFmtId="168" fontId="3" fillId="0" borderId="2" xfId="2" applyNumberFormat="1" applyFont="1" applyBorder="1"/>
    <xf numFmtId="0" fontId="0" fillId="3" borderId="0" xfId="0" applyFill="1"/>
    <xf numFmtId="0" fontId="4" fillId="0" borderId="0" xfId="0" applyFont="1"/>
    <xf numFmtId="0" fontId="0" fillId="4" borderId="0" xfId="0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3" xfId="0" applyBorder="1" applyAlignment="1">
      <alignment horizontal="left"/>
    </xf>
    <xf numFmtId="0" fontId="3" fillId="0" borderId="1" xfId="0" applyFont="1" applyBorder="1" applyAlignment="1">
      <alignment horizontal="center"/>
    </xf>
    <xf numFmtId="165" fontId="0" fillId="0" borderId="3" xfId="0" applyNumberFormat="1" applyBorder="1" applyAlignment="1">
      <alignment horizontal="left" wrapText="1"/>
    </xf>
    <xf numFmtId="165" fontId="0" fillId="0" borderId="0" xfId="0" applyNumberFormat="1" applyAlignment="1">
      <alignment horizontal="left" wrapText="1"/>
    </xf>
    <xf numFmtId="168" fontId="3" fillId="0" borderId="1" xfId="2" applyNumberFormat="1" applyFont="1" applyBorder="1" applyAlignment="1">
      <alignment horizontal="center" vertical="center" wrapText="1"/>
    </xf>
    <xf numFmtId="0" fontId="0" fillId="5" borderId="0" xfId="0" applyFill="1"/>
    <xf numFmtId="165" fontId="0" fillId="0" borderId="0" xfId="0" applyNumberFormat="1" applyBorder="1" applyAlignment="1">
      <alignment horizontal="left" wrapText="1"/>
    </xf>
  </cellXfs>
  <cellStyles count="3">
    <cellStyle name="Comma" xfId="2" builtinId="3"/>
    <cellStyle name="Comma [0]" xfId="1" builtinId="6"/>
    <cellStyle name="Normal" xfId="0" builtinId="0"/>
  </cellStyles>
  <dxfs count="1">
    <dxf>
      <numFmt numFmtId="168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GARCIA" refreshedDate="45025.539221180552" createdVersion="8" refreshedVersion="8" minRefreshableVersion="3" recordCount="21" xr:uid="{4A45E975-EADE-4535-BC7E-B81DD5CBC00D}">
  <cacheSource type="worksheet">
    <worksheetSource ref="J1:N22" sheet="Aggregates"/>
  </cacheSource>
  <cacheFields count="5">
    <cacheField name="Canal" numFmtId="0">
      <sharedItems count="3">
        <s v="Fuera"/>
        <s v="Hogar"/>
        <s v="Total"/>
      </sharedItems>
    </cacheField>
    <cacheField name="Item" numFmtId="0">
      <sharedItems count="5">
        <s v="Dairy"/>
        <s v="SSB"/>
        <s v="Spirits"/>
        <s v="Water"/>
        <s v="Beer"/>
      </sharedItems>
    </cacheField>
    <cacheField name="Texto" numFmtId="0">
      <sharedItems containsSemiMixedTypes="0" containsString="0" containsNumber="1" containsInteger="1" minValue="0" maxValue="1"/>
    </cacheField>
    <cacheField name="Gasto" numFmtId="0">
      <sharedItems containsSemiMixedTypes="0" containsString="0" containsNumber="1" minValue="8621821747.0053101" maxValue="450949094384.79901"/>
    </cacheField>
    <cacheField name="Cantidades" numFmtId="0">
      <sharedItems containsSemiMixedTypes="0" containsString="0" containsNumber="1" minValue="710795.91321861104" maxValue="197304702.34401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0"/>
    <n v="51772236265.168999"/>
    <n v="55661048.652212702"/>
  </r>
  <r>
    <x v="0"/>
    <x v="0"/>
    <n v="1"/>
    <n v="153768810700.82501"/>
    <n v="102916541.223744"/>
  </r>
  <r>
    <x v="0"/>
    <x v="1"/>
    <n v="0"/>
    <n v="44281871241.812103"/>
    <n v="30898992.800021298"/>
  </r>
  <r>
    <x v="0"/>
    <x v="1"/>
    <n v="1"/>
    <n v="280807911605.13599"/>
    <n v="45077915.881320402"/>
  </r>
  <r>
    <x v="0"/>
    <x v="2"/>
    <n v="0"/>
    <n v="56350779115.8106"/>
    <n v="15207852.3139007"/>
  </r>
  <r>
    <x v="0"/>
    <x v="2"/>
    <n v="1"/>
    <n v="18071827883.572498"/>
    <n v="710795.91321861104"/>
  </r>
  <r>
    <x v="0"/>
    <x v="3"/>
    <n v="1"/>
    <n v="8621821747.0053101"/>
    <n v="1437822.0891593499"/>
  </r>
  <r>
    <x v="1"/>
    <x v="1"/>
    <n v="0"/>
    <n v="151449650962.763"/>
    <n v="108749545.31850301"/>
  </r>
  <r>
    <x v="1"/>
    <x v="4"/>
    <n v="0"/>
    <n v="48645035190.310898"/>
    <n v="14670166.0536259"/>
  </r>
  <r>
    <x v="1"/>
    <x v="0"/>
    <n v="0"/>
    <n v="399176858119.63"/>
    <n v="141643653.69179901"/>
  </r>
  <r>
    <x v="1"/>
    <x v="3"/>
    <n v="0"/>
    <n v="30569983818.806099"/>
    <n v="97496918.3250366"/>
  </r>
  <r>
    <x v="1"/>
    <x v="2"/>
    <n v="0"/>
    <n v="145950492871.565"/>
    <n v="2278315.7302514501"/>
  </r>
  <r>
    <x v="2"/>
    <x v="0"/>
    <n v="0"/>
    <n v="450949094384.79901"/>
    <n v="197304702.34401101"/>
  </r>
  <r>
    <x v="2"/>
    <x v="0"/>
    <n v="1"/>
    <n v="153768810700.82501"/>
    <n v="102916541.223744"/>
  </r>
  <r>
    <x v="2"/>
    <x v="1"/>
    <n v="0"/>
    <n v="195731522204.57501"/>
    <n v="139648538.11852399"/>
  </r>
  <r>
    <x v="2"/>
    <x v="1"/>
    <n v="1"/>
    <n v="280807911605.13599"/>
    <n v="45077915.881320402"/>
  </r>
  <r>
    <x v="2"/>
    <x v="2"/>
    <n v="0"/>
    <n v="202301271987.37601"/>
    <n v="17486168.0441522"/>
  </r>
  <r>
    <x v="2"/>
    <x v="2"/>
    <n v="1"/>
    <n v="18071827883.572498"/>
    <n v="710795.91321861104"/>
  </r>
  <r>
    <x v="2"/>
    <x v="3"/>
    <n v="1"/>
    <n v="8621821747.0053101"/>
    <n v="1437822.0891593499"/>
  </r>
  <r>
    <x v="2"/>
    <x v="4"/>
    <n v="0"/>
    <n v="48645035190.310898"/>
    <n v="14670166.0536259"/>
  </r>
  <r>
    <x v="2"/>
    <x v="3"/>
    <n v="0"/>
    <n v="30569983818.806099"/>
    <n v="97496918.32503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B1E46-D4D0-44F8-BBE2-26947004D99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:T9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Cantidades" fld="4" baseField="0" baseItem="0" numFmtId="168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workbookViewId="0">
      <selection activeCell="O18" sqref="O18"/>
    </sheetView>
  </sheetViews>
  <sheetFormatPr defaultColWidth="9.109375" defaultRowHeight="14.4" x14ac:dyDescent="0.3"/>
  <cols>
    <col min="1" max="1" width="20.33203125" bestFit="1" customWidth="1"/>
    <col min="3" max="3" width="11.33203125" bestFit="1" customWidth="1"/>
    <col min="4" max="5" width="10.33203125" bestFit="1" customWidth="1"/>
    <col min="6" max="6" width="6.88671875" bestFit="1" customWidth="1"/>
    <col min="7" max="7" width="11.33203125" bestFit="1" customWidth="1"/>
    <col min="17" max="17" width="13.6640625" bestFit="1" customWidth="1"/>
    <col min="18" max="18" width="20.6640625" bestFit="1" customWidth="1"/>
  </cols>
  <sheetData>
    <row r="1" spans="1:16" ht="15" thickBot="1" x14ac:dyDescent="0.35">
      <c r="A1" s="3"/>
      <c r="B1" s="3"/>
      <c r="C1" s="3"/>
      <c r="D1" s="3"/>
      <c r="E1" s="3"/>
      <c r="F1" s="3"/>
      <c r="G1" s="3"/>
    </row>
    <row r="2" spans="1:16" ht="15" thickBot="1" x14ac:dyDescent="0.35">
      <c r="A2" s="32" t="s">
        <v>16</v>
      </c>
      <c r="B2" s="32" t="s">
        <v>17</v>
      </c>
      <c r="C2" s="32" t="s">
        <v>73</v>
      </c>
      <c r="D2" s="32" t="s">
        <v>18</v>
      </c>
      <c r="E2" s="32" t="s">
        <v>19</v>
      </c>
      <c r="F2" s="32" t="s">
        <v>20</v>
      </c>
      <c r="G2" s="32" t="s">
        <v>21</v>
      </c>
      <c r="J2" t="s">
        <v>16</v>
      </c>
      <c r="K2" t="s">
        <v>17</v>
      </c>
      <c r="L2" t="s">
        <v>73</v>
      </c>
      <c r="M2" t="s">
        <v>18</v>
      </c>
      <c r="N2" t="s">
        <v>19</v>
      </c>
      <c r="O2" t="s">
        <v>20</v>
      </c>
      <c r="P2" t="s">
        <v>21</v>
      </c>
    </row>
    <row r="3" spans="1:16" x14ac:dyDescent="0.3">
      <c r="A3" t="s">
        <v>24</v>
      </c>
      <c r="B3" s="33" t="str">
        <f t="shared" ref="B3:G3" si="0">+K3</f>
        <v>82,934</v>
      </c>
      <c r="C3" s="33">
        <f t="shared" si="0"/>
        <v>13964284.699999999</v>
      </c>
      <c r="D3" s="34">
        <f t="shared" si="0"/>
        <v>0.63468650000000004</v>
      </c>
      <c r="E3" s="34">
        <f t="shared" si="0"/>
        <v>0.48152089999999997</v>
      </c>
      <c r="F3">
        <f t="shared" si="0"/>
        <v>0</v>
      </c>
      <c r="G3">
        <f t="shared" si="0"/>
        <v>1</v>
      </c>
      <c r="J3" t="s">
        <v>75</v>
      </c>
      <c r="K3" t="s">
        <v>22</v>
      </c>
      <c r="L3">
        <v>13964284.699999999</v>
      </c>
      <c r="M3">
        <v>0.63468650000000004</v>
      </c>
      <c r="N3">
        <v>0.48152089999999997</v>
      </c>
      <c r="O3">
        <v>0</v>
      </c>
      <c r="P3">
        <v>1</v>
      </c>
    </row>
    <row r="4" spans="1:16" x14ac:dyDescent="0.3">
      <c r="A4" t="s">
        <v>25</v>
      </c>
      <c r="B4" s="33" t="str">
        <f t="shared" ref="B4:B14" si="1">+K4</f>
        <v>82,934</v>
      </c>
      <c r="C4" s="33">
        <f t="shared" ref="C4:C14" si="2">+L4</f>
        <v>13964284.699999999</v>
      </c>
      <c r="D4" s="34">
        <f t="shared" ref="D4:D14" si="3">+M4</f>
        <v>48.076219999999999</v>
      </c>
      <c r="E4" s="34">
        <f t="shared" ref="E4:E14" si="4">+N4</f>
        <v>15.854189999999999</v>
      </c>
      <c r="F4">
        <f t="shared" ref="F4:F14" si="5">+O4</f>
        <v>11</v>
      </c>
      <c r="G4">
        <f t="shared" ref="G4:G14" si="6">+P4</f>
        <v>107</v>
      </c>
      <c r="J4" t="s">
        <v>76</v>
      </c>
      <c r="K4" t="s">
        <v>22</v>
      </c>
      <c r="L4">
        <v>13964284.699999999</v>
      </c>
      <c r="M4">
        <v>48.076219999999999</v>
      </c>
      <c r="N4">
        <v>15.854189999999999</v>
      </c>
      <c r="O4">
        <v>11</v>
      </c>
      <c r="P4">
        <v>107</v>
      </c>
    </row>
    <row r="5" spans="1:16" x14ac:dyDescent="0.3">
      <c r="A5" t="s">
        <v>26</v>
      </c>
      <c r="B5" s="33" t="str">
        <f t="shared" si="1"/>
        <v>82,934</v>
      </c>
      <c r="C5" s="33">
        <f t="shared" si="2"/>
        <v>13964284.699999999</v>
      </c>
      <c r="D5" s="34">
        <f t="shared" si="3"/>
        <v>0.21995219999999999</v>
      </c>
      <c r="E5" s="34">
        <f t="shared" si="4"/>
        <v>0.41421649999999999</v>
      </c>
      <c r="F5">
        <f t="shared" si="5"/>
        <v>0</v>
      </c>
      <c r="G5">
        <f t="shared" si="6"/>
        <v>1</v>
      </c>
      <c r="J5" t="s">
        <v>77</v>
      </c>
      <c r="K5" t="s">
        <v>22</v>
      </c>
      <c r="L5">
        <v>13964284.699999999</v>
      </c>
      <c r="M5">
        <v>0.21995219999999999</v>
      </c>
      <c r="N5">
        <v>0.41421649999999999</v>
      </c>
      <c r="O5">
        <v>0</v>
      </c>
      <c r="P5">
        <v>1</v>
      </c>
    </row>
    <row r="6" spans="1:16" x14ac:dyDescent="0.3">
      <c r="A6" t="s">
        <v>27</v>
      </c>
      <c r="B6" s="33" t="str">
        <f t="shared" si="1"/>
        <v>82,934</v>
      </c>
      <c r="C6" s="33">
        <f t="shared" si="2"/>
        <v>13964284.699999999</v>
      </c>
      <c r="D6" s="34">
        <f t="shared" si="3"/>
        <v>3.3675410000000001</v>
      </c>
      <c r="E6" s="34">
        <f t="shared" si="4"/>
        <v>1.7346980000000001</v>
      </c>
      <c r="F6">
        <f t="shared" si="5"/>
        <v>1</v>
      </c>
      <c r="G6">
        <f t="shared" si="6"/>
        <v>22</v>
      </c>
      <c r="J6" t="s">
        <v>78</v>
      </c>
      <c r="K6" t="s">
        <v>22</v>
      </c>
      <c r="L6">
        <v>13964284.699999999</v>
      </c>
      <c r="M6">
        <v>3.3675410000000001</v>
      </c>
      <c r="N6">
        <v>1.7346980000000001</v>
      </c>
      <c r="O6">
        <v>1</v>
      </c>
      <c r="P6">
        <v>22</v>
      </c>
    </row>
    <row r="7" spans="1:16" x14ac:dyDescent="0.3">
      <c r="A7" t="s">
        <v>28</v>
      </c>
      <c r="B7" s="33" t="str">
        <f t="shared" si="1"/>
        <v>82,934</v>
      </c>
      <c r="C7" s="33">
        <f t="shared" si="2"/>
        <v>13964284.699999999</v>
      </c>
      <c r="D7" s="34">
        <f t="shared" si="3"/>
        <v>0.1400883</v>
      </c>
      <c r="E7" s="34">
        <f t="shared" si="4"/>
        <v>0.34708070000000002</v>
      </c>
      <c r="F7">
        <f t="shared" si="5"/>
        <v>0</v>
      </c>
      <c r="G7">
        <f t="shared" si="6"/>
        <v>1</v>
      </c>
      <c r="J7" t="s">
        <v>79</v>
      </c>
      <c r="K7" t="s">
        <v>22</v>
      </c>
      <c r="L7">
        <v>13964284.699999999</v>
      </c>
      <c r="M7">
        <v>0.1400883</v>
      </c>
      <c r="N7">
        <v>0.34708070000000002</v>
      </c>
      <c r="O7">
        <v>0</v>
      </c>
      <c r="P7">
        <v>1</v>
      </c>
    </row>
    <row r="8" spans="1:16" x14ac:dyDescent="0.3">
      <c r="A8" t="s">
        <v>29</v>
      </c>
      <c r="B8" s="33" t="str">
        <f t="shared" si="1"/>
        <v>82,934</v>
      </c>
      <c r="C8" s="33">
        <f t="shared" si="2"/>
        <v>13964284.699999999</v>
      </c>
      <c r="D8" s="34">
        <f t="shared" si="3"/>
        <v>0.27026139999999998</v>
      </c>
      <c r="E8" s="34">
        <f t="shared" si="4"/>
        <v>0.44409749999999998</v>
      </c>
      <c r="F8">
        <f t="shared" si="5"/>
        <v>0</v>
      </c>
      <c r="G8">
        <f t="shared" si="6"/>
        <v>1</v>
      </c>
      <c r="J8" t="s">
        <v>80</v>
      </c>
      <c r="K8" t="s">
        <v>22</v>
      </c>
      <c r="L8">
        <v>13964284.699999999</v>
      </c>
      <c r="M8">
        <v>0.27026139999999998</v>
      </c>
      <c r="N8">
        <v>0.44409749999999998</v>
      </c>
      <c r="O8">
        <v>0</v>
      </c>
      <c r="P8">
        <v>1</v>
      </c>
    </row>
    <row r="9" spans="1:16" x14ac:dyDescent="0.3">
      <c r="A9" t="s">
        <v>30</v>
      </c>
      <c r="B9" s="33" t="str">
        <f t="shared" si="1"/>
        <v>82,934</v>
      </c>
      <c r="C9" s="33">
        <f t="shared" si="2"/>
        <v>13964284.699999999</v>
      </c>
      <c r="D9" s="34">
        <f t="shared" si="3"/>
        <v>6.1748600000000001E-2</v>
      </c>
      <c r="E9" s="34">
        <f t="shared" si="4"/>
        <v>0.24069979999999999</v>
      </c>
      <c r="F9">
        <f t="shared" si="5"/>
        <v>0</v>
      </c>
      <c r="G9">
        <f t="shared" si="6"/>
        <v>1</v>
      </c>
      <c r="J9" t="s">
        <v>81</v>
      </c>
      <c r="K9" t="s">
        <v>22</v>
      </c>
      <c r="L9">
        <v>13964284.699999999</v>
      </c>
      <c r="M9">
        <v>6.1748600000000001E-2</v>
      </c>
      <c r="N9">
        <v>0.24069979999999999</v>
      </c>
      <c r="O9">
        <v>0</v>
      </c>
      <c r="P9">
        <v>1</v>
      </c>
    </row>
    <row r="10" spans="1:16" x14ac:dyDescent="0.3">
      <c r="A10" t="s">
        <v>31</v>
      </c>
      <c r="B10" s="33" t="str">
        <f t="shared" si="1"/>
        <v>82,934</v>
      </c>
      <c r="C10" s="33">
        <f t="shared" si="2"/>
        <v>13964284.699999999</v>
      </c>
      <c r="D10" s="34">
        <f t="shared" si="3"/>
        <v>0.32578849999999998</v>
      </c>
      <c r="E10" s="34">
        <f t="shared" si="4"/>
        <v>0.46867150000000002</v>
      </c>
      <c r="F10">
        <f t="shared" si="5"/>
        <v>0</v>
      </c>
      <c r="G10">
        <f t="shared" si="6"/>
        <v>1</v>
      </c>
      <c r="J10" t="s">
        <v>82</v>
      </c>
      <c r="K10" t="s">
        <v>22</v>
      </c>
      <c r="L10">
        <v>13964284.699999999</v>
      </c>
      <c r="M10">
        <v>0.32578849999999998</v>
      </c>
      <c r="N10">
        <v>0.46867150000000002</v>
      </c>
      <c r="O10">
        <v>0</v>
      </c>
      <c r="P10">
        <v>1</v>
      </c>
    </row>
    <row r="11" spans="1:16" x14ac:dyDescent="0.3">
      <c r="A11" t="s">
        <v>32</v>
      </c>
      <c r="B11" s="33" t="str">
        <f t="shared" si="1"/>
        <v>82,934</v>
      </c>
      <c r="C11" s="33">
        <f t="shared" si="2"/>
        <v>13964284.699999999</v>
      </c>
      <c r="D11" s="34">
        <f t="shared" si="3"/>
        <v>0.40210439999999997</v>
      </c>
      <c r="E11" s="34">
        <f t="shared" si="4"/>
        <v>0.49032579999999998</v>
      </c>
      <c r="F11">
        <f t="shared" si="5"/>
        <v>0</v>
      </c>
      <c r="G11">
        <f t="shared" si="6"/>
        <v>1</v>
      </c>
      <c r="J11" t="s">
        <v>83</v>
      </c>
      <c r="K11" t="s">
        <v>22</v>
      </c>
      <c r="L11">
        <v>13964284.699999999</v>
      </c>
      <c r="M11">
        <v>0.40210439999999997</v>
      </c>
      <c r="N11">
        <v>0.49032579999999998</v>
      </c>
      <c r="O11">
        <v>0</v>
      </c>
      <c r="P11">
        <v>1</v>
      </c>
    </row>
    <row r="12" spans="1:16" x14ac:dyDescent="0.3">
      <c r="A12" t="s">
        <v>33</v>
      </c>
      <c r="B12" s="33" t="str">
        <f t="shared" si="1"/>
        <v>82,934</v>
      </c>
      <c r="C12" s="33">
        <f t="shared" si="2"/>
        <v>13964284.699999999</v>
      </c>
      <c r="D12" s="34">
        <f t="shared" si="3"/>
        <v>0.2103585</v>
      </c>
      <c r="E12" s="34">
        <f t="shared" si="4"/>
        <v>0.40756569999999998</v>
      </c>
      <c r="F12">
        <f t="shared" si="5"/>
        <v>0</v>
      </c>
      <c r="G12">
        <f t="shared" si="6"/>
        <v>1</v>
      </c>
      <c r="J12" t="s">
        <v>84</v>
      </c>
      <c r="K12" t="s">
        <v>22</v>
      </c>
      <c r="L12">
        <v>13964284.699999999</v>
      </c>
      <c r="M12">
        <v>0.2103585</v>
      </c>
      <c r="N12">
        <v>0.40756569999999998</v>
      </c>
      <c r="O12">
        <v>0</v>
      </c>
      <c r="P12">
        <v>1</v>
      </c>
    </row>
    <row r="13" spans="1:16" x14ac:dyDescent="0.3">
      <c r="A13" t="s">
        <v>34</v>
      </c>
      <c r="B13" s="33" t="str">
        <f t="shared" si="1"/>
        <v>82,934</v>
      </c>
      <c r="C13" s="33">
        <f t="shared" si="2"/>
        <v>13964284.699999999</v>
      </c>
      <c r="D13" s="33">
        <f t="shared" si="3"/>
        <v>1814759</v>
      </c>
      <c r="E13" s="33">
        <f t="shared" si="4"/>
        <v>1903735</v>
      </c>
      <c r="F13" s="33">
        <f t="shared" si="5"/>
        <v>1000</v>
      </c>
      <c r="G13" s="33">
        <f t="shared" si="6"/>
        <v>12900000</v>
      </c>
      <c r="J13" t="s">
        <v>85</v>
      </c>
      <c r="K13" t="s">
        <v>22</v>
      </c>
      <c r="L13">
        <v>13964284.699999999</v>
      </c>
      <c r="M13">
        <v>1814759</v>
      </c>
      <c r="N13">
        <v>1903735</v>
      </c>
      <c r="O13">
        <v>1000</v>
      </c>
      <c r="P13" s="2">
        <v>12900000</v>
      </c>
    </row>
    <row r="14" spans="1:16" ht="15" thickBot="1" x14ac:dyDescent="0.35">
      <c r="A14" s="3" t="s">
        <v>35</v>
      </c>
      <c r="B14" s="35" t="str">
        <f t="shared" si="1"/>
        <v>82,934</v>
      </c>
      <c r="C14" s="35">
        <f t="shared" si="2"/>
        <v>13964284.699999999</v>
      </c>
      <c r="D14" s="35">
        <f t="shared" si="3"/>
        <v>668826.80000000005</v>
      </c>
      <c r="E14" s="35">
        <f t="shared" si="4"/>
        <v>890344.7</v>
      </c>
      <c r="F14" s="35">
        <f t="shared" si="5"/>
        <v>200</v>
      </c>
      <c r="G14" s="35">
        <f t="shared" si="6"/>
        <v>12800000</v>
      </c>
      <c r="J14" t="s">
        <v>86</v>
      </c>
      <c r="K14" t="s">
        <v>22</v>
      </c>
      <c r="L14">
        <v>13964284.699999999</v>
      </c>
      <c r="M14">
        <v>668826.80000000005</v>
      </c>
      <c r="N14">
        <v>890344.7</v>
      </c>
      <c r="O14">
        <v>200</v>
      </c>
      <c r="P14" s="2">
        <v>12800000</v>
      </c>
    </row>
    <row r="15" spans="1:16" x14ac:dyDescent="0.3">
      <c r="A15" t="s">
        <v>23</v>
      </c>
    </row>
    <row r="18" spans="12:18" x14ac:dyDescent="0.3">
      <c r="L18" s="2"/>
      <c r="Q18" s="36"/>
      <c r="R18" s="36"/>
    </row>
    <row r="19" spans="12:18" x14ac:dyDescent="0.3">
      <c r="L19" s="2"/>
      <c r="Q19" s="36"/>
      <c r="R19" s="36"/>
    </row>
    <row r="20" spans="12:18" x14ac:dyDescent="0.3">
      <c r="L20" s="2"/>
      <c r="Q20" s="36"/>
      <c r="R20" s="36"/>
    </row>
    <row r="21" spans="12:18" x14ac:dyDescent="0.3">
      <c r="L21" s="2"/>
      <c r="Q21" s="36"/>
      <c r="R21" s="36"/>
    </row>
    <row r="22" spans="12:18" x14ac:dyDescent="0.3">
      <c r="L22" s="2"/>
      <c r="Q22" s="36"/>
      <c r="R22" s="36"/>
    </row>
    <row r="23" spans="12:18" x14ac:dyDescent="0.3">
      <c r="L23" s="2"/>
      <c r="Q23" s="36"/>
      <c r="R23" s="36"/>
    </row>
    <row r="24" spans="12:18" x14ac:dyDescent="0.3">
      <c r="L24" s="2"/>
      <c r="Q24" s="36"/>
      <c r="R24" s="36"/>
    </row>
    <row r="25" spans="12:18" x14ac:dyDescent="0.3">
      <c r="L25" s="2"/>
      <c r="Q25" s="36"/>
      <c r="R25" s="36"/>
    </row>
    <row r="26" spans="12:18" x14ac:dyDescent="0.3">
      <c r="L26" s="2"/>
      <c r="Q26" s="36"/>
      <c r="R26" s="36"/>
    </row>
    <row r="27" spans="12:18" x14ac:dyDescent="0.3">
      <c r="L27" s="2"/>
      <c r="Q27" s="36"/>
      <c r="R27" s="36"/>
    </row>
    <row r="28" spans="12:18" x14ac:dyDescent="0.3">
      <c r="L28" s="2"/>
      <c r="N28" s="2"/>
      <c r="Q28" s="36"/>
      <c r="R28" s="36"/>
    </row>
    <row r="29" spans="12:18" x14ac:dyDescent="0.3">
      <c r="L29" s="2"/>
      <c r="N29" s="2"/>
      <c r="Q29" s="36"/>
      <c r="R29" s="3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08AA-33A1-44B4-B230-121E7DAF8990}">
  <dimension ref="B1:AG121"/>
  <sheetViews>
    <sheetView zoomScale="55" zoomScaleNormal="55" workbookViewId="0">
      <selection activeCell="C26" sqref="C26:G35"/>
    </sheetView>
  </sheetViews>
  <sheetFormatPr defaultColWidth="9.109375" defaultRowHeight="14.4" x14ac:dyDescent="0.3"/>
  <cols>
    <col min="2" max="2" width="14" bestFit="1" customWidth="1"/>
    <col min="3" max="6" width="11" bestFit="1" customWidth="1"/>
    <col min="7" max="7" width="15.44140625" bestFit="1" customWidth="1"/>
    <col min="11" max="11" width="14" bestFit="1" customWidth="1"/>
    <col min="12" max="12" width="8.109375" customWidth="1"/>
    <col min="13" max="13" width="8" bestFit="1" customWidth="1"/>
    <col min="14" max="14" width="10.33203125" bestFit="1" customWidth="1"/>
    <col min="15" max="15" width="9.33203125" bestFit="1" customWidth="1"/>
    <col min="16" max="16" width="21.6640625" bestFit="1" customWidth="1"/>
  </cols>
  <sheetData>
    <row r="1" spans="2:25" ht="18" x14ac:dyDescent="0.35">
      <c r="B1" s="15" t="s">
        <v>56</v>
      </c>
    </row>
    <row r="3" spans="2:25" ht="15" thickBot="1" x14ac:dyDescent="0.35"/>
    <row r="4" spans="2:25" ht="15" thickBot="1" x14ac:dyDescent="0.35">
      <c r="B4" s="9" t="s">
        <v>16</v>
      </c>
      <c r="C4" s="23" t="str">
        <f>+B6</f>
        <v>SB</v>
      </c>
      <c r="D4" s="23" t="str">
        <f>+B8</f>
        <v>Beer</v>
      </c>
      <c r="E4" s="23" t="str">
        <f>+B10</f>
        <v>Spirits</v>
      </c>
      <c r="F4" s="23" t="str">
        <f>+B12</f>
        <v>Water</v>
      </c>
      <c r="G4" s="23" t="str">
        <f>+B14</f>
        <v>Dairy</v>
      </c>
      <c r="K4" s="9" t="s">
        <v>16</v>
      </c>
      <c r="L4" s="23" t="str">
        <f>+C4</f>
        <v>SB</v>
      </c>
      <c r="M4" s="23" t="str">
        <f>+D4</f>
        <v>Beer</v>
      </c>
      <c r="N4" s="23" t="str">
        <f>+E4</f>
        <v>Spirits</v>
      </c>
      <c r="O4" s="23" t="str">
        <f>+F4</f>
        <v>Water</v>
      </c>
      <c r="P4" s="23" t="str">
        <f>+G4</f>
        <v>Dairy</v>
      </c>
      <c r="S4" s="1"/>
      <c r="T4" s="1"/>
      <c r="U4" s="1" t="s">
        <v>58</v>
      </c>
      <c r="V4" s="1" t="s">
        <v>59</v>
      </c>
      <c r="W4" s="1" t="s">
        <v>60</v>
      </c>
      <c r="X4" s="1" t="s">
        <v>61</v>
      </c>
      <c r="Y4" s="1" t="s">
        <v>62</v>
      </c>
    </row>
    <row r="5" spans="2:25" ht="15" thickBot="1" x14ac:dyDescent="0.35">
      <c r="B5" s="11" t="s">
        <v>37</v>
      </c>
      <c r="C5" s="12"/>
      <c r="D5" s="12"/>
      <c r="E5" s="7"/>
      <c r="F5" s="7"/>
      <c r="G5" s="7"/>
      <c r="K5" s="11" t="s">
        <v>37</v>
      </c>
      <c r="L5" s="12"/>
      <c r="M5" s="12"/>
      <c r="N5" s="7"/>
      <c r="O5" s="7"/>
      <c r="P5" s="7"/>
    </row>
    <row r="6" spans="2:25" x14ac:dyDescent="0.3">
      <c r="B6" s="1" t="s">
        <v>8</v>
      </c>
      <c r="C6" s="48" t="e">
        <f>+IF(ABS(L6/L7)&gt;2.58,_xlfn.CONCAT(L6,"**"),IF(ABS(L6/L7)&gt;1.96&amp;ABS(L6/L7)&lt;2.58,_xlfn.CONCAT(L6,"*"),L6))</f>
        <v>#DIV/0!</v>
      </c>
      <c r="D6" s="19" t="e">
        <f>+IF(ABS(M6/M7)&gt;2.58,_xlfn.CONCAT(M6,"**"),IF(ABS(M6/M7)&gt;1.96&amp;ABS(M6/M7)&lt;2.58,_xlfn.CONCAT(M6,"*"),M6))</f>
        <v>#DIV/0!</v>
      </c>
      <c r="E6" s="19" t="e">
        <f>+IF(ABS(N6/N7)&gt;2.58,_xlfn.CONCAT(N6,"**"),IF(ABS(N6/N7)&gt;1.96&amp;ABS(N6/N7)&lt;2.58,_xlfn.CONCAT(N6,"*"),N6))</f>
        <v>#DIV/0!</v>
      </c>
      <c r="F6" s="19" t="e">
        <f>+IF(ABS(O6/O7)&gt;2.58,_xlfn.CONCAT(O6,"**"),IF(ABS(O6/O7)&gt;1.96&amp;ABS(O6/O7)&lt;2.58,_xlfn.CONCAT(O6,"*"),O6))</f>
        <v>#DIV/0!</v>
      </c>
      <c r="G6" s="19" t="e">
        <f>+IF(ABS(P6/P7)&gt;2.58,_xlfn.CONCAT(P6,"**"),IF(ABS(P6/P7)&gt;1.96&amp;ABS(P6/P7)&lt;2.58,_xlfn.CONCAT(P6,"*"),P6))</f>
        <v>#DIV/0!</v>
      </c>
      <c r="K6" s="1" t="str">
        <f>+B6</f>
        <v>SB</v>
      </c>
      <c r="L6" s="19">
        <f>+U6</f>
        <v>0</v>
      </c>
      <c r="M6" s="19">
        <f>+V6</f>
        <v>0</v>
      </c>
      <c r="N6" s="19">
        <f>+W6</f>
        <v>0</v>
      </c>
      <c r="O6" s="19">
        <f>+X6</f>
        <v>0</v>
      </c>
      <c r="P6" s="19">
        <f>+Y6</f>
        <v>0</v>
      </c>
      <c r="T6" t="s">
        <v>58</v>
      </c>
    </row>
    <row r="7" spans="2:25" x14ac:dyDescent="0.3">
      <c r="B7" s="1"/>
      <c r="C7" s="19">
        <f>+L7</f>
        <v>0</v>
      </c>
      <c r="D7" s="19">
        <f>+M7</f>
        <v>0</v>
      </c>
      <c r="E7" s="19">
        <f>+N7</f>
        <v>0</v>
      </c>
      <c r="F7" s="19">
        <f>+O7</f>
        <v>0</v>
      </c>
      <c r="G7" s="19">
        <f>+P7</f>
        <v>0</v>
      </c>
      <c r="K7" s="1"/>
      <c r="L7" s="19">
        <f>+U16</f>
        <v>0</v>
      </c>
      <c r="M7" s="19">
        <f>+V16</f>
        <v>0</v>
      </c>
      <c r="N7" s="19">
        <f>+W16</f>
        <v>0</v>
      </c>
      <c r="O7" s="19">
        <f>+X16</f>
        <v>0</v>
      </c>
      <c r="P7" s="19">
        <f>+Y16</f>
        <v>0</v>
      </c>
      <c r="T7" t="s">
        <v>59</v>
      </c>
    </row>
    <row r="8" spans="2:25" x14ac:dyDescent="0.3">
      <c r="B8" s="1" t="s">
        <v>13</v>
      </c>
      <c r="C8" s="19" t="e">
        <f>+IF(ABS(L8/L9)&gt;2.58,_xlfn.CONCAT(L8,"**"),IF(ABS(L8/L9)&gt;1.96&amp;ABS(L8/L9)&lt;2.58,_xlfn.CONCAT(L8,"*"),L8))</f>
        <v>#DIV/0!</v>
      </c>
      <c r="D8" s="48" t="e">
        <f>+IF(ABS(M8/M9)&gt;2.58,_xlfn.CONCAT(M8,"**"),IF(ABS(M8/M9)&gt;1.96&amp;ABS(M8/M9)&lt;2.58,_xlfn.CONCAT(M8,"*"),M8))</f>
        <v>#DIV/0!</v>
      </c>
      <c r="E8" s="19" t="e">
        <f>+IF(ABS(N8/N9)&gt;2.58,_xlfn.CONCAT(N8,"**"),IF(ABS(N8/N9)&gt;1.96&amp;ABS(N8/N9)&lt;2.58,_xlfn.CONCAT(N8,"*"),N8))</f>
        <v>#DIV/0!</v>
      </c>
      <c r="F8" s="19" t="e">
        <f>+IF(ABS(O8/O9)&gt;2.58,_xlfn.CONCAT(O8,"**"),IF(ABS(O8/O9)&gt;1.96&amp;ABS(O8/O9)&lt;2.58,_xlfn.CONCAT(O8,"*"),O8))</f>
        <v>#DIV/0!</v>
      </c>
      <c r="G8" s="19" t="e">
        <f>+IF(ABS(P8/P9)&gt;2.58,_xlfn.CONCAT(P8,"**"),IF(ABS(P8/P9)&gt;1.96&amp;ABS(P8/P9)&lt;2.58,_xlfn.CONCAT(P8,"*"),P8))</f>
        <v>#DIV/0!</v>
      </c>
      <c r="K8" s="1" t="str">
        <f>+B8</f>
        <v>Beer</v>
      </c>
      <c r="L8" s="19">
        <f>+U7</f>
        <v>0</v>
      </c>
      <c r="M8" s="19">
        <f>+V7</f>
        <v>0</v>
      </c>
      <c r="N8" s="19">
        <f>+W7</f>
        <v>0</v>
      </c>
      <c r="O8" s="19">
        <f>+X7</f>
        <v>0</v>
      </c>
      <c r="P8" s="19">
        <f>+Y7</f>
        <v>0</v>
      </c>
      <c r="T8" t="s">
        <v>60</v>
      </c>
    </row>
    <row r="9" spans="2:25" x14ac:dyDescent="0.3">
      <c r="B9" s="1"/>
      <c r="C9" s="19">
        <f t="shared" ref="C9:C15" si="0">+L9</f>
        <v>0</v>
      </c>
      <c r="D9" s="19">
        <f>+M9</f>
        <v>0</v>
      </c>
      <c r="E9" s="19">
        <f>+N9</f>
        <v>0</v>
      </c>
      <c r="F9" s="19">
        <f>+O9</f>
        <v>0</v>
      </c>
      <c r="G9" s="19">
        <f>+P9</f>
        <v>0</v>
      </c>
      <c r="K9" s="1"/>
      <c r="L9" s="19">
        <f>+U17</f>
        <v>0</v>
      </c>
      <c r="M9" s="19">
        <f>+V17</f>
        <v>0</v>
      </c>
      <c r="N9" s="19">
        <f>+W17</f>
        <v>0</v>
      </c>
      <c r="O9" s="19">
        <f>+X17</f>
        <v>0</v>
      </c>
      <c r="P9" s="19">
        <f>+Y17</f>
        <v>0</v>
      </c>
      <c r="T9" t="s">
        <v>61</v>
      </c>
    </row>
    <row r="10" spans="2:25" x14ac:dyDescent="0.3">
      <c r="B10" s="1" t="s">
        <v>14</v>
      </c>
      <c r="C10" s="19" t="e">
        <f>+IF(ABS(L10/L11)&gt;2.58,_xlfn.CONCAT(L10,"**"),IF(ABS(L10/L11)&gt;1.96&amp;ABS(L10/L11)&lt;2.58,_xlfn.CONCAT(L10,"*"),L10))</f>
        <v>#DIV/0!</v>
      </c>
      <c r="D10" s="19" t="e">
        <f>+IF(ABS(M10/M11)&gt;2.58,_xlfn.CONCAT(M10,"**"),IF(ABS(M10/M11)&gt;1.96&amp;ABS(M10/M11)&lt;2.58,_xlfn.CONCAT(M10,"*"),M10))</f>
        <v>#DIV/0!</v>
      </c>
      <c r="E10" s="48" t="e">
        <f>+IF(ABS(N10/N11)&gt;2.58,_xlfn.CONCAT(N10,"**"),IF(ABS(N10/N11)&gt;1.96&amp;ABS(N10/N11)&lt;2.58,_xlfn.CONCAT(N10,"*"),N10))</f>
        <v>#DIV/0!</v>
      </c>
      <c r="F10" s="19" t="e">
        <f>+IF(ABS(O10/O11)&gt;2.58,_xlfn.CONCAT(O10,"**"),IF(ABS(O10/O11)&gt;1.96&amp;ABS(O10/O11)&lt;2.58,_xlfn.CONCAT(O10,"*"),O10))</f>
        <v>#DIV/0!</v>
      </c>
      <c r="G10" s="19" t="e">
        <f>+IF(ABS(P10/P11)&gt;2.58,_xlfn.CONCAT(P10,"**"),IF(ABS(P10/P11)&gt;1.96&amp;ABS(P10/P11)&lt;2.58,_xlfn.CONCAT(P10,"*"),P10))</f>
        <v>#DIV/0!</v>
      </c>
      <c r="K10" s="1" t="str">
        <f>+B10</f>
        <v>Spirits</v>
      </c>
      <c r="L10" s="19">
        <f>+U8</f>
        <v>0</v>
      </c>
      <c r="M10" s="19">
        <f>+V8</f>
        <v>0</v>
      </c>
      <c r="N10" s="19">
        <f>+W8</f>
        <v>0</v>
      </c>
      <c r="O10" s="19">
        <f>+X8</f>
        <v>0</v>
      </c>
      <c r="P10" s="19">
        <f>+Y8</f>
        <v>0</v>
      </c>
      <c r="T10" t="s">
        <v>94</v>
      </c>
    </row>
    <row r="11" spans="2:25" x14ac:dyDescent="0.3">
      <c r="B11" s="1"/>
      <c r="C11" s="19">
        <f t="shared" si="0"/>
        <v>0</v>
      </c>
      <c r="D11" s="19">
        <f>+M11</f>
        <v>0</v>
      </c>
      <c r="E11" s="19">
        <f>+N11</f>
        <v>0</v>
      </c>
      <c r="F11" s="19">
        <f>+O11</f>
        <v>0</v>
      </c>
      <c r="G11" s="19">
        <f>+P11</f>
        <v>0</v>
      </c>
      <c r="K11" s="1"/>
      <c r="L11" s="19">
        <f>+U16</f>
        <v>0</v>
      </c>
      <c r="M11" s="19">
        <f>+V16</f>
        <v>0</v>
      </c>
      <c r="N11" s="19">
        <f>+W16</f>
        <v>0</v>
      </c>
      <c r="O11" s="19">
        <f>+X16</f>
        <v>0</v>
      </c>
      <c r="P11" s="19">
        <f>+Y16</f>
        <v>0</v>
      </c>
    </row>
    <row r="12" spans="2:25" x14ac:dyDescent="0.3">
      <c r="B12" s="1" t="s">
        <v>11</v>
      </c>
      <c r="C12" s="19" t="e">
        <f>+IF(ABS(L12/L13)&gt;2.58,_xlfn.CONCAT(L12,"**"),IF(ABS(L12/L13)&gt;1.96&amp;ABS(L12/L13)&lt;2.58,_xlfn.CONCAT(L12,"*"),L12))</f>
        <v>#DIV/0!</v>
      </c>
      <c r="D12" s="19" t="e">
        <f>+IF(ABS(M12/M13)&gt;2.58,_xlfn.CONCAT(M12,"**"),IF(ABS(M12/M13)&gt;1.96&amp;ABS(M12/M13)&lt;2.58,_xlfn.CONCAT(M12,"*"),M12))</f>
        <v>#DIV/0!</v>
      </c>
      <c r="E12" s="19" t="e">
        <f>+IF(ABS(N12/N13)&gt;2.58,_xlfn.CONCAT(N12,"**"),IF(ABS(N12/N13)&gt;1.96&amp;ABS(N12/N13)&lt;2.58,_xlfn.CONCAT(N12,"*"),N12))</f>
        <v>#DIV/0!</v>
      </c>
      <c r="F12" s="48" t="e">
        <f>+IF(ABS(O12/O13)&gt;2.58,_xlfn.CONCAT(O12,"**"),IF(ABS(O12/O13)&gt;1.96&amp;ABS(O12/O13)&lt;2.58,_xlfn.CONCAT(O12,"*"),O12))</f>
        <v>#DIV/0!</v>
      </c>
      <c r="G12" s="19" t="e">
        <f>+IF(ABS(P12/P13)&gt;2.58,_xlfn.CONCAT(P12,"**"),IF(ABS(P12/P13)&gt;1.96&amp;ABS(P12/P13)&lt;2.58,_xlfn.CONCAT(P12,"*"),P12))</f>
        <v>#DIV/0!</v>
      </c>
      <c r="K12" s="1" t="str">
        <f>+B12</f>
        <v>Water</v>
      </c>
      <c r="L12" s="19">
        <f>+U9</f>
        <v>0</v>
      </c>
      <c r="M12" s="19">
        <f>+V9</f>
        <v>0</v>
      </c>
      <c r="N12" s="19">
        <f>+W9</f>
        <v>0</v>
      </c>
      <c r="O12" s="19">
        <f>+X9</f>
        <v>0</v>
      </c>
      <c r="P12" s="19">
        <f>+Y9</f>
        <v>0</v>
      </c>
    </row>
    <row r="13" spans="2:25" x14ac:dyDescent="0.3">
      <c r="B13" s="1"/>
      <c r="C13" s="19">
        <f t="shared" si="0"/>
        <v>0</v>
      </c>
      <c r="D13" s="19">
        <f>+M13</f>
        <v>0</v>
      </c>
      <c r="E13" s="19">
        <f>+N13</f>
        <v>0</v>
      </c>
      <c r="F13" s="19">
        <f>+O13</f>
        <v>0</v>
      </c>
      <c r="G13" s="19">
        <f>+P13</f>
        <v>0</v>
      </c>
      <c r="K13" s="1"/>
      <c r="L13" s="19">
        <f>+U17</f>
        <v>0</v>
      </c>
      <c r="M13" s="19">
        <f>+V17</f>
        <v>0</v>
      </c>
      <c r="N13" s="19">
        <f>+W17</f>
        <v>0</v>
      </c>
      <c r="O13" s="19">
        <f>+X17</f>
        <v>0</v>
      </c>
      <c r="P13" s="19">
        <f>+Y17</f>
        <v>0</v>
      </c>
    </row>
    <row r="14" spans="2:25" x14ac:dyDescent="0.3">
      <c r="B14" s="1" t="s">
        <v>74</v>
      </c>
      <c r="C14" s="19" t="e">
        <f>+IF(ABS(L14/L15)&gt;2,_xlfn.CONCAT(L14,"*"),L14)</f>
        <v>#DIV/0!</v>
      </c>
      <c r="D14" s="19" t="e">
        <f>+IF(ABS(M14/M15)&gt;2,_xlfn.CONCAT(M14,"*"),M14)</f>
        <v>#DIV/0!</v>
      </c>
      <c r="E14" s="19" t="e">
        <f>+IF(ABS(N14/N15)&gt;2,_xlfn.CONCAT(N14,"*"),N14)</f>
        <v>#DIV/0!</v>
      </c>
      <c r="F14" s="19" t="e">
        <f>+IF(ABS(O14/O15)&gt;2,_xlfn.CONCAT(O14,"*"),O14)</f>
        <v>#DIV/0!</v>
      </c>
      <c r="G14" s="48" t="e">
        <f>+IF(ABS(P14/P15)&gt;2,_xlfn.CONCAT(P14,"*"),P14)</f>
        <v>#DIV/0!</v>
      </c>
      <c r="K14" s="1" t="str">
        <f>+B14</f>
        <v>Dairy</v>
      </c>
      <c r="L14" s="19">
        <f>+U10</f>
        <v>0</v>
      </c>
      <c r="M14" s="19">
        <f>+V10</f>
        <v>0</v>
      </c>
      <c r="N14" s="19">
        <f>+W10</f>
        <v>0</v>
      </c>
      <c r="O14" s="19">
        <f>+X10</f>
        <v>0</v>
      </c>
      <c r="P14" s="19">
        <f>+Y10</f>
        <v>0</v>
      </c>
    </row>
    <row r="15" spans="2:25" ht="15" thickBot="1" x14ac:dyDescent="0.35">
      <c r="B15" s="1"/>
      <c r="C15" s="20">
        <f t="shared" si="0"/>
        <v>0</v>
      </c>
      <c r="D15" s="20">
        <f>+M15</f>
        <v>0</v>
      </c>
      <c r="E15" s="20">
        <f>+N15</f>
        <v>0</v>
      </c>
      <c r="F15" s="20">
        <f>+O15</f>
        <v>0</v>
      </c>
      <c r="G15" s="20">
        <f>+P15</f>
        <v>0</v>
      </c>
      <c r="K15" s="1"/>
      <c r="L15" s="19">
        <f>+U18</f>
        <v>0</v>
      </c>
      <c r="M15" s="19">
        <f>+V18</f>
        <v>0</v>
      </c>
      <c r="N15" s="19">
        <f>+W18</f>
        <v>0</v>
      </c>
      <c r="O15" s="19">
        <f>+X18</f>
        <v>0</v>
      </c>
      <c r="P15" s="19">
        <f>+Y18</f>
        <v>0</v>
      </c>
      <c r="U15" t="s">
        <v>58</v>
      </c>
      <c r="V15" t="s">
        <v>59</v>
      </c>
      <c r="W15" t="s">
        <v>60</v>
      </c>
      <c r="X15" t="s">
        <v>61</v>
      </c>
      <c r="Y15" t="s">
        <v>62</v>
      </c>
    </row>
    <row r="16" spans="2:25" x14ac:dyDescent="0.3">
      <c r="T16" t="s">
        <v>60</v>
      </c>
    </row>
    <row r="17" spans="2:32" x14ac:dyDescent="0.3">
      <c r="T17" t="s">
        <v>61</v>
      </c>
    </row>
    <row r="18" spans="2:32" x14ac:dyDescent="0.3">
      <c r="T18" t="s">
        <v>62</v>
      </c>
    </row>
    <row r="19" spans="2:32" x14ac:dyDescent="0.3">
      <c r="T19" t="s">
        <v>61</v>
      </c>
    </row>
    <row r="20" spans="2:32" x14ac:dyDescent="0.3">
      <c r="T20" t="s">
        <v>94</v>
      </c>
    </row>
    <row r="23" spans="2:32" ht="15" thickBot="1" x14ac:dyDescent="0.35"/>
    <row r="24" spans="2:32" ht="15" thickBot="1" x14ac:dyDescent="0.35">
      <c r="B24" s="9" t="s">
        <v>16</v>
      </c>
      <c r="C24" s="23" t="str">
        <f>+B26</f>
        <v>SB</v>
      </c>
      <c r="D24" s="23" t="str">
        <f>+B28</f>
        <v>Beer</v>
      </c>
      <c r="E24" s="23" t="str">
        <f>+B30</f>
        <v>Spirits</v>
      </c>
      <c r="F24" s="23" t="str">
        <f>+B32</f>
        <v>Water</v>
      </c>
      <c r="G24" s="23" t="str">
        <f>+B34</f>
        <v>Dairy</v>
      </c>
      <c r="K24" s="9" t="s">
        <v>16</v>
      </c>
      <c r="L24" s="23" t="str">
        <f>+C24</f>
        <v>SB</v>
      </c>
      <c r="M24" s="23" t="str">
        <f>+D24</f>
        <v>Beer</v>
      </c>
      <c r="N24" s="23" t="str">
        <f>+E24</f>
        <v>Spirits</v>
      </c>
      <c r="O24" s="23" t="str">
        <f>+F24</f>
        <v>Water</v>
      </c>
      <c r="P24" s="23" t="str">
        <f>+G24</f>
        <v>Dairy</v>
      </c>
      <c r="S24" s="1"/>
      <c r="T24" s="1"/>
      <c r="U24" s="1" t="s">
        <v>58</v>
      </c>
      <c r="V24" s="1" t="s">
        <v>59</v>
      </c>
      <c r="W24" s="1" t="s">
        <v>60</v>
      </c>
      <c r="X24" s="1" t="s">
        <v>61</v>
      </c>
      <c r="Y24" s="1" t="s">
        <v>62</v>
      </c>
    </row>
    <row r="25" spans="2:32" ht="15" thickBot="1" x14ac:dyDescent="0.35">
      <c r="B25" s="11" t="s">
        <v>56</v>
      </c>
      <c r="C25" s="12"/>
      <c r="D25" s="12"/>
      <c r="E25" s="7"/>
      <c r="F25" s="7"/>
      <c r="G25" s="7"/>
      <c r="K25" s="11" t="str">
        <f>+B25</f>
        <v>Full</v>
      </c>
      <c r="L25" s="12"/>
      <c r="M25" s="12"/>
      <c r="N25" s="7"/>
      <c r="O25" s="7"/>
      <c r="P25" s="7"/>
    </row>
    <row r="26" spans="2:32" x14ac:dyDescent="0.3">
      <c r="B26" s="1" t="s">
        <v>8</v>
      </c>
      <c r="C26" s="48" t="str">
        <f>+IF(ABS(L26/L27)&gt;2.58,_xlfn.CONCAT(L26,"**"),IF(ABS(L26/L27)&gt;1.96&amp;ABS(L26/L27)&lt;2.58,_xlfn.CONCAT(L26,"*"),L26))</f>
        <v>-0.492**</v>
      </c>
      <c r="D26" s="19">
        <f>+IF(ABS(M26/M27)&gt;2.58,_xlfn.CONCAT(M26,"**"),IF(ABS(M26/M27)&gt;1.96&amp;ABS(M26/M27)&lt;2.58,_xlfn.CONCAT(M26,"*"),M26))</f>
        <v>-4.3999999999999997E-2</v>
      </c>
      <c r="E26" s="19" t="str">
        <f>+IF(ABS(N26/N27)&gt;2.58,_xlfn.CONCAT(N26,"**"),IF(ABS(N26/N27)&gt;1.96&amp;ABS(N26/N27)&lt;2.58,_xlfn.CONCAT(N26,"*"),N26))</f>
        <v>0.072**</v>
      </c>
      <c r="F26" s="19">
        <f>+IF(ABS(O26/O27)&gt;2.58,_xlfn.CONCAT(O26,"**"),IF(ABS(O26/O27)&gt;1.96&amp;ABS(O26/O27)&lt;2.58,_xlfn.CONCAT(O26,"*"),O26))</f>
        <v>-8.9999999999999993E-3</v>
      </c>
      <c r="G26" s="19" t="str">
        <f>+IF(ABS(P26/P27)&gt;2.58,_xlfn.CONCAT(P26,"**"),IF(ABS(P26/P27)&gt;1.96&amp;ABS(P26/P27)&lt;2.58,_xlfn.CONCAT(P26,"*"),P26))</f>
        <v>-0.047**</v>
      </c>
      <c r="K26" s="1" t="str">
        <f>+B26</f>
        <v>SB</v>
      </c>
      <c r="L26" s="19">
        <f>+U26</f>
        <v>-0.49199999999999999</v>
      </c>
      <c r="M26" s="19">
        <f>+V26</f>
        <v>-4.3999999999999997E-2</v>
      </c>
      <c r="N26" s="19">
        <f>+W26</f>
        <v>7.1999999999999995E-2</v>
      </c>
      <c r="O26" s="19">
        <f>+X26</f>
        <v>-8.9999999999999993E-3</v>
      </c>
      <c r="P26" s="19">
        <f>+Y26</f>
        <v>-4.7E-2</v>
      </c>
      <c r="T26" t="s">
        <v>58</v>
      </c>
      <c r="U26">
        <v>-0.49199999999999999</v>
      </c>
      <c r="V26">
        <v>-4.3999999999999997E-2</v>
      </c>
      <c r="W26">
        <v>7.1999999999999995E-2</v>
      </c>
      <c r="X26">
        <v>-8.9999999999999993E-3</v>
      </c>
      <c r="Y26">
        <v>-4.7E-2</v>
      </c>
      <c r="AB26" t="s">
        <v>58</v>
      </c>
      <c r="AC26" t="s">
        <v>59</v>
      </c>
      <c r="AD26" t="s">
        <v>60</v>
      </c>
      <c r="AE26" t="s">
        <v>61</v>
      </c>
      <c r="AF26" t="s">
        <v>94</v>
      </c>
    </row>
    <row r="27" spans="2:32" x14ac:dyDescent="0.3">
      <c r="B27" s="1"/>
      <c r="C27" s="19" t="str">
        <f>_xlfn.CONCAT("[",L27,"]")</f>
        <v>[0.009]</v>
      </c>
      <c r="D27" s="19" t="str">
        <f>_xlfn.CONCAT("[",M27,"]")</f>
        <v>[0.161]</v>
      </c>
      <c r="E27" s="19" t="str">
        <f>_xlfn.CONCAT("[",N27,"]")</f>
        <v>[0.025]</v>
      </c>
      <c r="F27" s="19" t="str">
        <f>_xlfn.CONCAT("[",O27,"]")</f>
        <v>[0.039]</v>
      </c>
      <c r="G27" s="19" t="str">
        <f>_xlfn.CONCAT("[",P27,"]")</f>
        <v>[0.002]</v>
      </c>
      <c r="K27" s="1"/>
      <c r="L27" s="19">
        <f>+U36</f>
        <v>8.9999999999999993E-3</v>
      </c>
      <c r="M27" s="19">
        <f>+V36</f>
        <v>0.161</v>
      </c>
      <c r="N27" s="19">
        <f>+W36</f>
        <v>2.5000000000000001E-2</v>
      </c>
      <c r="O27" s="19">
        <f>+X36</f>
        <v>3.9E-2</v>
      </c>
      <c r="P27" s="19">
        <f>+Y36</f>
        <v>2E-3</v>
      </c>
      <c r="T27" t="s">
        <v>59</v>
      </c>
      <c r="U27">
        <v>-2.0369999999999999</v>
      </c>
      <c r="V27">
        <v>1.4410000000000001</v>
      </c>
      <c r="W27">
        <v>-1.2749999999999999</v>
      </c>
      <c r="X27">
        <v>-0.39100000000000001</v>
      </c>
      <c r="Y27">
        <v>1.4690000000000001</v>
      </c>
    </row>
    <row r="28" spans="2:32" x14ac:dyDescent="0.3">
      <c r="B28" s="1" t="s">
        <v>13</v>
      </c>
      <c r="C28" s="19" t="str">
        <f>+IF(ABS(L28/L29)&gt;2.58,_xlfn.CONCAT(L28,"**"),IF(ABS(L28/L29)&gt;1.96&amp;ABS(L28/L29)&lt;2.58,_xlfn.CONCAT(L28,"*"),L28))</f>
        <v>-2.037**</v>
      </c>
      <c r="D28" s="48" t="str">
        <f>+IF(ABS(M28/M29)&gt;2.58,_xlfn.CONCAT(M28,"**"),IF(ABS(M28/M29)&gt;1.96&amp;ABS(M28/M29)&lt;2.58,_xlfn.CONCAT(M28,"*"),M28))</f>
        <v>1.441**</v>
      </c>
      <c r="E28" s="19" t="str">
        <f>+IF(ABS(N28/N29)&gt;2.58,_xlfn.CONCAT(N28,"**"),IF(ABS(N28/N29)&gt;1.96&amp;ABS(N28/N29)&lt;2.58,_xlfn.CONCAT(N28,"*"),N28))</f>
        <v>-1.275**</v>
      </c>
      <c r="F28" s="19" t="str">
        <f>+IF(ABS(O28/O29)&gt;2.58,_xlfn.CONCAT(O28,"**"),IF(ABS(O28/O29)&gt;1.96&amp;ABS(O28/O29)&lt;2.58,_xlfn.CONCAT(O28,"*"),O28))</f>
        <v>-0.391**</v>
      </c>
      <c r="G28" s="19" t="str">
        <f>+IF(ABS(P28/P29)&gt;2.58,_xlfn.CONCAT(P28,"**"),IF(ABS(P28/P29)&gt;1.96&amp;ABS(P28/P29)&lt;2.58,_xlfn.CONCAT(P28,"*"),P28))</f>
        <v>1.469**</v>
      </c>
      <c r="K28" s="1" t="str">
        <f>+B28</f>
        <v>Beer</v>
      </c>
      <c r="L28" s="19">
        <f>+U27</f>
        <v>-2.0369999999999999</v>
      </c>
      <c r="M28" s="19">
        <f>+V27</f>
        <v>1.4410000000000001</v>
      </c>
      <c r="N28" s="19">
        <f>+W27</f>
        <v>-1.2749999999999999</v>
      </c>
      <c r="O28" s="19">
        <f>+X27</f>
        <v>-0.39100000000000001</v>
      </c>
      <c r="P28" s="19">
        <f>+Y27</f>
        <v>1.4690000000000001</v>
      </c>
      <c r="T28" t="s">
        <v>60</v>
      </c>
      <c r="U28">
        <v>-0.218</v>
      </c>
      <c r="V28">
        <v>-0.27100000000000002</v>
      </c>
      <c r="W28">
        <v>-0.55700000000000005</v>
      </c>
      <c r="X28">
        <v>-6.7000000000000004E-2</v>
      </c>
      <c r="Y28">
        <v>-1.6719999999999999</v>
      </c>
      <c r="AA28" t="s">
        <v>58</v>
      </c>
      <c r="AB28">
        <v>-0.49199999999999999</v>
      </c>
      <c r="AC28">
        <v>-4.3999999999999997E-2</v>
      </c>
      <c r="AD28">
        <v>7.1999999999999995E-2</v>
      </c>
      <c r="AE28">
        <v>-8.9999999999999993E-3</v>
      </c>
      <c r="AF28">
        <v>-4.7E-2</v>
      </c>
    </row>
    <row r="29" spans="2:32" x14ac:dyDescent="0.3">
      <c r="B29" s="1"/>
      <c r="C29" s="19" t="str">
        <f>_xlfn.CONCAT("[",L29,"]")</f>
        <v>[0.005]</v>
      </c>
      <c r="D29" s="19" t="str">
        <f>_xlfn.CONCAT("[",M29,"]")</f>
        <v>[0.091]</v>
      </c>
      <c r="E29" s="19" t="str">
        <f>_xlfn.CONCAT("[",N29,"]")</f>
        <v>[0.017]</v>
      </c>
      <c r="F29" s="19" t="str">
        <f>_xlfn.CONCAT("[",O29,"]")</f>
        <v>[0.015]</v>
      </c>
      <c r="G29" s="19" t="str">
        <f>_xlfn.CONCAT("[",P29,"]")</f>
        <v>[0.001]</v>
      </c>
      <c r="K29" s="1"/>
      <c r="L29" s="19">
        <f>+U37</f>
        <v>5.0000000000000001E-3</v>
      </c>
      <c r="M29" s="19">
        <f>+V37</f>
        <v>9.0999999999999998E-2</v>
      </c>
      <c r="N29" s="19">
        <f>+W37</f>
        <v>1.7000000000000001E-2</v>
      </c>
      <c r="O29" s="19">
        <f>+X37</f>
        <v>1.4999999999999999E-2</v>
      </c>
      <c r="P29" s="19">
        <f>+Y37</f>
        <v>1E-3</v>
      </c>
      <c r="T29" t="s">
        <v>61</v>
      </c>
      <c r="U29">
        <v>-0.42899999999999999</v>
      </c>
      <c r="V29">
        <v>-0.124</v>
      </c>
      <c r="W29">
        <v>-6.0000000000000001E-3</v>
      </c>
      <c r="X29">
        <v>-1.5629999999999999</v>
      </c>
      <c r="Y29">
        <v>0.51700000000000002</v>
      </c>
      <c r="AA29" t="s">
        <v>59</v>
      </c>
      <c r="AB29">
        <v>-2.0369999999999999</v>
      </c>
      <c r="AC29">
        <v>1.4410000000000001</v>
      </c>
      <c r="AD29">
        <v>-1.2749999999999999</v>
      </c>
      <c r="AE29">
        <v>-0.39100000000000001</v>
      </c>
      <c r="AF29">
        <v>1.4690000000000001</v>
      </c>
    </row>
    <row r="30" spans="2:32" x14ac:dyDescent="0.3">
      <c r="B30" s="1" t="s">
        <v>14</v>
      </c>
      <c r="C30" s="19" t="str">
        <f>+IF(ABS(L30/L31)&gt;2.58,_xlfn.CONCAT(L30,"**"),IF(ABS(L30/L31)&gt;1.96&amp;ABS(L30/L31)&lt;2.58,_xlfn.CONCAT(L30,"*"),L30))</f>
        <v>-0.218**</v>
      </c>
      <c r="D30" s="19">
        <f>+IF(ABS(M30/M31)&gt;2.58,_xlfn.CONCAT(M30,"**"),IF(ABS(M30/M31)&gt;1.96&amp;ABS(M30/M31)&lt;2.58,_xlfn.CONCAT(M30,"*"),M30))</f>
        <v>-0.27100000000000002</v>
      </c>
      <c r="E30" s="48" t="str">
        <f>+IF(ABS(N30/N31)&gt;2.58,_xlfn.CONCAT(N30,"**"),IF(ABS(N30/N31)&gt;1.96&amp;ABS(N30/N31)&lt;2.58,_xlfn.CONCAT(N30,"*"),N30))</f>
        <v>-0.557**</v>
      </c>
      <c r="F30" s="19">
        <f>+IF(ABS(O30/O31)&gt;2.58,_xlfn.CONCAT(O30,"**"),IF(ABS(O30/O31)&gt;1.96&amp;ABS(O30/O31)&lt;2.58,_xlfn.CONCAT(O30,"*"),O30))</f>
        <v>-6.7000000000000004E-2</v>
      </c>
      <c r="G30" s="19" t="str">
        <f>+IF(ABS(P30/P31)&gt;2.58,_xlfn.CONCAT(P30,"**"),IF(ABS(P30/P31)&gt;1.96&amp;ABS(P30/P31)&lt;2.58,_xlfn.CONCAT(P30,"*"),P30))</f>
        <v>-1.672**</v>
      </c>
      <c r="K30" s="1" t="str">
        <f>+B30</f>
        <v>Spirits</v>
      </c>
      <c r="L30" s="19">
        <f>+U28</f>
        <v>-0.218</v>
      </c>
      <c r="M30" s="19">
        <f>+V28</f>
        <v>-0.27100000000000002</v>
      </c>
      <c r="N30" s="19">
        <f>+W28</f>
        <v>-0.55700000000000005</v>
      </c>
      <c r="O30" s="19">
        <f>+X28</f>
        <v>-6.7000000000000004E-2</v>
      </c>
      <c r="P30" s="19">
        <f>+Y28</f>
        <v>-1.6719999999999999</v>
      </c>
      <c r="T30" t="s">
        <v>94</v>
      </c>
      <c r="U30">
        <v>-1.4E-2</v>
      </c>
      <c r="V30">
        <v>2.1000000000000001E-2</v>
      </c>
      <c r="W30">
        <v>-2.8000000000000001E-2</v>
      </c>
      <c r="X30">
        <v>2.8000000000000001E-2</v>
      </c>
      <c r="Y30">
        <v>-0.27</v>
      </c>
      <c r="AA30" t="s">
        <v>60</v>
      </c>
      <c r="AB30">
        <v>-0.218</v>
      </c>
      <c r="AC30">
        <v>-0.27100000000000002</v>
      </c>
      <c r="AD30">
        <v>-0.55700000000000005</v>
      </c>
      <c r="AE30">
        <v>-6.7000000000000004E-2</v>
      </c>
      <c r="AF30">
        <v>-1.6719999999999999</v>
      </c>
    </row>
    <row r="31" spans="2:32" x14ac:dyDescent="0.3">
      <c r="B31" s="1"/>
      <c r="C31" s="19" t="str">
        <f>_xlfn.CONCAT("[",L31,"]")</f>
        <v>[0.009]</v>
      </c>
      <c r="D31" s="19" t="str">
        <f>_xlfn.CONCAT("[",M31,"]")</f>
        <v>[0.161]</v>
      </c>
      <c r="E31" s="19" t="str">
        <f>_xlfn.CONCAT("[",N31,"]")</f>
        <v>[0.025]</v>
      </c>
      <c r="F31" s="19" t="str">
        <f>_xlfn.CONCAT("[",O31,"]")</f>
        <v>[0.039]</v>
      </c>
      <c r="G31" s="19" t="str">
        <f>_xlfn.CONCAT("[",P31,"]")</f>
        <v>[0.002]</v>
      </c>
      <c r="K31" s="1"/>
      <c r="L31" s="19">
        <f>+U36</f>
        <v>8.9999999999999993E-3</v>
      </c>
      <c r="M31" s="19">
        <f>+V36</f>
        <v>0.161</v>
      </c>
      <c r="N31" s="19">
        <f>+W36</f>
        <v>2.5000000000000001E-2</v>
      </c>
      <c r="O31" s="19">
        <f>+X36</f>
        <v>3.9E-2</v>
      </c>
      <c r="P31" s="19">
        <f>+Y36</f>
        <v>2E-3</v>
      </c>
      <c r="AA31" t="s">
        <v>61</v>
      </c>
      <c r="AB31">
        <v>-0.42899999999999999</v>
      </c>
      <c r="AC31">
        <v>-0.124</v>
      </c>
      <c r="AD31">
        <v>-6.0000000000000001E-3</v>
      </c>
      <c r="AE31">
        <v>-1.5629999999999999</v>
      </c>
      <c r="AF31">
        <v>0.51700000000000002</v>
      </c>
    </row>
    <row r="32" spans="2:32" x14ac:dyDescent="0.3">
      <c r="B32" s="1" t="s">
        <v>11</v>
      </c>
      <c r="C32" s="19" t="str">
        <f>+IF(ABS(L32/L33)&gt;2.58,_xlfn.CONCAT(L32,"**"),IF(ABS(L32/L33)&gt;1.96&amp;ABS(L32/L33)&lt;2.58,_xlfn.CONCAT(L32,"*"),L32))</f>
        <v>-0.429**</v>
      </c>
      <c r="D32" s="19">
        <f>+IF(ABS(M32/M33)&gt;2.58,_xlfn.CONCAT(M32,"**"),IF(ABS(M32/M33)&gt;1.96&amp;ABS(M32/M33)&lt;2.58,_xlfn.CONCAT(M32,"*"),M32))</f>
        <v>-0.124</v>
      </c>
      <c r="E32" s="19">
        <f>+IF(ABS(N32/N33)&gt;2.58,_xlfn.CONCAT(N32,"**"),IF(ABS(N32/N33)&gt;1.96&amp;ABS(N32/N33)&lt;2.58,_xlfn.CONCAT(N32,"*"),N32))</f>
        <v>-6.0000000000000001E-3</v>
      </c>
      <c r="F32" s="48" t="str">
        <f>+IF(ABS(O32/O33)&gt;2.58,_xlfn.CONCAT(O32,"**"),IF(ABS(O32/O33)&gt;1.96&amp;ABS(O32/O33)&lt;2.58,_xlfn.CONCAT(O32,"*"),O32))</f>
        <v>-1.563**</v>
      </c>
      <c r="G32" s="19" t="str">
        <f>+IF(ABS(P32/P33)&gt;2.58,_xlfn.CONCAT(P32,"**"),IF(ABS(P32/P33)&gt;1.96&amp;ABS(P32/P33)&lt;2.58,_xlfn.CONCAT(P32,"*"),P32))</f>
        <v>0.517**</v>
      </c>
      <c r="K32" s="1" t="str">
        <f>+B32</f>
        <v>Water</v>
      </c>
      <c r="L32" s="19">
        <f>+U29</f>
        <v>-0.42899999999999999</v>
      </c>
      <c r="M32" s="19">
        <f>+V29</f>
        <v>-0.124</v>
      </c>
      <c r="N32" s="19">
        <f>+W29</f>
        <v>-6.0000000000000001E-3</v>
      </c>
      <c r="O32" s="19">
        <f>+X29</f>
        <v>-1.5629999999999999</v>
      </c>
      <c r="P32" s="19">
        <f>+Y29</f>
        <v>0.51700000000000002</v>
      </c>
      <c r="AA32" t="s">
        <v>94</v>
      </c>
      <c r="AB32">
        <v>-1.4E-2</v>
      </c>
      <c r="AC32">
        <v>2.1000000000000001E-2</v>
      </c>
      <c r="AD32">
        <v>-2.8000000000000001E-2</v>
      </c>
      <c r="AE32">
        <v>2.8000000000000001E-2</v>
      </c>
      <c r="AF32">
        <v>-0.27</v>
      </c>
    </row>
    <row r="33" spans="2:33" x14ac:dyDescent="0.3">
      <c r="B33" s="1"/>
      <c r="C33" s="19" t="str">
        <f>_xlfn.CONCAT("[",L33,"]")</f>
        <v>[0.005]</v>
      </c>
      <c r="D33" s="19" t="str">
        <f>_xlfn.CONCAT("[",M33,"]")</f>
        <v>[0.091]</v>
      </c>
      <c r="E33" s="19" t="str">
        <f>_xlfn.CONCAT("[",N33,"]")</f>
        <v>[0.017]</v>
      </c>
      <c r="F33" s="19" t="str">
        <f>_xlfn.CONCAT("[",O33,"]")</f>
        <v>[0.015]</v>
      </c>
      <c r="G33" s="19" t="str">
        <f>_xlfn.CONCAT("[",P33,"]")</f>
        <v>[0.001]</v>
      </c>
      <c r="K33" s="1"/>
      <c r="L33" s="19">
        <f>+U37</f>
        <v>5.0000000000000001E-3</v>
      </c>
      <c r="M33" s="19">
        <f>+V37</f>
        <v>9.0999999999999998E-2</v>
      </c>
      <c r="N33" s="19">
        <f>+W37</f>
        <v>1.7000000000000001E-2</v>
      </c>
      <c r="O33" s="19">
        <f>+X37</f>
        <v>1.4999999999999999E-2</v>
      </c>
      <c r="P33" s="19">
        <f>+Y37</f>
        <v>1E-3</v>
      </c>
    </row>
    <row r="34" spans="2:33" x14ac:dyDescent="0.3">
      <c r="B34" s="1" t="s">
        <v>74</v>
      </c>
      <c r="C34" s="19" t="str">
        <f>+IF(ABS(L34/L35)&gt;2,_xlfn.CONCAT(L34,"*"),L34)</f>
        <v>-0.014*</v>
      </c>
      <c r="D34" s="19">
        <f>+IF(ABS(M34/M35)&gt;2,_xlfn.CONCAT(M34,"*"),M34)</f>
        <v>2.1000000000000001E-2</v>
      </c>
      <c r="E34" s="19">
        <f>+IF(ABS(N34/N35)&gt;2,_xlfn.CONCAT(N34,"*"),N34)</f>
        <v>-2.8000000000000001E-2</v>
      </c>
      <c r="F34" s="19">
        <f>+IF(ABS(O34/O35)&gt;2,_xlfn.CONCAT(O34,"*"),O34)</f>
        <v>2.8000000000000001E-2</v>
      </c>
      <c r="G34" s="48" t="str">
        <f>+IF(ABS(P34/P35)&gt;2,_xlfn.CONCAT(P34,"*"),P34)</f>
        <v>-0.27*</v>
      </c>
      <c r="K34" s="1" t="str">
        <f>+B34</f>
        <v>Dairy</v>
      </c>
      <c r="L34" s="19">
        <f>+U30</f>
        <v>-1.4E-2</v>
      </c>
      <c r="M34" s="19">
        <f>+V30</f>
        <v>2.1000000000000001E-2</v>
      </c>
      <c r="N34" s="19">
        <f>+W30</f>
        <v>-2.8000000000000001E-2</v>
      </c>
      <c r="O34" s="19">
        <f>+X30</f>
        <v>2.8000000000000001E-2</v>
      </c>
      <c r="P34" s="19">
        <f>+Y30</f>
        <v>-0.27</v>
      </c>
    </row>
    <row r="35" spans="2:33" x14ac:dyDescent="0.3">
      <c r="B35" s="1"/>
      <c r="C35" s="19" t="str">
        <f>_xlfn.CONCAT("[",L35,"]")</f>
        <v>[0.004]</v>
      </c>
      <c r="D35" s="19" t="str">
        <f>_xlfn.CONCAT("[",M35,"]")</f>
        <v>[0.082]</v>
      </c>
      <c r="E35" s="19" t="str">
        <f>_xlfn.CONCAT("[",N35,"]")</f>
        <v>[0.029]</v>
      </c>
      <c r="F35" s="19" t="str">
        <f>_xlfn.CONCAT("[",O35,"]")</f>
        <v>[0.016]</v>
      </c>
      <c r="G35" s="19" t="str">
        <f>_xlfn.CONCAT("[",P35,"]")</f>
        <v>[0.002]</v>
      </c>
      <c r="K35" s="1"/>
      <c r="L35" s="19">
        <f>+U38</f>
        <v>4.0000000000000001E-3</v>
      </c>
      <c r="M35" s="19">
        <f>+V38</f>
        <v>8.2000000000000003E-2</v>
      </c>
      <c r="N35" s="19">
        <f>+W38</f>
        <v>2.9000000000000001E-2</v>
      </c>
      <c r="O35" s="19">
        <f>+X38</f>
        <v>1.6E-2</v>
      </c>
      <c r="P35" s="19">
        <f>+Y38</f>
        <v>2E-3</v>
      </c>
      <c r="U35" t="s">
        <v>58</v>
      </c>
      <c r="V35" t="s">
        <v>59</v>
      </c>
      <c r="W35" t="s">
        <v>60</v>
      </c>
      <c r="X35" t="s">
        <v>61</v>
      </c>
      <c r="Y35" t="s">
        <v>62</v>
      </c>
    </row>
    <row r="36" spans="2:33" x14ac:dyDescent="0.3">
      <c r="T36" t="s">
        <v>60</v>
      </c>
      <c r="U36">
        <v>8.9999999999999993E-3</v>
      </c>
      <c r="V36">
        <v>0.161</v>
      </c>
      <c r="W36">
        <v>2.5000000000000001E-2</v>
      </c>
      <c r="X36">
        <v>3.9E-2</v>
      </c>
      <c r="Y36">
        <v>2E-3</v>
      </c>
      <c r="AC36" t="s">
        <v>58</v>
      </c>
      <c r="AD36" t="s">
        <v>59</v>
      </c>
      <c r="AE36" t="s">
        <v>60</v>
      </c>
      <c r="AF36" t="s">
        <v>61</v>
      </c>
      <c r="AG36" t="s">
        <v>94</v>
      </c>
    </row>
    <row r="37" spans="2:33" x14ac:dyDescent="0.3">
      <c r="T37" t="s">
        <v>61</v>
      </c>
      <c r="U37">
        <v>5.0000000000000001E-3</v>
      </c>
      <c r="V37">
        <v>9.0999999999999998E-2</v>
      </c>
      <c r="W37">
        <v>1.7000000000000001E-2</v>
      </c>
      <c r="X37">
        <v>1.4999999999999999E-2</v>
      </c>
      <c r="Y37">
        <v>1E-3</v>
      </c>
    </row>
    <row r="38" spans="2:33" x14ac:dyDescent="0.3">
      <c r="T38" t="s">
        <v>62</v>
      </c>
      <c r="U38">
        <v>4.0000000000000001E-3</v>
      </c>
      <c r="V38">
        <v>8.2000000000000003E-2</v>
      </c>
      <c r="W38">
        <v>2.9000000000000001E-2</v>
      </c>
      <c r="X38">
        <v>1.6E-2</v>
      </c>
      <c r="Y38">
        <v>2E-3</v>
      </c>
      <c r="AB38" t="s">
        <v>58</v>
      </c>
      <c r="AC38">
        <v>8.9999999999999993E-3</v>
      </c>
      <c r="AD38">
        <v>0.161</v>
      </c>
      <c r="AE38">
        <v>2.5000000000000001E-2</v>
      </c>
      <c r="AF38">
        <v>3.9E-2</v>
      </c>
      <c r="AG38">
        <v>2E-3</v>
      </c>
    </row>
    <row r="39" spans="2:33" x14ac:dyDescent="0.3">
      <c r="T39" t="s">
        <v>61</v>
      </c>
      <c r="U39">
        <v>3.0000000000000001E-3</v>
      </c>
      <c r="V39">
        <v>4.2999999999999997E-2</v>
      </c>
      <c r="W39">
        <v>0.01</v>
      </c>
      <c r="X39">
        <v>1.2999999999999999E-2</v>
      </c>
      <c r="Y39">
        <v>1E-3</v>
      </c>
      <c r="AB39" t="s">
        <v>59</v>
      </c>
      <c r="AC39">
        <v>5.0000000000000001E-3</v>
      </c>
      <c r="AD39">
        <v>9.0999999999999998E-2</v>
      </c>
      <c r="AE39">
        <v>1.7000000000000001E-2</v>
      </c>
      <c r="AF39">
        <v>1.4999999999999999E-2</v>
      </c>
      <c r="AG39">
        <v>1E-3</v>
      </c>
    </row>
    <row r="40" spans="2:33" x14ac:dyDescent="0.3">
      <c r="T40" t="s">
        <v>94</v>
      </c>
      <c r="U40">
        <v>5.0000000000000001E-3</v>
      </c>
      <c r="V40">
        <v>0.13400000000000001</v>
      </c>
      <c r="W40">
        <v>3.5000000000000003E-2</v>
      </c>
      <c r="X40">
        <v>3.6999999999999998E-2</v>
      </c>
      <c r="Y40">
        <v>2E-3</v>
      </c>
      <c r="AB40" t="s">
        <v>60</v>
      </c>
      <c r="AC40">
        <v>4.0000000000000001E-3</v>
      </c>
      <c r="AD40">
        <v>8.2000000000000003E-2</v>
      </c>
      <c r="AE40">
        <v>2.9000000000000001E-2</v>
      </c>
      <c r="AF40">
        <v>1.6E-2</v>
      </c>
      <c r="AG40">
        <v>2E-3</v>
      </c>
    </row>
    <row r="41" spans="2:33" x14ac:dyDescent="0.3">
      <c r="AB41" t="s">
        <v>61</v>
      </c>
      <c r="AC41">
        <v>3.0000000000000001E-3</v>
      </c>
      <c r="AD41">
        <v>4.2999999999999997E-2</v>
      </c>
      <c r="AE41">
        <v>0.01</v>
      </c>
      <c r="AF41">
        <v>1.2999999999999999E-2</v>
      </c>
      <c r="AG41">
        <v>1E-3</v>
      </c>
    </row>
    <row r="42" spans="2:33" x14ac:dyDescent="0.3">
      <c r="AB42" t="s">
        <v>94</v>
      </c>
      <c r="AC42">
        <v>5.0000000000000001E-3</v>
      </c>
      <c r="AD42">
        <v>0.13400000000000001</v>
      </c>
      <c r="AE42">
        <v>3.5000000000000003E-2</v>
      </c>
      <c r="AF42">
        <v>3.6999999999999998E-2</v>
      </c>
      <c r="AG42">
        <v>2E-3</v>
      </c>
    </row>
    <row r="43" spans="2:33" ht="15" thickBot="1" x14ac:dyDescent="0.35"/>
    <row r="44" spans="2:33" ht="15" thickBot="1" x14ac:dyDescent="0.35">
      <c r="B44" s="9" t="s">
        <v>16</v>
      </c>
      <c r="C44" s="23" t="str">
        <f>+B46</f>
        <v>SB</v>
      </c>
      <c r="D44" s="23" t="str">
        <f>+B48</f>
        <v>Beer</v>
      </c>
      <c r="E44" s="23" t="str">
        <f>+B50</f>
        <v>Spirits</v>
      </c>
      <c r="F44" s="23" t="str">
        <f>+B52</f>
        <v>Water</v>
      </c>
      <c r="G44" s="23" t="str">
        <f>+B54</f>
        <v>Dairy</v>
      </c>
      <c r="K44" s="9" t="s">
        <v>16</v>
      </c>
      <c r="L44" s="23" t="str">
        <f>+C44</f>
        <v>SB</v>
      </c>
      <c r="M44" s="23" t="str">
        <f>+D44</f>
        <v>Beer</v>
      </c>
      <c r="N44" s="23" t="str">
        <f>+E44</f>
        <v>Spirits</v>
      </c>
      <c r="O44" s="23" t="str">
        <f>+F44</f>
        <v>Water</v>
      </c>
      <c r="P44" s="23" t="str">
        <f>+G44</f>
        <v>Dairy</v>
      </c>
      <c r="S44" s="1"/>
      <c r="T44" s="1"/>
      <c r="U44" s="1" t="s">
        <v>58</v>
      </c>
      <c r="V44" s="1" t="s">
        <v>59</v>
      </c>
      <c r="W44" s="1" t="s">
        <v>60</v>
      </c>
      <c r="X44" s="1" t="s">
        <v>61</v>
      </c>
      <c r="Y44" s="1" t="s">
        <v>62</v>
      </c>
    </row>
    <row r="45" spans="2:33" ht="15" thickBot="1" x14ac:dyDescent="0.35">
      <c r="B45" s="11" t="s">
        <v>37</v>
      </c>
      <c r="C45" s="12"/>
      <c r="D45" s="12"/>
      <c r="E45" s="7"/>
      <c r="F45" s="7"/>
      <c r="G45" s="7"/>
      <c r="K45" s="11" t="s">
        <v>37</v>
      </c>
      <c r="L45" s="12"/>
      <c r="M45" s="12"/>
      <c r="N45" s="7"/>
      <c r="O45" s="7"/>
      <c r="P45" s="7"/>
    </row>
    <row r="46" spans="2:33" x14ac:dyDescent="0.3">
      <c r="B46" s="1" t="s">
        <v>8</v>
      </c>
      <c r="C46" s="48" t="e">
        <f>+IF(ABS(L46/L47)&gt;2.58,_xlfn.CONCAT(L46,"**"),IF(ABS(L46/L47)&gt;1.96&amp;ABS(L46/L47)&lt;2.58,_xlfn.CONCAT(L46,"*"),L46))</f>
        <v>#DIV/0!</v>
      </c>
      <c r="D46" s="19" t="e">
        <f>+IF(ABS(M46/M47)&gt;2.58,_xlfn.CONCAT(M46,"**"),IF(ABS(M46/M47)&gt;1.96&amp;ABS(M46/M47)&lt;2.58,_xlfn.CONCAT(M46,"*"),M46))</f>
        <v>#DIV/0!</v>
      </c>
      <c r="E46" s="19" t="e">
        <f>+IF(ABS(N46/N47)&gt;2.58,_xlfn.CONCAT(N46,"**"),IF(ABS(N46/N47)&gt;1.96&amp;ABS(N46/N47)&lt;2.58,_xlfn.CONCAT(N46,"*"),N46))</f>
        <v>#DIV/0!</v>
      </c>
      <c r="F46" s="19" t="e">
        <f>+IF(ABS(O46/O47)&gt;2.58,_xlfn.CONCAT(O46,"**"),IF(ABS(O46/O47)&gt;1.96&amp;ABS(O46/O47)&lt;2.58,_xlfn.CONCAT(O46,"*"),O46))</f>
        <v>#DIV/0!</v>
      </c>
      <c r="G46" s="19" t="e">
        <f>+IF(ABS(P46/P47)&gt;2.58,_xlfn.CONCAT(P46,"**"),IF(ABS(P46/P47)&gt;1.96&amp;ABS(P46/P47)&lt;2.58,_xlfn.CONCAT(P46,"*"),P46))</f>
        <v>#DIV/0!</v>
      </c>
      <c r="K46" s="1" t="str">
        <f>+B46</f>
        <v>SB</v>
      </c>
      <c r="L46" s="19">
        <f>+U46</f>
        <v>0</v>
      </c>
      <c r="M46" s="19">
        <f>+V46</f>
        <v>0</v>
      </c>
      <c r="N46" s="19">
        <f>+W46</f>
        <v>0</v>
      </c>
      <c r="O46" s="19">
        <f>+X46</f>
        <v>0</v>
      </c>
      <c r="P46" s="19">
        <f>+Y46</f>
        <v>0</v>
      </c>
      <c r="T46" t="s">
        <v>58</v>
      </c>
    </row>
    <row r="47" spans="2:33" x14ac:dyDescent="0.3">
      <c r="B47" s="1"/>
      <c r="C47" s="19">
        <f>+L47</f>
        <v>0</v>
      </c>
      <c r="D47" s="19">
        <f>+M47</f>
        <v>0</v>
      </c>
      <c r="E47" s="19">
        <f>+N47</f>
        <v>0</v>
      </c>
      <c r="F47" s="19">
        <f>+O47</f>
        <v>0</v>
      </c>
      <c r="G47" s="19">
        <f>+P47</f>
        <v>0</v>
      </c>
      <c r="K47" s="1"/>
      <c r="L47" s="19">
        <f>+U56</f>
        <v>0</v>
      </c>
      <c r="M47" s="19">
        <f>+V56</f>
        <v>0</v>
      </c>
      <c r="N47" s="19">
        <f>+W56</f>
        <v>0</v>
      </c>
      <c r="O47" s="19">
        <f>+X56</f>
        <v>0</v>
      </c>
      <c r="P47" s="19">
        <f>+Y56</f>
        <v>0</v>
      </c>
      <c r="T47" t="s">
        <v>59</v>
      </c>
    </row>
    <row r="48" spans="2:33" x14ac:dyDescent="0.3">
      <c r="B48" s="1" t="s">
        <v>13</v>
      </c>
      <c r="C48" s="19" t="e">
        <f>+IF(ABS(L48/L49)&gt;2.58,_xlfn.CONCAT(L48,"**"),IF(ABS(L48/L49)&gt;1.96&amp;ABS(L48/L49)&lt;2.58,_xlfn.CONCAT(L48,"*"),L48))</f>
        <v>#DIV/0!</v>
      </c>
      <c r="D48" s="48" t="e">
        <f>+IF(ABS(M48/M49)&gt;2.58,_xlfn.CONCAT(M48,"**"),IF(ABS(M48/M49)&gt;1.96&amp;ABS(M48/M49)&lt;2.58,_xlfn.CONCAT(M48,"*"),M48))</f>
        <v>#DIV/0!</v>
      </c>
      <c r="E48" s="19" t="e">
        <f>+IF(ABS(N48/N49)&gt;2.58,_xlfn.CONCAT(N48,"**"),IF(ABS(N48/N49)&gt;1.96&amp;ABS(N48/N49)&lt;2.58,_xlfn.CONCAT(N48,"*"),N48))</f>
        <v>#DIV/0!</v>
      </c>
      <c r="F48" s="19" t="e">
        <f>+IF(ABS(O48/O49)&gt;2.58,_xlfn.CONCAT(O48,"**"),IF(ABS(O48/O49)&gt;1.96&amp;ABS(O48/O49)&lt;2.58,_xlfn.CONCAT(O48,"*"),O48))</f>
        <v>#DIV/0!</v>
      </c>
      <c r="G48" s="19" t="e">
        <f>+IF(ABS(P48/P49)&gt;2.58,_xlfn.CONCAT(P48,"**"),IF(ABS(P48/P49)&gt;1.96&amp;ABS(P48/P49)&lt;2.58,_xlfn.CONCAT(P48,"*"),P48))</f>
        <v>#DIV/0!</v>
      </c>
      <c r="K48" s="1" t="str">
        <f>+B48</f>
        <v>Beer</v>
      </c>
      <c r="L48" s="19">
        <f>+U47</f>
        <v>0</v>
      </c>
      <c r="M48" s="19">
        <f>+V47</f>
        <v>0</v>
      </c>
      <c r="N48" s="19">
        <f>+W47</f>
        <v>0</v>
      </c>
      <c r="O48" s="19">
        <f>+X47</f>
        <v>0</v>
      </c>
      <c r="P48" s="19">
        <f>+Y47</f>
        <v>0</v>
      </c>
      <c r="T48" t="s">
        <v>60</v>
      </c>
    </row>
    <row r="49" spans="2:25" x14ac:dyDescent="0.3">
      <c r="B49" s="1"/>
      <c r="C49" s="19">
        <f t="shared" ref="C49:C55" si="1">+L49</f>
        <v>0</v>
      </c>
      <c r="D49" s="19">
        <f>+M49</f>
        <v>0</v>
      </c>
      <c r="E49" s="19">
        <f>+N49</f>
        <v>0</v>
      </c>
      <c r="F49" s="19">
        <f>+O49</f>
        <v>0</v>
      </c>
      <c r="G49" s="19">
        <f>+P49</f>
        <v>0</v>
      </c>
      <c r="K49" s="1"/>
      <c r="L49" s="19">
        <f>+U57</f>
        <v>0</v>
      </c>
      <c r="M49" s="19">
        <f>+V57</f>
        <v>0</v>
      </c>
      <c r="N49" s="19">
        <f>+W57</f>
        <v>0</v>
      </c>
      <c r="O49" s="19">
        <f>+X57</f>
        <v>0</v>
      </c>
      <c r="P49" s="19">
        <f>+Y57</f>
        <v>0</v>
      </c>
      <c r="T49" t="s">
        <v>61</v>
      </c>
    </row>
    <row r="50" spans="2:25" x14ac:dyDescent="0.3">
      <c r="B50" s="1" t="s">
        <v>14</v>
      </c>
      <c r="C50" s="19" t="e">
        <f>+IF(ABS(L50/L51)&gt;2.58,_xlfn.CONCAT(L50,"**"),IF(ABS(L50/L51)&gt;1.96&amp;ABS(L50/L51)&lt;2.58,_xlfn.CONCAT(L50,"*"),L50))</f>
        <v>#DIV/0!</v>
      </c>
      <c r="D50" s="19" t="e">
        <f>+IF(ABS(M50/M51)&gt;2.58,_xlfn.CONCAT(M50,"**"),IF(ABS(M50/M51)&gt;1.96&amp;ABS(M50/M51)&lt;2.58,_xlfn.CONCAT(M50,"*"),M50))</f>
        <v>#DIV/0!</v>
      </c>
      <c r="E50" s="48" t="e">
        <f>+IF(ABS(N50/N51)&gt;2.58,_xlfn.CONCAT(N50,"**"),IF(ABS(N50/N51)&gt;1.96&amp;ABS(N50/N51)&lt;2.58,_xlfn.CONCAT(N50,"*"),N50))</f>
        <v>#DIV/0!</v>
      </c>
      <c r="F50" s="19" t="e">
        <f>+IF(ABS(O50/O51)&gt;2.58,_xlfn.CONCAT(O50,"**"),IF(ABS(O50/O51)&gt;1.96&amp;ABS(O50/O51)&lt;2.58,_xlfn.CONCAT(O50,"*"),O50))</f>
        <v>#DIV/0!</v>
      </c>
      <c r="G50" s="19" t="e">
        <f>+IF(ABS(P50/P51)&gt;2.58,_xlfn.CONCAT(P50,"**"),IF(ABS(P50/P51)&gt;1.96&amp;ABS(P50/P51)&lt;2.58,_xlfn.CONCAT(P50,"*"),P50))</f>
        <v>#DIV/0!</v>
      </c>
      <c r="K50" s="1" t="str">
        <f>+B50</f>
        <v>Spirits</v>
      </c>
      <c r="L50" s="19">
        <f>+U48</f>
        <v>0</v>
      </c>
      <c r="M50" s="19">
        <f>+V48</f>
        <v>0</v>
      </c>
      <c r="N50" s="19">
        <f>+W48</f>
        <v>0</v>
      </c>
      <c r="O50" s="19">
        <f>+X48</f>
        <v>0</v>
      </c>
      <c r="P50" s="19">
        <f>+Y48</f>
        <v>0</v>
      </c>
      <c r="T50" t="s">
        <v>94</v>
      </c>
    </row>
    <row r="51" spans="2:25" x14ac:dyDescent="0.3">
      <c r="B51" s="1"/>
      <c r="C51" s="19">
        <f t="shared" si="1"/>
        <v>0</v>
      </c>
      <c r="D51" s="19">
        <f>+M51</f>
        <v>0</v>
      </c>
      <c r="E51" s="19">
        <f>+N51</f>
        <v>0</v>
      </c>
      <c r="F51" s="19">
        <f>+O51</f>
        <v>0</v>
      </c>
      <c r="G51" s="19">
        <f>+P51</f>
        <v>0</v>
      </c>
      <c r="K51" s="1"/>
      <c r="L51" s="19">
        <f>+U56</f>
        <v>0</v>
      </c>
      <c r="M51" s="19">
        <f>+V56</f>
        <v>0</v>
      </c>
      <c r="N51" s="19">
        <f>+W56</f>
        <v>0</v>
      </c>
      <c r="O51" s="19">
        <f>+X56</f>
        <v>0</v>
      </c>
      <c r="P51" s="19">
        <f>+Y56</f>
        <v>0</v>
      </c>
    </row>
    <row r="52" spans="2:25" x14ac:dyDescent="0.3">
      <c r="B52" s="1" t="s">
        <v>11</v>
      </c>
      <c r="C52" s="19" t="e">
        <f>+IF(ABS(L52/L53)&gt;2.58,_xlfn.CONCAT(L52,"**"),IF(ABS(L52/L53)&gt;1.96&amp;ABS(L52/L53)&lt;2.58,_xlfn.CONCAT(L52,"*"),L52))</f>
        <v>#DIV/0!</v>
      </c>
      <c r="D52" s="19" t="e">
        <f>+IF(ABS(M52/M53)&gt;2.58,_xlfn.CONCAT(M52,"**"),IF(ABS(M52/M53)&gt;1.96&amp;ABS(M52/M53)&lt;2.58,_xlfn.CONCAT(M52,"*"),M52))</f>
        <v>#DIV/0!</v>
      </c>
      <c r="E52" s="19" t="e">
        <f>+IF(ABS(N52/N53)&gt;2.58,_xlfn.CONCAT(N52,"**"),IF(ABS(N52/N53)&gt;1.96&amp;ABS(N52/N53)&lt;2.58,_xlfn.CONCAT(N52,"*"),N52))</f>
        <v>#DIV/0!</v>
      </c>
      <c r="F52" s="48" t="e">
        <f>+IF(ABS(O52/O53)&gt;2.58,_xlfn.CONCAT(O52,"**"),IF(ABS(O52/O53)&gt;1.96&amp;ABS(O52/O53)&lt;2.58,_xlfn.CONCAT(O52,"*"),O52))</f>
        <v>#DIV/0!</v>
      </c>
      <c r="G52" s="19" t="e">
        <f>+IF(ABS(P52/P53)&gt;2.58,_xlfn.CONCAT(P52,"**"),IF(ABS(P52/P53)&gt;1.96&amp;ABS(P52/P53)&lt;2.58,_xlfn.CONCAT(P52,"*"),P52))</f>
        <v>#DIV/0!</v>
      </c>
      <c r="K52" s="1" t="str">
        <f>+B52</f>
        <v>Water</v>
      </c>
      <c r="L52" s="19">
        <f>+U49</f>
        <v>0</v>
      </c>
      <c r="M52" s="19">
        <f>+V49</f>
        <v>0</v>
      </c>
      <c r="N52" s="19">
        <f>+W49</f>
        <v>0</v>
      </c>
      <c r="O52" s="19">
        <f>+X49</f>
        <v>0</v>
      </c>
      <c r="P52" s="19">
        <f>+Y49</f>
        <v>0</v>
      </c>
    </row>
    <row r="53" spans="2:25" x14ac:dyDescent="0.3">
      <c r="B53" s="1"/>
      <c r="C53" s="19">
        <f t="shared" si="1"/>
        <v>0</v>
      </c>
      <c r="D53" s="19">
        <f>+M53</f>
        <v>0</v>
      </c>
      <c r="E53" s="19">
        <f>+N53</f>
        <v>0</v>
      </c>
      <c r="F53" s="19">
        <f>+O53</f>
        <v>0</v>
      </c>
      <c r="G53" s="19">
        <f>+P53</f>
        <v>0</v>
      </c>
      <c r="K53" s="1"/>
      <c r="L53" s="19">
        <f>+U57</f>
        <v>0</v>
      </c>
      <c r="M53" s="19">
        <f>+V57</f>
        <v>0</v>
      </c>
      <c r="N53" s="19">
        <f>+W57</f>
        <v>0</v>
      </c>
      <c r="O53" s="19">
        <f>+X57</f>
        <v>0</v>
      </c>
      <c r="P53" s="19">
        <f>+Y57</f>
        <v>0</v>
      </c>
    </row>
    <row r="54" spans="2:25" x14ac:dyDescent="0.3">
      <c r="B54" s="1" t="s">
        <v>74</v>
      </c>
      <c r="C54" s="19" t="e">
        <f>+IF(ABS(L54/L55)&gt;2,_xlfn.CONCAT(L54,"*"),L54)</f>
        <v>#DIV/0!</v>
      </c>
      <c r="D54" s="19" t="e">
        <f>+IF(ABS(M54/M55)&gt;2,_xlfn.CONCAT(M54,"*"),M54)</f>
        <v>#DIV/0!</v>
      </c>
      <c r="E54" s="19" t="e">
        <f>+IF(ABS(N54/N55)&gt;2,_xlfn.CONCAT(N54,"*"),N54)</f>
        <v>#DIV/0!</v>
      </c>
      <c r="F54" s="19" t="e">
        <f>+IF(ABS(O54/O55)&gt;2,_xlfn.CONCAT(O54,"*"),O54)</f>
        <v>#DIV/0!</v>
      </c>
      <c r="G54" s="48" t="e">
        <f>+IF(ABS(P54/P55)&gt;2,_xlfn.CONCAT(P54,"*"),P54)</f>
        <v>#DIV/0!</v>
      </c>
      <c r="K54" s="1" t="str">
        <f>+B54</f>
        <v>Dairy</v>
      </c>
      <c r="L54" s="19">
        <f>+U50</f>
        <v>0</v>
      </c>
      <c r="M54" s="19">
        <f>+V50</f>
        <v>0</v>
      </c>
      <c r="N54" s="19">
        <f>+W50</f>
        <v>0</v>
      </c>
      <c r="O54" s="19">
        <f>+X50</f>
        <v>0</v>
      </c>
      <c r="P54" s="19">
        <f>+Y50</f>
        <v>0</v>
      </c>
    </row>
    <row r="55" spans="2:25" ht="15" thickBot="1" x14ac:dyDescent="0.35">
      <c r="B55" s="1"/>
      <c r="C55" s="20">
        <f t="shared" si="1"/>
        <v>0</v>
      </c>
      <c r="D55" s="20">
        <f>+M55</f>
        <v>0</v>
      </c>
      <c r="E55" s="20">
        <f>+N55</f>
        <v>0</v>
      </c>
      <c r="F55" s="20">
        <f>+O55</f>
        <v>0</v>
      </c>
      <c r="G55" s="20">
        <f>+P55</f>
        <v>0</v>
      </c>
      <c r="K55" s="1"/>
      <c r="L55" s="19">
        <f>+U58</f>
        <v>0</v>
      </c>
      <c r="M55" s="19">
        <f>+V58</f>
        <v>0</v>
      </c>
      <c r="N55" s="19">
        <f>+W58</f>
        <v>0</v>
      </c>
      <c r="O55" s="19">
        <f>+X58</f>
        <v>0</v>
      </c>
      <c r="P55" s="19">
        <f>+Y58</f>
        <v>0</v>
      </c>
      <c r="U55" t="s">
        <v>58</v>
      </c>
      <c r="V55" t="s">
        <v>59</v>
      </c>
      <c r="W55" t="s">
        <v>60</v>
      </c>
      <c r="X55" t="s">
        <v>61</v>
      </c>
      <c r="Y55" t="s">
        <v>62</v>
      </c>
    </row>
    <row r="56" spans="2:25" x14ac:dyDescent="0.3">
      <c r="T56" t="s">
        <v>60</v>
      </c>
    </row>
    <row r="57" spans="2:25" x14ac:dyDescent="0.3">
      <c r="T57" t="s">
        <v>61</v>
      </c>
    </row>
    <row r="58" spans="2:25" x14ac:dyDescent="0.3">
      <c r="T58" t="s">
        <v>62</v>
      </c>
    </row>
    <row r="59" spans="2:25" x14ac:dyDescent="0.3">
      <c r="T59" t="s">
        <v>61</v>
      </c>
    </row>
    <row r="60" spans="2:25" x14ac:dyDescent="0.3">
      <c r="T60" t="s">
        <v>94</v>
      </c>
    </row>
    <row r="63" spans="2:25" ht="15" thickBot="1" x14ac:dyDescent="0.35"/>
    <row r="64" spans="2:25" ht="15" thickBot="1" x14ac:dyDescent="0.35">
      <c r="B64" s="9" t="s">
        <v>16</v>
      </c>
      <c r="C64" s="23" t="str">
        <f>+B66</f>
        <v>SB</v>
      </c>
      <c r="D64" s="23" t="str">
        <f>+B68</f>
        <v>Beer</v>
      </c>
      <c r="E64" s="23" t="str">
        <f>+B70</f>
        <v>Spirits</v>
      </c>
      <c r="F64" s="23" t="str">
        <f>+B72</f>
        <v>Water</v>
      </c>
      <c r="G64" s="23" t="str">
        <f>+B74</f>
        <v>Dairy</v>
      </c>
      <c r="K64" s="9" t="s">
        <v>16</v>
      </c>
      <c r="L64" s="23" t="str">
        <f>+C64</f>
        <v>SB</v>
      </c>
      <c r="M64" s="23" t="str">
        <f>+D64</f>
        <v>Beer</v>
      </c>
      <c r="N64" s="23" t="str">
        <f>+E64</f>
        <v>Spirits</v>
      </c>
      <c r="O64" s="23" t="str">
        <f>+F64</f>
        <v>Water</v>
      </c>
      <c r="P64" s="23" t="str">
        <f>+G64</f>
        <v>Dairy</v>
      </c>
      <c r="S64" s="1"/>
      <c r="T64" s="1"/>
      <c r="U64" s="1" t="s">
        <v>58</v>
      </c>
      <c r="V64" s="1" t="s">
        <v>59</v>
      </c>
      <c r="W64" s="1" t="s">
        <v>60</v>
      </c>
      <c r="X64" s="1" t="s">
        <v>61</v>
      </c>
      <c r="Y64" s="1" t="s">
        <v>62</v>
      </c>
    </row>
    <row r="65" spans="2:25" ht="15" thickBot="1" x14ac:dyDescent="0.35">
      <c r="B65" s="11" t="s">
        <v>56</v>
      </c>
      <c r="C65" s="12"/>
      <c r="D65" s="12"/>
      <c r="E65" s="7"/>
      <c r="F65" s="7"/>
      <c r="G65" s="7"/>
      <c r="K65" s="11" t="s">
        <v>56</v>
      </c>
      <c r="L65" s="12"/>
      <c r="M65" s="12"/>
      <c r="N65" s="7"/>
      <c r="O65" s="7"/>
      <c r="P65" s="7"/>
    </row>
    <row r="66" spans="2:25" x14ac:dyDescent="0.3">
      <c r="B66" s="1" t="s">
        <v>8</v>
      </c>
      <c r="C66" s="30" t="e">
        <f>+IF(ABS(L66/L67)&gt;2,_xlfn.CONCAT(L66,"*"),L66)</f>
        <v>#DIV/0!</v>
      </c>
      <c r="D66" s="19" t="e">
        <f>+IF(ABS(M66/M67)&gt;2,_xlfn.CONCAT(M66,"*"),M66)</f>
        <v>#DIV/0!</v>
      </c>
      <c r="E66" s="19" t="e">
        <f>+IF(ABS(N66/N67)&gt;2,_xlfn.CONCAT(N66,"*"),N66)</f>
        <v>#DIV/0!</v>
      </c>
      <c r="F66" s="19" t="e">
        <f>+IF(ABS(O66/O67)&gt;2,_xlfn.CONCAT(O66,"*"),O66)</f>
        <v>#DIV/0!</v>
      </c>
      <c r="G66" s="19" t="e">
        <f>+IF(ABS(P66/P67)&gt;2,_xlfn.CONCAT(P66,"*"),P66)</f>
        <v>#DIV/0!</v>
      </c>
      <c r="K66" s="1" t="str">
        <f>+B66</f>
        <v>SB</v>
      </c>
      <c r="L66" s="19">
        <f>+U66</f>
        <v>0</v>
      </c>
      <c r="M66" s="19">
        <f>+V66</f>
        <v>0</v>
      </c>
      <c r="N66" s="19">
        <f>+W66</f>
        <v>0</v>
      </c>
      <c r="O66" s="19">
        <f>+X66</f>
        <v>0</v>
      </c>
      <c r="P66" s="19">
        <f>+Y66</f>
        <v>0</v>
      </c>
      <c r="T66" t="s">
        <v>58</v>
      </c>
    </row>
    <row r="67" spans="2:25" x14ac:dyDescent="0.3">
      <c r="B67" s="1"/>
      <c r="C67" s="19">
        <f>+L67</f>
        <v>0</v>
      </c>
      <c r="D67" s="19">
        <f>+M67</f>
        <v>0</v>
      </c>
      <c r="E67" s="19">
        <f>+N67</f>
        <v>0</v>
      </c>
      <c r="F67" s="19">
        <f>+O67</f>
        <v>0</v>
      </c>
      <c r="G67" s="19">
        <f>+P67</f>
        <v>0</v>
      </c>
      <c r="K67" s="1"/>
      <c r="L67" s="19">
        <f>+U76</f>
        <v>0</v>
      </c>
      <c r="M67" s="19">
        <f>+V76</f>
        <v>0</v>
      </c>
      <c r="N67" s="19">
        <f>+W76</f>
        <v>0</v>
      </c>
      <c r="O67" s="19">
        <f>+X76</f>
        <v>0</v>
      </c>
      <c r="P67" s="19">
        <f>+Y76</f>
        <v>0</v>
      </c>
      <c r="T67" t="s">
        <v>59</v>
      </c>
    </row>
    <row r="68" spans="2:25" x14ac:dyDescent="0.3">
      <c r="B68" s="1" t="s">
        <v>13</v>
      </c>
      <c r="C68" s="19" t="e">
        <f>+IF(ABS(L68/L69)&gt;2,_xlfn.CONCAT(L68,"*"),L68)</f>
        <v>#DIV/0!</v>
      </c>
      <c r="D68" s="30" t="e">
        <f>+IF(ABS(M68/M69)&gt;2,_xlfn.CONCAT(M68,"*"),M68)</f>
        <v>#DIV/0!</v>
      </c>
      <c r="E68" s="19" t="e">
        <f>+IF(ABS(N68/N69)&gt;2,_xlfn.CONCAT(N68,"*"),N68)</f>
        <v>#DIV/0!</v>
      </c>
      <c r="F68" s="19" t="e">
        <f>+IF(ABS(O68/O69)&gt;2,_xlfn.CONCAT(O68,"*"),O68)</f>
        <v>#DIV/0!</v>
      </c>
      <c r="G68" s="19" t="e">
        <f>+IF(ABS(P68/P69)&gt;2,_xlfn.CONCAT(P68,"*"),P68)</f>
        <v>#DIV/0!</v>
      </c>
      <c r="K68" s="1" t="str">
        <f>+B68</f>
        <v>Beer</v>
      </c>
      <c r="L68" s="19">
        <f>+U67</f>
        <v>0</v>
      </c>
      <c r="M68" s="19">
        <f>+V67</f>
        <v>0</v>
      </c>
      <c r="N68" s="19">
        <f>+W67</f>
        <v>0</v>
      </c>
      <c r="O68" s="19">
        <f>+X67</f>
        <v>0</v>
      </c>
      <c r="P68" s="19">
        <f>+Y67</f>
        <v>0</v>
      </c>
      <c r="T68" t="s">
        <v>60</v>
      </c>
    </row>
    <row r="69" spans="2:25" x14ac:dyDescent="0.3">
      <c r="B69" s="1"/>
      <c r="C69" s="19">
        <f>+L69</f>
        <v>0</v>
      </c>
      <c r="D69" s="19">
        <f>+M69</f>
        <v>0</v>
      </c>
      <c r="E69" s="19">
        <f>+N69</f>
        <v>0</v>
      </c>
      <c r="F69" s="19">
        <f>+O69</f>
        <v>0</v>
      </c>
      <c r="G69" s="19">
        <f>+P69</f>
        <v>0</v>
      </c>
      <c r="K69" s="1"/>
      <c r="L69" s="19">
        <f>+U77</f>
        <v>0</v>
      </c>
      <c r="M69" s="19">
        <f>+V77</f>
        <v>0</v>
      </c>
      <c r="N69" s="19">
        <f>+W77</f>
        <v>0</v>
      </c>
      <c r="O69" s="19">
        <f>+X77</f>
        <v>0</v>
      </c>
      <c r="P69" s="19">
        <f>+Y77</f>
        <v>0</v>
      </c>
      <c r="T69" t="s">
        <v>61</v>
      </c>
    </row>
    <row r="70" spans="2:25" x14ac:dyDescent="0.3">
      <c r="B70" s="1" t="s">
        <v>14</v>
      </c>
      <c r="C70" s="19" t="e">
        <f>+IF(ABS(L70/L71)&gt;2,_xlfn.CONCAT(L70,"*"),L70)</f>
        <v>#DIV/0!</v>
      </c>
      <c r="D70" s="19" t="e">
        <f>+IF(ABS(M70/M71)&gt;2,_xlfn.CONCAT(M70,"*"),M70)</f>
        <v>#DIV/0!</v>
      </c>
      <c r="E70" s="30" t="e">
        <f>+IF(ABS(N70/N71)&gt;2,_xlfn.CONCAT(N70,"*"),N70)</f>
        <v>#DIV/0!</v>
      </c>
      <c r="F70" s="19" t="e">
        <f>+IF(ABS(O70/O71)&gt;2,_xlfn.CONCAT(O70,"*"),O70)</f>
        <v>#DIV/0!</v>
      </c>
      <c r="G70" s="19" t="e">
        <f>+IF(ABS(P70/P71)&gt;2,_xlfn.CONCAT(P70,"*"),P70)</f>
        <v>#DIV/0!</v>
      </c>
      <c r="K70" s="1" t="str">
        <f>+B70</f>
        <v>Spirits</v>
      </c>
      <c r="L70" s="19">
        <f>+U68</f>
        <v>0</v>
      </c>
      <c r="M70" s="19">
        <f>+V68</f>
        <v>0</v>
      </c>
      <c r="N70" s="19">
        <f>+W68</f>
        <v>0</v>
      </c>
      <c r="O70" s="19">
        <f>+X68</f>
        <v>0</v>
      </c>
      <c r="P70" s="19">
        <f>+Y68</f>
        <v>0</v>
      </c>
      <c r="T70" t="s">
        <v>94</v>
      </c>
    </row>
    <row r="71" spans="2:25" x14ac:dyDescent="0.3">
      <c r="B71" s="1"/>
      <c r="C71" s="19">
        <f>+L71</f>
        <v>0</v>
      </c>
      <c r="D71" s="19">
        <f>+M71</f>
        <v>0</v>
      </c>
      <c r="E71" s="19">
        <f>+N71</f>
        <v>0</v>
      </c>
      <c r="F71" s="19">
        <f>+O71</f>
        <v>0</v>
      </c>
      <c r="G71" s="19">
        <f>+P71</f>
        <v>0</v>
      </c>
      <c r="K71" s="1"/>
      <c r="L71" s="19">
        <f>+U76</f>
        <v>0</v>
      </c>
      <c r="M71" s="19">
        <f>+V76</f>
        <v>0</v>
      </c>
      <c r="N71" s="19">
        <f>+W76</f>
        <v>0</v>
      </c>
      <c r="O71" s="19">
        <f>+X76</f>
        <v>0</v>
      </c>
      <c r="P71" s="19">
        <f>+Y76</f>
        <v>0</v>
      </c>
    </row>
    <row r="72" spans="2:25" x14ac:dyDescent="0.3">
      <c r="B72" s="1" t="s">
        <v>11</v>
      </c>
      <c r="C72" s="19" t="e">
        <f>+IF(ABS(L72/L73)&gt;2,_xlfn.CONCAT(L72,"*"),L72)</f>
        <v>#DIV/0!</v>
      </c>
      <c r="D72" s="19" t="e">
        <f>+IF(ABS(M72/M73)&gt;2,_xlfn.CONCAT(M72,"*"),M72)</f>
        <v>#DIV/0!</v>
      </c>
      <c r="E72" s="19" t="e">
        <f>+IF(ABS(N72/N73)&gt;2,_xlfn.CONCAT(N72,"*"),N72)</f>
        <v>#DIV/0!</v>
      </c>
      <c r="F72" s="30" t="e">
        <f>+IF(ABS(O72/O73)&gt;2,_xlfn.CONCAT(O72,"*"),O72)</f>
        <v>#DIV/0!</v>
      </c>
      <c r="G72" s="19" t="e">
        <f>+IF(ABS(P72/P73)&gt;2,_xlfn.CONCAT(P72,"*"),P72)</f>
        <v>#DIV/0!</v>
      </c>
      <c r="K72" s="1" t="str">
        <f>+B72</f>
        <v>Water</v>
      </c>
      <c r="L72" s="19">
        <f>+U69</f>
        <v>0</v>
      </c>
      <c r="M72" s="19">
        <f>+V69</f>
        <v>0</v>
      </c>
      <c r="N72" s="19">
        <f>+W69</f>
        <v>0</v>
      </c>
      <c r="O72" s="19">
        <f>+X69</f>
        <v>0</v>
      </c>
      <c r="P72" s="19">
        <f>+Y69</f>
        <v>0</v>
      </c>
    </row>
    <row r="73" spans="2:25" x14ac:dyDescent="0.3">
      <c r="B73" s="1"/>
      <c r="C73" s="19">
        <f>+L73</f>
        <v>0</v>
      </c>
      <c r="D73" s="19">
        <f>+M73</f>
        <v>0</v>
      </c>
      <c r="E73" s="19">
        <f>+N73</f>
        <v>0</v>
      </c>
      <c r="F73" s="19">
        <f>+O73</f>
        <v>0</v>
      </c>
      <c r="G73" s="19">
        <f>+P73</f>
        <v>0</v>
      </c>
      <c r="K73" s="1"/>
      <c r="L73" s="19">
        <f>+U77</f>
        <v>0</v>
      </c>
      <c r="M73" s="19">
        <f>+V77</f>
        <v>0</v>
      </c>
      <c r="N73" s="19">
        <f>+W77</f>
        <v>0</v>
      </c>
      <c r="O73" s="19">
        <f>+X77</f>
        <v>0</v>
      </c>
      <c r="P73" s="19">
        <f>+Y77</f>
        <v>0</v>
      </c>
    </row>
    <row r="74" spans="2:25" x14ac:dyDescent="0.3">
      <c r="B74" s="1" t="s">
        <v>74</v>
      </c>
      <c r="C74" s="19" t="e">
        <f>+IF(ABS(L74/L75)&gt;2,_xlfn.CONCAT(L74,"*"),L74)</f>
        <v>#DIV/0!</v>
      </c>
      <c r="D74" s="19" t="e">
        <f>+IF(ABS(M74/M75)&gt;2,_xlfn.CONCAT(M74,"*"),M74)</f>
        <v>#DIV/0!</v>
      </c>
      <c r="E74" s="19" t="e">
        <f>+IF(ABS(N74/N75)&gt;2,_xlfn.CONCAT(N74,"*"),N74)</f>
        <v>#DIV/0!</v>
      </c>
      <c r="F74" s="19" t="e">
        <f>+IF(ABS(O74/O75)&gt;2,_xlfn.CONCAT(O74,"*"),O74)</f>
        <v>#DIV/0!</v>
      </c>
      <c r="G74" s="30" t="e">
        <f>+IF(ABS(P74/P75)&gt;2,_xlfn.CONCAT(P74,"*"),P74)</f>
        <v>#DIV/0!</v>
      </c>
      <c r="K74" s="1" t="str">
        <f>+B74</f>
        <v>Dairy</v>
      </c>
      <c r="L74" s="19">
        <f>+U70</f>
        <v>0</v>
      </c>
      <c r="M74" s="19">
        <f>+V70</f>
        <v>0</v>
      </c>
      <c r="N74" s="19">
        <f>+W70</f>
        <v>0</v>
      </c>
      <c r="O74" s="19">
        <f>+X70</f>
        <v>0</v>
      </c>
      <c r="P74" s="19">
        <f>+Y70</f>
        <v>0</v>
      </c>
    </row>
    <row r="75" spans="2:25" x14ac:dyDescent="0.3">
      <c r="B75" s="1"/>
      <c r="C75" s="19">
        <f>+L75</f>
        <v>0</v>
      </c>
      <c r="D75" s="19">
        <f>+M75</f>
        <v>0</v>
      </c>
      <c r="E75" s="19">
        <f>+N75</f>
        <v>0</v>
      </c>
      <c r="F75" s="19">
        <f>+O75</f>
        <v>0</v>
      </c>
      <c r="G75" s="19">
        <f>+P75</f>
        <v>0</v>
      </c>
      <c r="K75" s="1"/>
      <c r="L75" s="19">
        <f>+U78</f>
        <v>0</v>
      </c>
      <c r="M75" s="19">
        <f>+V78</f>
        <v>0</v>
      </c>
      <c r="N75" s="19">
        <f>+W78</f>
        <v>0</v>
      </c>
      <c r="O75" s="19">
        <f>+X78</f>
        <v>0</v>
      </c>
      <c r="P75" s="19">
        <f>+Y78</f>
        <v>0</v>
      </c>
      <c r="U75" t="s">
        <v>58</v>
      </c>
      <c r="V75" t="s">
        <v>59</v>
      </c>
      <c r="W75" t="s">
        <v>60</v>
      </c>
      <c r="X75" t="s">
        <v>61</v>
      </c>
      <c r="Y75" t="s">
        <v>62</v>
      </c>
    </row>
    <row r="76" spans="2:25" x14ac:dyDescent="0.3">
      <c r="T76" t="s">
        <v>60</v>
      </c>
    </row>
    <row r="77" spans="2:25" x14ac:dyDescent="0.3">
      <c r="T77" t="s">
        <v>61</v>
      </c>
    </row>
    <row r="78" spans="2:25" x14ac:dyDescent="0.3">
      <c r="T78" t="s">
        <v>62</v>
      </c>
    </row>
    <row r="79" spans="2:25" x14ac:dyDescent="0.3">
      <c r="T79" t="s">
        <v>61</v>
      </c>
    </row>
    <row r="80" spans="2:25" x14ac:dyDescent="0.3">
      <c r="T80" t="s">
        <v>94</v>
      </c>
    </row>
    <row r="81" spans="2:25" s="46" customFormat="1" x14ac:dyDescent="0.3"/>
    <row r="82" spans="2:25" s="46" customFormat="1" x14ac:dyDescent="0.3"/>
    <row r="83" spans="2:25" s="46" customFormat="1" x14ac:dyDescent="0.3"/>
    <row r="84" spans="2:25" s="46" customFormat="1" ht="15" thickBot="1" x14ac:dyDescent="0.35"/>
    <row r="85" spans="2:25" ht="15" thickBot="1" x14ac:dyDescent="0.35">
      <c r="B85" s="9" t="s">
        <v>16</v>
      </c>
      <c r="C85" s="23" t="str">
        <f>+B87</f>
        <v>SB</v>
      </c>
      <c r="D85" s="23" t="str">
        <f>+B89</f>
        <v>Beer</v>
      </c>
      <c r="E85" s="23" t="str">
        <f>+B91</f>
        <v>Spirits</v>
      </c>
      <c r="F85" s="23" t="str">
        <f>+B93</f>
        <v>Water</v>
      </c>
      <c r="G85" s="23" t="str">
        <f>+B95</f>
        <v>Dairy</v>
      </c>
      <c r="K85" s="9" t="s">
        <v>16</v>
      </c>
      <c r="L85" s="23" t="str">
        <f>+C85</f>
        <v>SB</v>
      </c>
      <c r="M85" s="23" t="str">
        <f>+D85</f>
        <v>Beer</v>
      </c>
      <c r="N85" s="23" t="str">
        <f>+E85</f>
        <v>Spirits</v>
      </c>
      <c r="O85" s="23" t="str">
        <f>+F85</f>
        <v>Water</v>
      </c>
      <c r="P85" s="23" t="str">
        <f>+G85</f>
        <v>Dairy</v>
      </c>
      <c r="S85" s="1"/>
      <c r="T85" s="1"/>
      <c r="U85" s="1" t="s">
        <v>58</v>
      </c>
      <c r="V85" s="1" t="s">
        <v>59</v>
      </c>
      <c r="W85" s="1" t="s">
        <v>60</v>
      </c>
      <c r="X85" s="1" t="s">
        <v>61</v>
      </c>
      <c r="Y85" s="1" t="s">
        <v>62</v>
      </c>
    </row>
    <row r="86" spans="2:25" ht="15" thickBot="1" x14ac:dyDescent="0.35">
      <c r="B86" s="11" t="s">
        <v>37</v>
      </c>
      <c r="C86" s="12"/>
      <c r="D86" s="12"/>
      <c r="E86" s="7"/>
      <c r="F86" s="7"/>
      <c r="G86" s="7"/>
      <c r="K86" s="11" t="s">
        <v>37</v>
      </c>
      <c r="L86" s="12"/>
      <c r="M86" s="12"/>
      <c r="N86" s="7"/>
      <c r="O86" s="7"/>
      <c r="P86" s="7"/>
    </row>
    <row r="87" spans="2:25" x14ac:dyDescent="0.3">
      <c r="B87" s="1" t="s">
        <v>8</v>
      </c>
      <c r="C87" s="48" t="str">
        <f>+IF(ABS(L87/L88)&gt;2.58,_xlfn.CONCAT(L87,"**"),IF(ABS(L87/L88)&gt;1.96&amp;ABS(L87/L88)&lt;2.58,_xlfn.CONCAT(L87,"*"),L87))</f>
        <v>-1.192**</v>
      </c>
      <c r="D87" s="19" t="str">
        <f>+IF(ABS(M87/M88)&gt;2.58,_xlfn.CONCAT(M87,"**"),IF(ABS(M87/M88)&gt;1.96&amp;ABS(M87/M88)&lt;2.58,_xlfn.CONCAT(M87,"*"),M87))</f>
        <v>-0.11**</v>
      </c>
      <c r="E87" s="19" t="str">
        <f>+IF(ABS(N87/N88)&gt;2.58,_xlfn.CONCAT(N87,"**"),IF(ABS(N87/N88)&gt;1.96&amp;ABS(N87/N88)&lt;2.58,_xlfn.CONCAT(N87,"*"),N87))</f>
        <v>0.483**</v>
      </c>
      <c r="F87" s="19" t="str">
        <f>+IF(ABS(O87/O88)&gt;2.58,_xlfn.CONCAT(O87,"**"),IF(ABS(O87/O88)&gt;1.96&amp;ABS(O87/O88)&lt;2.58,_xlfn.CONCAT(O87,"*"),O87))</f>
        <v>0.113**</v>
      </c>
      <c r="G87" s="19" t="str">
        <f>+IF(ABS(P87/P88)&gt;2.58,_xlfn.CONCAT(P87,"**"),IF(ABS(P87/P88)&gt;1.96&amp;ABS(P87/P88)&lt;2.58,_xlfn.CONCAT(P87,"*"),P87))</f>
        <v>-0.059**</v>
      </c>
      <c r="K87" s="1" t="str">
        <f>+B87</f>
        <v>SB</v>
      </c>
      <c r="L87" s="19">
        <f>+U87</f>
        <v>-1.1919999999999999</v>
      </c>
      <c r="M87" s="19">
        <f>+V87</f>
        <v>-0.11</v>
      </c>
      <c r="N87" s="19">
        <f>+W87</f>
        <v>0.48299999999999998</v>
      </c>
      <c r="O87" s="19">
        <f>+X87</f>
        <v>0.113</v>
      </c>
      <c r="P87" s="19">
        <f>+Y87</f>
        <v>-5.8999999999999997E-2</v>
      </c>
      <c r="T87" t="s">
        <v>58</v>
      </c>
      <c r="U87">
        <v>-1.1919999999999999</v>
      </c>
      <c r="V87">
        <v>-0.11</v>
      </c>
      <c r="W87">
        <v>0.48299999999999998</v>
      </c>
      <c r="X87">
        <v>0.113</v>
      </c>
      <c r="Y87">
        <v>-5.8999999999999997E-2</v>
      </c>
    </row>
    <row r="88" spans="2:25" x14ac:dyDescent="0.3">
      <c r="B88" s="1"/>
      <c r="C88" s="19">
        <f>+L88</f>
        <v>4.0000000000000001E-3</v>
      </c>
      <c r="D88" s="19">
        <f>+M88</f>
        <v>3.5999999999999997E-2</v>
      </c>
      <c r="E88" s="19">
        <f>+N88</f>
        <v>1.0999999999999999E-2</v>
      </c>
      <c r="F88" s="19">
        <f>+O88</f>
        <v>3.1E-2</v>
      </c>
      <c r="G88" s="19">
        <f>+P88</f>
        <v>2E-3</v>
      </c>
      <c r="K88" s="1"/>
      <c r="L88" s="19">
        <f>+U97</f>
        <v>4.0000000000000001E-3</v>
      </c>
      <c r="M88" s="19">
        <f>+V97</f>
        <v>3.5999999999999997E-2</v>
      </c>
      <c r="N88" s="19">
        <f>+W97</f>
        <v>1.0999999999999999E-2</v>
      </c>
      <c r="O88" s="19">
        <f>+X97</f>
        <v>3.1E-2</v>
      </c>
      <c r="P88" s="19">
        <f>+Y97</f>
        <v>2E-3</v>
      </c>
      <c r="T88" t="s">
        <v>59</v>
      </c>
      <c r="U88">
        <v>-0.23300000000000001</v>
      </c>
      <c r="V88">
        <v>-0.45300000000000001</v>
      </c>
      <c r="W88">
        <v>-0.29699999999999999</v>
      </c>
      <c r="X88">
        <v>-9.1999999999999998E-2</v>
      </c>
      <c r="Y88">
        <v>-0.30199999999999999</v>
      </c>
    </row>
    <row r="89" spans="2:25" x14ac:dyDescent="0.3">
      <c r="B89" s="1" t="s">
        <v>13</v>
      </c>
      <c r="C89" s="19" t="str">
        <f>+IF(ABS(L89/L90)&gt;2.58,_xlfn.CONCAT(L89,"**"),IF(ABS(L89/L90)&gt;1.96&amp;ABS(L89/L90)&lt;2.58,_xlfn.CONCAT(L89,"*"),L89))</f>
        <v>-0.233**</v>
      </c>
      <c r="D89" s="48" t="str">
        <f>+IF(ABS(M89/M90)&gt;2.58,_xlfn.CONCAT(M89,"**"),IF(ABS(M89/M90)&gt;1.96&amp;ABS(M89/M90)&lt;2.58,_xlfn.CONCAT(M89,"*"),M89))</f>
        <v>-0.453**</v>
      </c>
      <c r="E89" s="19" t="str">
        <f>+IF(ABS(N89/N90)&gt;2.58,_xlfn.CONCAT(N89,"**"),IF(ABS(N89/N90)&gt;1.96&amp;ABS(N89/N90)&lt;2.58,_xlfn.CONCAT(N89,"*"),N89))</f>
        <v>-0.297**</v>
      </c>
      <c r="F89" s="19" t="str">
        <f>+IF(ABS(O89/O90)&gt;2.58,_xlfn.CONCAT(O89,"**"),IF(ABS(O89/O90)&gt;1.96&amp;ABS(O89/O90)&lt;2.58,_xlfn.CONCAT(O89,"*"),O89))</f>
        <v>-0.092**</v>
      </c>
      <c r="G89" s="19" t="str">
        <f>+IF(ABS(P89/P90)&gt;2.58,_xlfn.CONCAT(P89,"**"),IF(ABS(P89/P90)&gt;1.96&amp;ABS(P89/P90)&lt;2.58,_xlfn.CONCAT(P89,"*"),P89))</f>
        <v>-0.302**</v>
      </c>
      <c r="K89" s="1" t="str">
        <f>+B89</f>
        <v>Beer</v>
      </c>
      <c r="L89" s="19">
        <f>+U88</f>
        <v>-0.23300000000000001</v>
      </c>
      <c r="M89" s="19">
        <f>+V88</f>
        <v>-0.45300000000000001</v>
      </c>
      <c r="N89" s="19">
        <f>+W88</f>
        <v>-0.29699999999999999</v>
      </c>
      <c r="O89" s="19">
        <f>+X88</f>
        <v>-9.1999999999999998E-2</v>
      </c>
      <c r="P89" s="19">
        <f>+Y88</f>
        <v>-0.30199999999999999</v>
      </c>
      <c r="T89" t="s">
        <v>60</v>
      </c>
      <c r="U89">
        <v>-0.129</v>
      </c>
      <c r="V89">
        <v>-0.69599999999999995</v>
      </c>
      <c r="W89">
        <v>-0.71299999999999997</v>
      </c>
      <c r="X89">
        <v>-0.08</v>
      </c>
      <c r="Y89">
        <v>0.29699999999999999</v>
      </c>
    </row>
    <row r="90" spans="2:25" x14ac:dyDescent="0.3">
      <c r="B90" s="1"/>
      <c r="C90" s="19">
        <f t="shared" ref="C90:C96" si="2">+L90</f>
        <v>2E-3</v>
      </c>
      <c r="D90" s="19">
        <f>+M90</f>
        <v>3.7999999999999999E-2</v>
      </c>
      <c r="E90" s="19">
        <f>+N90</f>
        <v>7.0000000000000001E-3</v>
      </c>
      <c r="F90" s="19">
        <f>+O90</f>
        <v>1.4999999999999999E-2</v>
      </c>
      <c r="G90" s="19">
        <f>+P90</f>
        <v>1E-3</v>
      </c>
      <c r="K90" s="1"/>
      <c r="L90" s="19">
        <f>+U98</f>
        <v>2E-3</v>
      </c>
      <c r="M90" s="19">
        <f>+V98</f>
        <v>3.7999999999999999E-2</v>
      </c>
      <c r="N90" s="19">
        <f>+W98</f>
        <v>7.0000000000000001E-3</v>
      </c>
      <c r="O90" s="19">
        <f>+X98</f>
        <v>1.4999999999999999E-2</v>
      </c>
      <c r="P90" s="19">
        <f>+Y98</f>
        <v>1E-3</v>
      </c>
      <c r="T90" t="s">
        <v>61</v>
      </c>
      <c r="U90">
        <v>1.141</v>
      </c>
      <c r="V90">
        <v>-0.75600000000000001</v>
      </c>
      <c r="W90">
        <v>0.73099999999999998</v>
      </c>
      <c r="X90">
        <v>-2.1</v>
      </c>
      <c r="Y90">
        <v>0.6</v>
      </c>
    </row>
    <row r="91" spans="2:25" x14ac:dyDescent="0.3">
      <c r="B91" s="1" t="s">
        <v>14</v>
      </c>
      <c r="C91" s="19" t="str">
        <f>+IF(ABS(L91/L92)&gt;2.58,_xlfn.CONCAT(L91,"**"),IF(ABS(L91/L92)&gt;1.96&amp;ABS(L91/L92)&lt;2.58,_xlfn.CONCAT(L91,"*"),L91))</f>
        <v>-0.129**</v>
      </c>
      <c r="D91" s="19" t="str">
        <f>+IF(ABS(M91/M92)&gt;2.58,_xlfn.CONCAT(M91,"**"),IF(ABS(M91/M92)&gt;1.96&amp;ABS(M91/M92)&lt;2.58,_xlfn.CONCAT(M91,"*"),M91))</f>
        <v>-0.696**</v>
      </c>
      <c r="E91" s="48" t="str">
        <f>+IF(ABS(N91/N92)&gt;2.58,_xlfn.CONCAT(N91,"**"),IF(ABS(N91/N92)&gt;1.96&amp;ABS(N91/N92)&lt;2.58,_xlfn.CONCAT(N91,"*"),N91))</f>
        <v>-0.713**</v>
      </c>
      <c r="F91" s="19" t="str">
        <f>+IF(ABS(O91/O92)&gt;2.58,_xlfn.CONCAT(O91,"**"),IF(ABS(O91/O92)&gt;1.96&amp;ABS(O91/O92)&lt;2.58,_xlfn.CONCAT(O91,"*"),O91))</f>
        <v>-0.08**</v>
      </c>
      <c r="G91" s="19" t="str">
        <f>+IF(ABS(P91/P92)&gt;2.58,_xlfn.CONCAT(P91,"**"),IF(ABS(P91/P92)&gt;1.96&amp;ABS(P91/P92)&lt;2.58,_xlfn.CONCAT(P91,"*"),P91))</f>
        <v>0.297**</v>
      </c>
      <c r="K91" s="1" t="str">
        <f>+B91</f>
        <v>Spirits</v>
      </c>
      <c r="L91" s="19">
        <f>+U89</f>
        <v>-0.129</v>
      </c>
      <c r="M91" s="19">
        <f>+V89</f>
        <v>-0.69599999999999995</v>
      </c>
      <c r="N91" s="19">
        <f>+W89</f>
        <v>-0.71299999999999997</v>
      </c>
      <c r="O91" s="19">
        <f>+X89</f>
        <v>-0.08</v>
      </c>
      <c r="P91" s="19">
        <f>+Y89</f>
        <v>0.29699999999999999</v>
      </c>
      <c r="T91" t="s">
        <v>94</v>
      </c>
      <c r="U91">
        <v>2.4E-2</v>
      </c>
      <c r="V91">
        <v>0.16200000000000001</v>
      </c>
      <c r="W91">
        <v>-0.28000000000000003</v>
      </c>
      <c r="X91">
        <v>5.0999999999999997E-2</v>
      </c>
      <c r="Y91">
        <v>-1.002</v>
      </c>
    </row>
    <row r="92" spans="2:25" x14ac:dyDescent="0.3">
      <c r="B92" s="1"/>
      <c r="C92" s="19">
        <f t="shared" si="2"/>
        <v>4.0000000000000001E-3</v>
      </c>
      <c r="D92" s="19">
        <f>+M92</f>
        <v>3.5999999999999997E-2</v>
      </c>
      <c r="E92" s="19">
        <f>+N92</f>
        <v>1.0999999999999999E-2</v>
      </c>
      <c r="F92" s="19">
        <f>+O92</f>
        <v>3.1E-2</v>
      </c>
      <c r="G92" s="19">
        <f>+P92</f>
        <v>2E-3</v>
      </c>
      <c r="K92" s="1"/>
      <c r="L92" s="19">
        <f>+U97</f>
        <v>4.0000000000000001E-3</v>
      </c>
      <c r="M92" s="19">
        <f>+V97</f>
        <v>3.5999999999999997E-2</v>
      </c>
      <c r="N92" s="19">
        <f>+W97</f>
        <v>1.0999999999999999E-2</v>
      </c>
      <c r="O92" s="19">
        <f>+X97</f>
        <v>3.1E-2</v>
      </c>
      <c r="P92" s="19">
        <f>+Y97</f>
        <v>2E-3</v>
      </c>
    </row>
    <row r="93" spans="2:25" x14ac:dyDescent="0.3">
      <c r="B93" s="1" t="s">
        <v>11</v>
      </c>
      <c r="C93" s="19" t="str">
        <f>+IF(ABS(L93/L94)&gt;2.58,_xlfn.CONCAT(L93,"**"),IF(ABS(L93/L94)&gt;1.96&amp;ABS(L93/L94)&lt;2.58,_xlfn.CONCAT(L93,"*"),L93))</f>
        <v>1.141**</v>
      </c>
      <c r="D93" s="19" t="str">
        <f>+IF(ABS(M93/M94)&gt;2.58,_xlfn.CONCAT(M93,"**"),IF(ABS(M93/M94)&gt;1.96&amp;ABS(M93/M94)&lt;2.58,_xlfn.CONCAT(M93,"*"),M93))</f>
        <v>-0.756**</v>
      </c>
      <c r="E93" s="19" t="str">
        <f>+IF(ABS(N93/N94)&gt;2.58,_xlfn.CONCAT(N93,"**"),IF(ABS(N93/N94)&gt;1.96&amp;ABS(N93/N94)&lt;2.58,_xlfn.CONCAT(N93,"*"),N93))</f>
        <v>0.731**</v>
      </c>
      <c r="F93" s="48" t="str">
        <f>+IF(ABS(O93/O94)&gt;2.58,_xlfn.CONCAT(O93,"**"),IF(ABS(O93/O94)&gt;1.96&amp;ABS(O93/O94)&lt;2.58,_xlfn.CONCAT(O93,"*"),O93))</f>
        <v>-2.1**</v>
      </c>
      <c r="G93" s="19" t="str">
        <f>+IF(ABS(P93/P94)&gt;2.58,_xlfn.CONCAT(P93,"**"),IF(ABS(P93/P94)&gt;1.96&amp;ABS(P93/P94)&lt;2.58,_xlfn.CONCAT(P93,"*"),P93))</f>
        <v>0.6**</v>
      </c>
      <c r="K93" s="1" t="str">
        <f>+B93</f>
        <v>Water</v>
      </c>
      <c r="L93" s="19">
        <f>+U90</f>
        <v>1.141</v>
      </c>
      <c r="M93" s="19">
        <f>+V90</f>
        <v>-0.75600000000000001</v>
      </c>
      <c r="N93" s="19">
        <f>+W90</f>
        <v>0.73099999999999998</v>
      </c>
      <c r="O93" s="19">
        <f>+X90</f>
        <v>-2.1</v>
      </c>
      <c r="P93" s="19">
        <f>+Y90</f>
        <v>0.6</v>
      </c>
    </row>
    <row r="94" spans="2:25" x14ac:dyDescent="0.3">
      <c r="B94" s="1"/>
      <c r="C94" s="19">
        <f t="shared" si="2"/>
        <v>2E-3</v>
      </c>
      <c r="D94" s="19">
        <f>+M94</f>
        <v>3.7999999999999999E-2</v>
      </c>
      <c r="E94" s="19">
        <f>+N94</f>
        <v>7.0000000000000001E-3</v>
      </c>
      <c r="F94" s="19">
        <f>+O94</f>
        <v>1.4999999999999999E-2</v>
      </c>
      <c r="G94" s="19">
        <f>+P94</f>
        <v>1E-3</v>
      </c>
      <c r="K94" s="1"/>
      <c r="L94" s="19">
        <f>+U98</f>
        <v>2E-3</v>
      </c>
      <c r="M94" s="19">
        <f>+V98</f>
        <v>3.7999999999999999E-2</v>
      </c>
      <c r="N94" s="19">
        <f>+W98</f>
        <v>7.0000000000000001E-3</v>
      </c>
      <c r="O94" s="19">
        <f>+X98</f>
        <v>1.4999999999999999E-2</v>
      </c>
      <c r="P94" s="19">
        <f>+Y98</f>
        <v>1E-3</v>
      </c>
    </row>
    <row r="95" spans="2:25" x14ac:dyDescent="0.3">
      <c r="B95" s="1" t="s">
        <v>74</v>
      </c>
      <c r="C95" s="19" t="str">
        <f>+IF(ABS(L95/L96)&gt;2,_xlfn.CONCAT(L95,"*"),L95)</f>
        <v>0.024*</v>
      </c>
      <c r="D95" s="19" t="str">
        <f>+IF(ABS(M95/M96)&gt;2,_xlfn.CONCAT(M95,"*"),M95)</f>
        <v>0.162*</v>
      </c>
      <c r="E95" s="19" t="str">
        <f>+IF(ABS(N95/N96)&gt;2,_xlfn.CONCAT(N95,"*"),N95)</f>
        <v>-0.28*</v>
      </c>
      <c r="F95" s="19">
        <f>+IF(ABS(O95/O96)&gt;2,_xlfn.CONCAT(O95,"*"),O95)</f>
        <v>5.0999999999999997E-2</v>
      </c>
      <c r="G95" s="48" t="str">
        <f>+IF(ABS(P95/P96)&gt;2,_xlfn.CONCAT(P95,"*"),P95)</f>
        <v>-1.002*</v>
      </c>
      <c r="K95" s="1" t="str">
        <f>+B95</f>
        <v>Dairy</v>
      </c>
      <c r="L95" s="19">
        <f>+U91</f>
        <v>2.4E-2</v>
      </c>
      <c r="M95" s="19">
        <f>+V91</f>
        <v>0.16200000000000001</v>
      </c>
      <c r="N95" s="19">
        <f>+W91</f>
        <v>-0.28000000000000003</v>
      </c>
      <c r="O95" s="19">
        <f>+X91</f>
        <v>5.0999999999999997E-2</v>
      </c>
      <c r="P95" s="19">
        <f>+Y91</f>
        <v>-1.002</v>
      </c>
    </row>
    <row r="96" spans="2:25" ht="15" thickBot="1" x14ac:dyDescent="0.35">
      <c r="B96" s="1"/>
      <c r="C96" s="20">
        <f t="shared" si="2"/>
        <v>3.0000000000000001E-3</v>
      </c>
      <c r="D96" s="20">
        <f>+M96</f>
        <v>2.4E-2</v>
      </c>
      <c r="E96" s="20">
        <f>+N96</f>
        <v>1.2E-2</v>
      </c>
      <c r="F96" s="20">
        <f>+O96</f>
        <v>2.8000000000000001E-2</v>
      </c>
      <c r="G96" s="20">
        <f>+P96</f>
        <v>2E-3</v>
      </c>
      <c r="K96" s="1"/>
      <c r="L96" s="19">
        <f>+U99</f>
        <v>3.0000000000000001E-3</v>
      </c>
      <c r="M96" s="19">
        <f>+V99</f>
        <v>2.4E-2</v>
      </c>
      <c r="N96" s="19">
        <f>+W99</f>
        <v>1.2E-2</v>
      </c>
      <c r="O96" s="19">
        <f>+X99</f>
        <v>2.8000000000000001E-2</v>
      </c>
      <c r="P96" s="19">
        <f>+Y99</f>
        <v>2E-3</v>
      </c>
      <c r="U96" t="s">
        <v>58</v>
      </c>
      <c r="V96" t="s">
        <v>59</v>
      </c>
      <c r="W96" t="s">
        <v>60</v>
      </c>
      <c r="X96" t="s">
        <v>61</v>
      </c>
      <c r="Y96" t="s">
        <v>62</v>
      </c>
    </row>
    <row r="97" spans="2:25" x14ac:dyDescent="0.3">
      <c r="T97" t="s">
        <v>60</v>
      </c>
      <c r="U97" s="47">
        <v>4.0000000000000001E-3</v>
      </c>
      <c r="V97" s="47">
        <v>3.5999999999999997E-2</v>
      </c>
      <c r="W97" s="47">
        <v>1.0999999999999999E-2</v>
      </c>
      <c r="X97" s="47">
        <v>3.1E-2</v>
      </c>
      <c r="Y97" s="47">
        <v>2E-3</v>
      </c>
    </row>
    <row r="98" spans="2:25" x14ac:dyDescent="0.3">
      <c r="T98" t="s">
        <v>61</v>
      </c>
      <c r="U98" s="47">
        <v>2E-3</v>
      </c>
      <c r="V98" s="47">
        <v>3.7999999999999999E-2</v>
      </c>
      <c r="W98" s="47">
        <v>7.0000000000000001E-3</v>
      </c>
      <c r="X98" s="47">
        <v>1.4999999999999999E-2</v>
      </c>
      <c r="Y98" s="47">
        <v>1E-3</v>
      </c>
    </row>
    <row r="99" spans="2:25" x14ac:dyDescent="0.3">
      <c r="T99" t="s">
        <v>62</v>
      </c>
      <c r="U99" s="47">
        <v>3.0000000000000001E-3</v>
      </c>
      <c r="V99" s="47">
        <v>2.4E-2</v>
      </c>
      <c r="W99" s="47">
        <v>1.2E-2</v>
      </c>
      <c r="X99" s="47">
        <v>2.8000000000000001E-2</v>
      </c>
      <c r="Y99" s="47">
        <v>2E-3</v>
      </c>
    </row>
    <row r="100" spans="2:25" x14ac:dyDescent="0.3">
      <c r="T100" t="s">
        <v>61</v>
      </c>
      <c r="U100" s="47">
        <v>1E-3</v>
      </c>
      <c r="V100" s="47">
        <v>8.9999999999999993E-3</v>
      </c>
      <c r="W100" s="47">
        <v>5.0000000000000001E-3</v>
      </c>
      <c r="X100" s="47">
        <v>1.7999999999999999E-2</v>
      </c>
      <c r="Y100" s="47">
        <v>1E-3</v>
      </c>
    </row>
    <row r="101" spans="2:25" x14ac:dyDescent="0.3">
      <c r="T101" t="s">
        <v>94</v>
      </c>
      <c r="U101" s="47">
        <v>3.0000000000000001E-3</v>
      </c>
      <c r="V101" s="47">
        <v>2.7E-2</v>
      </c>
      <c r="W101" s="47">
        <v>1.7000000000000001E-2</v>
      </c>
      <c r="X101" s="47">
        <v>4.1000000000000002E-2</v>
      </c>
      <c r="Y101" s="47">
        <v>3.0000000000000001E-3</v>
      </c>
    </row>
    <row r="104" spans="2:25" ht="15" thickBot="1" x14ac:dyDescent="0.35"/>
    <row r="105" spans="2:25" ht="15" thickBot="1" x14ac:dyDescent="0.35">
      <c r="B105" s="9" t="s">
        <v>16</v>
      </c>
      <c r="C105" s="23" t="str">
        <f>+B107</f>
        <v>SB</v>
      </c>
      <c r="D105" s="23" t="str">
        <f>+B109</f>
        <v>Beer</v>
      </c>
      <c r="E105" s="23" t="str">
        <f>+B111</f>
        <v>Spirits</v>
      </c>
      <c r="F105" s="23" t="str">
        <f>+B113</f>
        <v>Water</v>
      </c>
      <c r="G105" s="23" t="str">
        <f>+B115</f>
        <v>Dairy</v>
      </c>
      <c r="K105" s="9" t="s">
        <v>16</v>
      </c>
      <c r="L105" s="23" t="str">
        <f>+C105</f>
        <v>SB</v>
      </c>
      <c r="M105" s="23" t="str">
        <f>+D105</f>
        <v>Beer</v>
      </c>
      <c r="N105" s="23" t="str">
        <f>+E105</f>
        <v>Spirits</v>
      </c>
      <c r="O105" s="23" t="str">
        <f>+F105</f>
        <v>Water</v>
      </c>
      <c r="P105" s="23" t="str">
        <f>+G105</f>
        <v>Dairy</v>
      </c>
      <c r="S105" s="1"/>
      <c r="T105" s="1"/>
      <c r="U105" s="1" t="s">
        <v>58</v>
      </c>
      <c r="V105" s="1" t="s">
        <v>59</v>
      </c>
      <c r="W105" s="1" t="s">
        <v>60</v>
      </c>
      <c r="X105" s="1" t="s">
        <v>61</v>
      </c>
      <c r="Y105" s="1" t="s">
        <v>62</v>
      </c>
    </row>
    <row r="106" spans="2:25" ht="15" thickBot="1" x14ac:dyDescent="0.35">
      <c r="B106" s="11" t="s">
        <v>56</v>
      </c>
      <c r="C106" s="12"/>
      <c r="D106" s="12"/>
      <c r="E106" s="7"/>
      <c r="F106" s="7"/>
      <c r="G106" s="7"/>
      <c r="K106" s="11" t="str">
        <f>+B106</f>
        <v>Full</v>
      </c>
      <c r="L106" s="12"/>
      <c r="M106" s="12"/>
      <c r="N106" s="7"/>
      <c r="O106" s="7"/>
      <c r="P106" s="7"/>
    </row>
    <row r="107" spans="2:25" x14ac:dyDescent="0.3">
      <c r="B107" s="1" t="s">
        <v>8</v>
      </c>
      <c r="C107" s="48" t="str">
        <f>+IF(ABS(L107/L108)&gt;2.58,_xlfn.CONCAT(L107,"**"),IF(ABS(L107/L108)&gt;1.96&amp;ABS(L107/L108)&lt;2.58,_xlfn.CONCAT(L107,"*"),L107))</f>
        <v>-0.847**</v>
      </c>
      <c r="D107" s="19">
        <f>+IF(ABS(M107/M108)&gt;2.58,_xlfn.CONCAT(M107,"**"),IF(ABS(M107/M108)&gt;1.96&amp;ABS(M107/M108)&lt;2.58,_xlfn.CONCAT(M107,"*"),M107))</f>
        <v>-0.01</v>
      </c>
      <c r="E107" s="19" t="str">
        <f>+IF(ABS(N107/N108)&gt;2.58,_xlfn.CONCAT(N107,"**"),IF(ABS(N107/N108)&gt;1.96&amp;ABS(N107/N108)&lt;2.58,_xlfn.CONCAT(N107,"*"),N107))</f>
        <v>0.241**</v>
      </c>
      <c r="F107" s="19">
        <f>+IF(ABS(O107/O108)&gt;2.58,_xlfn.CONCAT(O107,"**"),IF(ABS(O107/O108)&gt;1.96&amp;ABS(O107/O108)&lt;2.58,_xlfn.CONCAT(O107,"*"),O107))</f>
        <v>-3.7999999999999999E-2</v>
      </c>
      <c r="G107" s="19" t="str">
        <f>+IF(ABS(P107/P108)&gt;2.58,_xlfn.CONCAT(P107,"**"),IF(ABS(P107/P108)&gt;1.96&amp;ABS(P107/P108)&lt;2.58,_xlfn.CONCAT(P107,"*"),P107))</f>
        <v>-0.092**</v>
      </c>
      <c r="K107" s="1" t="str">
        <f>+B107</f>
        <v>SB</v>
      </c>
      <c r="L107" s="19">
        <f>+U107</f>
        <v>-0.84699999999999998</v>
      </c>
      <c r="M107" s="19">
        <f>+V107</f>
        <v>-0.01</v>
      </c>
      <c r="N107" s="19">
        <f>+W107</f>
        <v>0.24099999999999999</v>
      </c>
      <c r="O107" s="19">
        <f>+X107</f>
        <v>-3.7999999999999999E-2</v>
      </c>
      <c r="P107" s="19">
        <f>+Y107</f>
        <v>-9.1999999999999998E-2</v>
      </c>
      <c r="T107" t="s">
        <v>58</v>
      </c>
      <c r="U107">
        <v>-0.84699999999999998</v>
      </c>
      <c r="V107">
        <v>-0.01</v>
      </c>
      <c r="W107">
        <v>0.24099999999999999</v>
      </c>
      <c r="X107">
        <v>-3.7999999999999999E-2</v>
      </c>
      <c r="Y107">
        <v>-9.1999999999999998E-2</v>
      </c>
    </row>
    <row r="108" spans="2:25" x14ac:dyDescent="0.3">
      <c r="B108" s="1"/>
      <c r="C108" s="19">
        <f>+L108</f>
        <v>4.0000000000000001E-3</v>
      </c>
      <c r="D108" s="19">
        <f>+M108</f>
        <v>3.5999999999999997E-2</v>
      </c>
      <c r="E108" s="19">
        <f>+N108</f>
        <v>1.0999999999999999E-2</v>
      </c>
      <c r="F108" s="19">
        <f>+O108</f>
        <v>3.1E-2</v>
      </c>
      <c r="G108" s="19">
        <f>+P108</f>
        <v>2E-3</v>
      </c>
      <c r="K108" s="1"/>
      <c r="L108" s="19">
        <f>+U117</f>
        <v>4.0000000000000001E-3</v>
      </c>
      <c r="M108" s="19">
        <f>+V117</f>
        <v>3.5999999999999997E-2</v>
      </c>
      <c r="N108" s="19">
        <f>+W117</f>
        <v>1.0999999999999999E-2</v>
      </c>
      <c r="O108" s="19">
        <f>+X117</f>
        <v>3.1E-2</v>
      </c>
      <c r="P108" s="19">
        <f>+Y117</f>
        <v>2E-3</v>
      </c>
      <c r="T108" t="s">
        <v>59</v>
      </c>
      <c r="U108">
        <v>0.127</v>
      </c>
      <c r="V108">
        <v>-0.192</v>
      </c>
      <c r="W108">
        <v>0.24099999999999999</v>
      </c>
      <c r="X108">
        <v>-0.184</v>
      </c>
      <c r="Y108">
        <v>-0.54500000000000004</v>
      </c>
    </row>
    <row r="109" spans="2:25" x14ac:dyDescent="0.3">
      <c r="B109" s="1" t="s">
        <v>13</v>
      </c>
      <c r="C109" s="19" t="str">
        <f>+IF(ABS(L109/L110)&gt;2.58,_xlfn.CONCAT(L109,"**"),IF(ABS(L109/L110)&gt;1.96&amp;ABS(L109/L110)&lt;2.58,_xlfn.CONCAT(L109,"*"),L109))</f>
        <v>0.127**</v>
      </c>
      <c r="D109" s="48" t="str">
        <f>+IF(ABS(M109/M110)&gt;2.58,_xlfn.CONCAT(M109,"**"),IF(ABS(M109/M110)&gt;1.96&amp;ABS(M109/M110)&lt;2.58,_xlfn.CONCAT(M109,"*"),M109))</f>
        <v>-0.192**</v>
      </c>
      <c r="E109" s="19" t="str">
        <f>+IF(ABS(N109/N110)&gt;2.58,_xlfn.CONCAT(N109,"**"),IF(ABS(N109/N110)&gt;1.96&amp;ABS(N109/N110)&lt;2.58,_xlfn.CONCAT(N109,"*"),N109))</f>
        <v>0.241**</v>
      </c>
      <c r="F109" s="19" t="str">
        <f>+IF(ABS(O109/O110)&gt;2.58,_xlfn.CONCAT(O109,"**"),IF(ABS(O109/O110)&gt;1.96&amp;ABS(O109/O110)&lt;2.58,_xlfn.CONCAT(O109,"*"),O109))</f>
        <v>-0.184**</v>
      </c>
      <c r="G109" s="19" t="str">
        <f>+IF(ABS(P109/P110)&gt;2.58,_xlfn.CONCAT(P109,"**"),IF(ABS(P109/P110)&gt;1.96&amp;ABS(P109/P110)&lt;2.58,_xlfn.CONCAT(P109,"*"),P109))</f>
        <v>-0.545**</v>
      </c>
      <c r="K109" s="1" t="str">
        <f>+B109</f>
        <v>Beer</v>
      </c>
      <c r="L109" s="19">
        <f>+U108</f>
        <v>0.127</v>
      </c>
      <c r="M109" s="19">
        <f>+V108</f>
        <v>-0.192</v>
      </c>
      <c r="N109" s="19">
        <f>+W108</f>
        <v>0.24099999999999999</v>
      </c>
      <c r="O109" s="19">
        <f>+X108</f>
        <v>-0.184</v>
      </c>
      <c r="P109" s="19">
        <f>+Y108</f>
        <v>-0.54500000000000004</v>
      </c>
      <c r="T109" t="s">
        <v>60</v>
      </c>
      <c r="U109">
        <v>-0.13300000000000001</v>
      </c>
      <c r="V109">
        <v>-0.74299999999999999</v>
      </c>
      <c r="W109">
        <v>-0.36799999999999999</v>
      </c>
      <c r="X109">
        <v>-0.115</v>
      </c>
      <c r="Y109">
        <v>4.5999999999999999E-2</v>
      </c>
    </row>
    <row r="110" spans="2:25" x14ac:dyDescent="0.3">
      <c r="B110" s="1"/>
      <c r="C110" s="19">
        <f t="shared" ref="C110:C116" si="3">+L110</f>
        <v>2E-3</v>
      </c>
      <c r="D110" s="19">
        <f>+M110</f>
        <v>3.7999999999999999E-2</v>
      </c>
      <c r="E110" s="19">
        <f>+N110</f>
        <v>7.0000000000000001E-3</v>
      </c>
      <c r="F110" s="19">
        <f>+O110</f>
        <v>1.4999999999999999E-2</v>
      </c>
      <c r="G110" s="19">
        <f>+P110</f>
        <v>1E-3</v>
      </c>
      <c r="K110" s="1"/>
      <c r="L110" s="19">
        <f>+U118</f>
        <v>2E-3</v>
      </c>
      <c r="M110" s="19">
        <f>+V118</f>
        <v>3.7999999999999999E-2</v>
      </c>
      <c r="N110" s="19">
        <f>+W118</f>
        <v>7.0000000000000001E-3</v>
      </c>
      <c r="O110" s="19">
        <f>+X118</f>
        <v>1.4999999999999999E-2</v>
      </c>
      <c r="P110" s="19">
        <f>+Y118</f>
        <v>1E-3</v>
      </c>
      <c r="T110" t="s">
        <v>61</v>
      </c>
      <c r="U110">
        <v>0.41399999999999998</v>
      </c>
      <c r="V110">
        <v>-0.17399999999999999</v>
      </c>
      <c r="W110">
        <v>0.46600000000000003</v>
      </c>
      <c r="X110">
        <v>-2.145</v>
      </c>
      <c r="Y110">
        <v>0.378</v>
      </c>
    </row>
    <row r="111" spans="2:25" x14ac:dyDescent="0.3">
      <c r="B111" s="1" t="s">
        <v>14</v>
      </c>
      <c r="C111" s="19" t="str">
        <f>+IF(ABS(L111/L112)&gt;2.58,_xlfn.CONCAT(L111,"**"),IF(ABS(L111/L112)&gt;1.96&amp;ABS(L111/L112)&lt;2.58,_xlfn.CONCAT(L111,"*"),L111))</f>
        <v>-0.133**</v>
      </c>
      <c r="D111" s="19" t="str">
        <f>+IF(ABS(M111/M112)&gt;2.58,_xlfn.CONCAT(M111,"**"),IF(ABS(M111/M112)&gt;1.96&amp;ABS(M111/M112)&lt;2.58,_xlfn.CONCAT(M111,"*"),M111))</f>
        <v>-0.743**</v>
      </c>
      <c r="E111" s="48" t="str">
        <f>+IF(ABS(N111/N112)&gt;2.58,_xlfn.CONCAT(N111,"**"),IF(ABS(N111/N112)&gt;1.96&amp;ABS(N111/N112)&lt;2.58,_xlfn.CONCAT(N111,"*"),N111))</f>
        <v>-0.368**</v>
      </c>
      <c r="F111" s="19" t="str">
        <f>+IF(ABS(O111/O112)&gt;2.58,_xlfn.CONCAT(O111,"**"),IF(ABS(O111/O112)&gt;1.96&amp;ABS(O111/O112)&lt;2.58,_xlfn.CONCAT(O111,"*"),O111))</f>
        <v>-0.115**</v>
      </c>
      <c r="G111" s="19" t="str">
        <f>+IF(ABS(P111/P112)&gt;2.58,_xlfn.CONCAT(P111,"**"),IF(ABS(P111/P112)&gt;1.96&amp;ABS(P111/P112)&lt;2.58,_xlfn.CONCAT(P111,"*"),P111))</f>
        <v>0.046**</v>
      </c>
      <c r="K111" s="1" t="str">
        <f>+B111</f>
        <v>Spirits</v>
      </c>
      <c r="L111" s="19">
        <f>+U109</f>
        <v>-0.13300000000000001</v>
      </c>
      <c r="M111" s="19">
        <f>+V109</f>
        <v>-0.74299999999999999</v>
      </c>
      <c r="N111" s="19">
        <f>+W109</f>
        <v>-0.36799999999999999</v>
      </c>
      <c r="O111" s="19">
        <f>+X109</f>
        <v>-0.115</v>
      </c>
      <c r="P111" s="19">
        <f>+Y109</f>
        <v>4.5999999999999999E-2</v>
      </c>
      <c r="T111" t="s">
        <v>94</v>
      </c>
      <c r="U111">
        <v>-8.3000000000000004E-2</v>
      </c>
      <c r="V111">
        <v>8.4000000000000005E-2</v>
      </c>
      <c r="W111">
        <v>-0.25900000000000001</v>
      </c>
      <c r="X111">
        <v>0.107</v>
      </c>
      <c r="Y111">
        <v>-0.89500000000000002</v>
      </c>
    </row>
    <row r="112" spans="2:25" x14ac:dyDescent="0.3">
      <c r="B112" s="1"/>
      <c r="C112" s="19">
        <f t="shared" si="3"/>
        <v>4.0000000000000001E-3</v>
      </c>
      <c r="D112" s="19">
        <f>+M112</f>
        <v>3.5999999999999997E-2</v>
      </c>
      <c r="E112" s="19">
        <f>+N112</f>
        <v>1.0999999999999999E-2</v>
      </c>
      <c r="F112" s="19">
        <f>+O112</f>
        <v>3.1E-2</v>
      </c>
      <c r="G112" s="19">
        <f>+P112</f>
        <v>2E-3</v>
      </c>
      <c r="K112" s="1"/>
      <c r="L112" s="19">
        <f>+U117</f>
        <v>4.0000000000000001E-3</v>
      </c>
      <c r="M112" s="19">
        <f>+V117</f>
        <v>3.5999999999999997E-2</v>
      </c>
      <c r="N112" s="19">
        <f>+W117</f>
        <v>1.0999999999999999E-2</v>
      </c>
      <c r="O112" s="19">
        <f>+X117</f>
        <v>3.1E-2</v>
      </c>
      <c r="P112" s="19">
        <f>+Y117</f>
        <v>2E-3</v>
      </c>
    </row>
    <row r="113" spans="2:25" x14ac:dyDescent="0.3">
      <c r="B113" s="1" t="s">
        <v>11</v>
      </c>
      <c r="C113" s="19" t="str">
        <f>+IF(ABS(L113/L114)&gt;2.58,_xlfn.CONCAT(L113,"**"),IF(ABS(L113/L114)&gt;1.96&amp;ABS(L113/L114)&lt;2.58,_xlfn.CONCAT(L113,"*"),L113))</f>
        <v>0.414**</v>
      </c>
      <c r="D113" s="19" t="str">
        <f>+IF(ABS(M113/M114)&gt;2.58,_xlfn.CONCAT(M113,"**"),IF(ABS(M113/M114)&gt;1.96&amp;ABS(M113/M114)&lt;2.58,_xlfn.CONCAT(M113,"*"),M113))</f>
        <v>-0.174**</v>
      </c>
      <c r="E113" s="19" t="str">
        <f>+IF(ABS(N113/N114)&gt;2.58,_xlfn.CONCAT(N113,"**"),IF(ABS(N113/N114)&gt;1.96&amp;ABS(N113/N114)&lt;2.58,_xlfn.CONCAT(N113,"*"),N113))</f>
        <v>0.466**</v>
      </c>
      <c r="F113" s="48" t="str">
        <f>+IF(ABS(O113/O114)&gt;2.58,_xlfn.CONCAT(O113,"**"),IF(ABS(O113/O114)&gt;1.96&amp;ABS(O113/O114)&lt;2.58,_xlfn.CONCAT(O113,"*"),O113))</f>
        <v>-2.145**</v>
      </c>
      <c r="G113" s="19" t="str">
        <f>+IF(ABS(P113/P114)&gt;2.58,_xlfn.CONCAT(P113,"**"),IF(ABS(P113/P114)&gt;1.96&amp;ABS(P113/P114)&lt;2.58,_xlfn.CONCAT(P113,"*"),P113))</f>
        <v>0.378**</v>
      </c>
      <c r="K113" s="1" t="str">
        <f>+B113</f>
        <v>Water</v>
      </c>
      <c r="L113" s="19">
        <f>+U110</f>
        <v>0.41399999999999998</v>
      </c>
      <c r="M113" s="19">
        <f>+V110</f>
        <v>-0.17399999999999999</v>
      </c>
      <c r="N113" s="19">
        <f>+W110</f>
        <v>0.46600000000000003</v>
      </c>
      <c r="O113" s="19">
        <f>+X110</f>
        <v>-2.145</v>
      </c>
      <c r="P113" s="19">
        <f>+Y110</f>
        <v>0.378</v>
      </c>
    </row>
    <row r="114" spans="2:25" x14ac:dyDescent="0.3">
      <c r="B114" s="1"/>
      <c r="C114" s="19">
        <f t="shared" si="3"/>
        <v>2E-3</v>
      </c>
      <c r="D114" s="19">
        <f>+M114</f>
        <v>3.7999999999999999E-2</v>
      </c>
      <c r="E114" s="19">
        <f>+N114</f>
        <v>7.0000000000000001E-3</v>
      </c>
      <c r="F114" s="19">
        <f>+O114</f>
        <v>1.4999999999999999E-2</v>
      </c>
      <c r="G114" s="19">
        <f>+P114</f>
        <v>1E-3</v>
      </c>
      <c r="K114" s="1"/>
      <c r="L114" s="19">
        <f>+U118</f>
        <v>2E-3</v>
      </c>
      <c r="M114" s="19">
        <f>+V118</f>
        <v>3.7999999999999999E-2</v>
      </c>
      <c r="N114" s="19">
        <f>+W118</f>
        <v>7.0000000000000001E-3</v>
      </c>
      <c r="O114" s="19">
        <f>+X118</f>
        <v>1.4999999999999999E-2</v>
      </c>
      <c r="P114" s="19">
        <f>+Y118</f>
        <v>1E-3</v>
      </c>
    </row>
    <row r="115" spans="2:25" x14ac:dyDescent="0.3">
      <c r="B115" s="1" t="s">
        <v>74</v>
      </c>
      <c r="C115" s="19" t="str">
        <f>+IF(ABS(L115/L116)&gt;2,_xlfn.CONCAT(L115,"*"),L115)</f>
        <v>-0.083*</v>
      </c>
      <c r="D115" s="19" t="str">
        <f>+IF(ABS(M115/M116)&gt;2,_xlfn.CONCAT(M115,"*"),M115)</f>
        <v>0.084*</v>
      </c>
      <c r="E115" s="19" t="str">
        <f>+IF(ABS(N115/N116)&gt;2,_xlfn.CONCAT(N115,"*"),N115)</f>
        <v>-0.259*</v>
      </c>
      <c r="F115" s="19" t="str">
        <f>+IF(ABS(O115/O116)&gt;2,_xlfn.CONCAT(O115,"*"),O115)</f>
        <v>0.107*</v>
      </c>
      <c r="G115" s="48" t="str">
        <f>+IF(ABS(P115/P116)&gt;2,_xlfn.CONCAT(P115,"*"),P115)</f>
        <v>-0.895*</v>
      </c>
      <c r="K115" s="1" t="str">
        <f>+B115</f>
        <v>Dairy</v>
      </c>
      <c r="L115" s="19">
        <f>+U111</f>
        <v>-8.3000000000000004E-2</v>
      </c>
      <c r="M115" s="19">
        <f>+V111</f>
        <v>8.4000000000000005E-2</v>
      </c>
      <c r="N115" s="19">
        <f>+W111</f>
        <v>-0.25900000000000001</v>
      </c>
      <c r="O115" s="19">
        <f>+X111</f>
        <v>0.107</v>
      </c>
      <c r="P115" s="19">
        <f>+Y111</f>
        <v>-0.89500000000000002</v>
      </c>
    </row>
    <row r="116" spans="2:25" ht="15" thickBot="1" x14ac:dyDescent="0.35">
      <c r="B116" s="1"/>
      <c r="C116" s="20">
        <f t="shared" si="3"/>
        <v>3.0000000000000001E-3</v>
      </c>
      <c r="D116" s="20">
        <f>+M116</f>
        <v>2.4E-2</v>
      </c>
      <c r="E116" s="20">
        <f>+N116</f>
        <v>1.2E-2</v>
      </c>
      <c r="F116" s="20">
        <f>+O116</f>
        <v>2.8000000000000001E-2</v>
      </c>
      <c r="G116" s="20">
        <f>+P116</f>
        <v>2E-3</v>
      </c>
      <c r="K116" s="1"/>
      <c r="L116" s="19">
        <f>+U119</f>
        <v>3.0000000000000001E-3</v>
      </c>
      <c r="M116" s="19">
        <f>+V119</f>
        <v>2.4E-2</v>
      </c>
      <c r="N116" s="19">
        <f>+W119</f>
        <v>1.2E-2</v>
      </c>
      <c r="O116" s="19">
        <f>+X119</f>
        <v>2.8000000000000001E-2</v>
      </c>
      <c r="P116" s="19">
        <f>+Y119</f>
        <v>2E-3</v>
      </c>
      <c r="U116" t="s">
        <v>58</v>
      </c>
      <c r="V116" t="s">
        <v>59</v>
      </c>
      <c r="W116" t="s">
        <v>60</v>
      </c>
      <c r="X116" t="s">
        <v>61</v>
      </c>
      <c r="Y116" t="s">
        <v>62</v>
      </c>
    </row>
    <row r="117" spans="2:25" x14ac:dyDescent="0.3">
      <c r="T117" t="s">
        <v>60</v>
      </c>
      <c r="U117" s="47">
        <v>4.0000000000000001E-3</v>
      </c>
      <c r="V117" s="47">
        <v>3.5999999999999997E-2</v>
      </c>
      <c r="W117" s="47">
        <v>1.0999999999999999E-2</v>
      </c>
      <c r="X117" s="47">
        <v>3.1E-2</v>
      </c>
      <c r="Y117" s="47">
        <v>2E-3</v>
      </c>
    </row>
    <row r="118" spans="2:25" x14ac:dyDescent="0.3">
      <c r="T118" t="s">
        <v>61</v>
      </c>
      <c r="U118" s="47">
        <v>2E-3</v>
      </c>
      <c r="V118" s="47">
        <v>3.7999999999999999E-2</v>
      </c>
      <c r="W118" s="47">
        <v>7.0000000000000001E-3</v>
      </c>
      <c r="X118" s="47">
        <v>1.4999999999999999E-2</v>
      </c>
      <c r="Y118" s="47">
        <v>1E-3</v>
      </c>
    </row>
    <row r="119" spans="2:25" x14ac:dyDescent="0.3">
      <c r="T119" t="s">
        <v>62</v>
      </c>
      <c r="U119" s="47">
        <v>3.0000000000000001E-3</v>
      </c>
      <c r="V119" s="47">
        <v>2.4E-2</v>
      </c>
      <c r="W119" s="47">
        <v>1.2E-2</v>
      </c>
      <c r="X119" s="47">
        <v>2.8000000000000001E-2</v>
      </c>
      <c r="Y119" s="47">
        <v>2E-3</v>
      </c>
    </row>
    <row r="120" spans="2:25" x14ac:dyDescent="0.3">
      <c r="T120" t="s">
        <v>61</v>
      </c>
      <c r="U120" s="47">
        <v>1E-3</v>
      </c>
      <c r="V120" s="47">
        <v>8.9999999999999993E-3</v>
      </c>
      <c r="W120" s="47">
        <v>5.0000000000000001E-3</v>
      </c>
      <c r="X120" s="47">
        <v>1.7999999999999999E-2</v>
      </c>
      <c r="Y120" s="47">
        <v>1E-3</v>
      </c>
    </row>
    <row r="121" spans="2:25" x14ac:dyDescent="0.3">
      <c r="T121" t="s">
        <v>94</v>
      </c>
      <c r="U121" s="47">
        <v>3.0000000000000001E-3</v>
      </c>
      <c r="V121" s="47">
        <v>2.7E-2</v>
      </c>
      <c r="W121" s="47">
        <v>1.7000000000000001E-2</v>
      </c>
      <c r="X121" s="47">
        <v>4.1000000000000002E-2</v>
      </c>
      <c r="Y121" s="47">
        <v>3.0000000000000001E-3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0DBB-BD2F-42C4-B0D2-D54BAD4CC29C}">
  <dimension ref="B1:AG121"/>
  <sheetViews>
    <sheetView zoomScale="55" zoomScaleNormal="55" workbookViewId="0">
      <selection activeCell="C26" sqref="C26:G35"/>
    </sheetView>
  </sheetViews>
  <sheetFormatPr defaultColWidth="9.109375" defaultRowHeight="14.4" x14ac:dyDescent="0.3"/>
  <cols>
    <col min="2" max="2" width="14" bestFit="1" customWidth="1"/>
    <col min="3" max="6" width="11" bestFit="1" customWidth="1"/>
    <col min="7" max="7" width="9.44140625" bestFit="1" customWidth="1"/>
    <col min="11" max="11" width="14" bestFit="1" customWidth="1"/>
    <col min="12" max="12" width="8.109375" customWidth="1"/>
    <col min="13" max="13" width="8" bestFit="1" customWidth="1"/>
    <col min="14" max="14" width="10.33203125" bestFit="1" customWidth="1"/>
    <col min="15" max="15" width="9.33203125" bestFit="1" customWidth="1"/>
    <col min="16" max="16" width="21.6640625" bestFit="1" customWidth="1"/>
  </cols>
  <sheetData>
    <row r="1" spans="2:25" ht="18" x14ac:dyDescent="0.35">
      <c r="B1" s="15" t="s">
        <v>56</v>
      </c>
    </row>
    <row r="3" spans="2:25" ht="15" thickBot="1" x14ac:dyDescent="0.35"/>
    <row r="4" spans="2:25" ht="15" thickBot="1" x14ac:dyDescent="0.35">
      <c r="B4" s="9" t="s">
        <v>16</v>
      </c>
      <c r="C4" s="23" t="str">
        <f>+B6</f>
        <v>SB</v>
      </c>
      <c r="D4" s="23" t="str">
        <f>+B8</f>
        <v>Beer</v>
      </c>
      <c r="E4" s="23" t="str">
        <f>+B10</f>
        <v>Spirits</v>
      </c>
      <c r="F4" s="23" t="str">
        <f>+B12</f>
        <v>Water</v>
      </c>
      <c r="G4" s="23" t="str">
        <f>+B14</f>
        <v>Dairy</v>
      </c>
      <c r="K4" s="9" t="s">
        <v>16</v>
      </c>
      <c r="L4" s="23" t="str">
        <f>+C4</f>
        <v>SB</v>
      </c>
      <c r="M4" s="23" t="str">
        <f>+D4</f>
        <v>Beer</v>
      </c>
      <c r="N4" s="23" t="str">
        <f>+E4</f>
        <v>Spirits</v>
      </c>
      <c r="O4" s="23" t="str">
        <f>+F4</f>
        <v>Water</v>
      </c>
      <c r="P4" s="23" t="str">
        <f>+G4</f>
        <v>Dairy</v>
      </c>
      <c r="S4" s="1"/>
      <c r="T4" s="1"/>
      <c r="U4" s="1" t="s">
        <v>58</v>
      </c>
      <c r="V4" s="1" t="s">
        <v>59</v>
      </c>
      <c r="W4" s="1" t="s">
        <v>60</v>
      </c>
      <c r="X4" s="1" t="s">
        <v>61</v>
      </c>
      <c r="Y4" s="1" t="s">
        <v>62</v>
      </c>
    </row>
    <row r="5" spans="2:25" ht="15" thickBot="1" x14ac:dyDescent="0.35">
      <c r="B5" s="11" t="s">
        <v>37</v>
      </c>
      <c r="C5" s="12"/>
      <c r="D5" s="12"/>
      <c r="E5" s="7"/>
      <c r="F5" s="7"/>
      <c r="G5" s="7"/>
      <c r="K5" s="11" t="s">
        <v>37</v>
      </c>
      <c r="L5" s="12"/>
      <c r="M5" s="12"/>
      <c r="N5" s="7"/>
      <c r="O5" s="7"/>
      <c r="P5" s="7"/>
    </row>
    <row r="6" spans="2:25" x14ac:dyDescent="0.3">
      <c r="B6" s="1" t="s">
        <v>8</v>
      </c>
      <c r="C6" s="48" t="e">
        <f>+IF(ABS(L6/L7)&gt;2.58,_xlfn.CONCAT(L6,"**"),IF(ABS(L6/L7)&gt;1.96&amp;ABS(L6/L7)&lt;2.58,_xlfn.CONCAT(L6,"*"),L6))</f>
        <v>#DIV/0!</v>
      </c>
      <c r="D6" s="19" t="e">
        <f>+IF(ABS(M6/M7)&gt;2.58,_xlfn.CONCAT(M6,"**"),IF(ABS(M6/M7)&gt;1.96&amp;ABS(M6/M7)&lt;2.58,_xlfn.CONCAT(M6,"*"),M6))</f>
        <v>#DIV/0!</v>
      </c>
      <c r="E6" s="19" t="e">
        <f>+IF(ABS(N6/N7)&gt;2.58,_xlfn.CONCAT(N6,"**"),IF(ABS(N6/N7)&gt;1.96&amp;ABS(N6/N7)&lt;2.58,_xlfn.CONCAT(N6,"*"),N6))</f>
        <v>#DIV/0!</v>
      </c>
      <c r="F6" s="19" t="e">
        <f>+IF(ABS(O6/O7)&gt;2.58,_xlfn.CONCAT(O6,"**"),IF(ABS(O6/O7)&gt;1.96&amp;ABS(O6/O7)&lt;2.58,_xlfn.CONCAT(O6,"*"),O6))</f>
        <v>#DIV/0!</v>
      </c>
      <c r="G6" s="19" t="e">
        <f>+IF(ABS(P6/P7)&gt;2.58,_xlfn.CONCAT(P6,"**"),IF(ABS(P6/P7)&gt;1.96&amp;ABS(P6/P7)&lt;2.58,_xlfn.CONCAT(P6,"*"),P6))</f>
        <v>#DIV/0!</v>
      </c>
      <c r="K6" s="1" t="str">
        <f>+B6</f>
        <v>SB</v>
      </c>
      <c r="L6" s="19">
        <f>+U6</f>
        <v>0</v>
      </c>
      <c r="M6" s="19">
        <f>+V6</f>
        <v>0</v>
      </c>
      <c r="N6" s="19">
        <f>+W6</f>
        <v>0</v>
      </c>
      <c r="O6" s="19">
        <f>+X6</f>
        <v>0</v>
      </c>
      <c r="P6" s="19">
        <f>+Y6</f>
        <v>0</v>
      </c>
      <c r="T6" t="s">
        <v>58</v>
      </c>
    </row>
    <row r="7" spans="2:25" x14ac:dyDescent="0.3">
      <c r="B7" s="1"/>
      <c r="C7" s="19">
        <f>+L7</f>
        <v>0</v>
      </c>
      <c r="D7" s="19">
        <f>+M7</f>
        <v>0</v>
      </c>
      <c r="E7" s="19">
        <f>+N7</f>
        <v>0</v>
      </c>
      <c r="F7" s="19">
        <f>+O7</f>
        <v>0</v>
      </c>
      <c r="G7" s="19">
        <f>+P7</f>
        <v>0</v>
      </c>
      <c r="K7" s="1"/>
      <c r="L7" s="19">
        <f>+U16</f>
        <v>0</v>
      </c>
      <c r="M7" s="19">
        <f>+V16</f>
        <v>0</v>
      </c>
      <c r="N7" s="19">
        <f>+W16</f>
        <v>0</v>
      </c>
      <c r="O7" s="19">
        <f>+X16</f>
        <v>0</v>
      </c>
      <c r="P7" s="19">
        <f>+Y16</f>
        <v>0</v>
      </c>
      <c r="T7" t="s">
        <v>59</v>
      </c>
    </row>
    <row r="8" spans="2:25" x14ac:dyDescent="0.3">
      <c r="B8" s="1" t="s">
        <v>13</v>
      </c>
      <c r="C8" s="19" t="e">
        <f>+IF(ABS(L8/L9)&gt;2.58,_xlfn.CONCAT(L8,"**"),IF(ABS(L8/L9)&gt;1.96&amp;ABS(L8/L9)&lt;2.58,_xlfn.CONCAT(L8,"*"),L8))</f>
        <v>#DIV/0!</v>
      </c>
      <c r="D8" s="48" t="e">
        <f>+IF(ABS(M8/M9)&gt;2.58,_xlfn.CONCAT(M8,"**"),IF(ABS(M8/M9)&gt;1.96&amp;ABS(M8/M9)&lt;2.58,_xlfn.CONCAT(M8,"*"),M8))</f>
        <v>#DIV/0!</v>
      </c>
      <c r="E8" s="19" t="e">
        <f>+IF(ABS(N8/N9)&gt;2.58,_xlfn.CONCAT(N8,"**"),IF(ABS(N8/N9)&gt;1.96&amp;ABS(N8/N9)&lt;2.58,_xlfn.CONCAT(N8,"*"),N8))</f>
        <v>#DIV/0!</v>
      </c>
      <c r="F8" s="19" t="e">
        <f>+IF(ABS(O8/O9)&gt;2.58,_xlfn.CONCAT(O8,"**"),IF(ABS(O8/O9)&gt;1.96&amp;ABS(O8/O9)&lt;2.58,_xlfn.CONCAT(O8,"*"),O8))</f>
        <v>#DIV/0!</v>
      </c>
      <c r="G8" s="19" t="e">
        <f>+IF(ABS(P8/P9)&gt;2.58,_xlfn.CONCAT(P8,"**"),IF(ABS(P8/P9)&gt;1.96&amp;ABS(P8/P9)&lt;2.58,_xlfn.CONCAT(P8,"*"),P8))</f>
        <v>#DIV/0!</v>
      </c>
      <c r="K8" s="1" t="str">
        <f>+B8</f>
        <v>Beer</v>
      </c>
      <c r="L8" s="19">
        <f>+U7</f>
        <v>0</v>
      </c>
      <c r="M8" s="19">
        <f>+V7</f>
        <v>0</v>
      </c>
      <c r="N8" s="19">
        <f>+W7</f>
        <v>0</v>
      </c>
      <c r="O8" s="19">
        <f>+X7</f>
        <v>0</v>
      </c>
      <c r="P8" s="19">
        <f>+Y7</f>
        <v>0</v>
      </c>
      <c r="T8" t="s">
        <v>60</v>
      </c>
    </row>
    <row r="9" spans="2:25" x14ac:dyDescent="0.3">
      <c r="B9" s="1"/>
      <c r="C9" s="19">
        <f t="shared" ref="C9:C15" si="0">+L9</f>
        <v>0</v>
      </c>
      <c r="D9" s="19">
        <f>+M9</f>
        <v>0</v>
      </c>
      <c r="E9" s="19">
        <f>+N9</f>
        <v>0</v>
      </c>
      <c r="F9" s="19">
        <f>+O9</f>
        <v>0</v>
      </c>
      <c r="G9" s="19">
        <f>+P9</f>
        <v>0</v>
      </c>
      <c r="K9" s="1"/>
      <c r="L9" s="19">
        <f>+U17</f>
        <v>0</v>
      </c>
      <c r="M9" s="19">
        <f>+V17</f>
        <v>0</v>
      </c>
      <c r="N9" s="19">
        <f>+W17</f>
        <v>0</v>
      </c>
      <c r="O9" s="19">
        <f>+X17</f>
        <v>0</v>
      </c>
      <c r="P9" s="19">
        <f>+Y17</f>
        <v>0</v>
      </c>
      <c r="T9" t="s">
        <v>61</v>
      </c>
    </row>
    <row r="10" spans="2:25" x14ac:dyDescent="0.3">
      <c r="B10" s="1" t="s">
        <v>14</v>
      </c>
      <c r="C10" s="19" t="e">
        <f>+IF(ABS(L10/L11)&gt;2.58,_xlfn.CONCAT(L10,"**"),IF(ABS(L10/L11)&gt;1.96&amp;ABS(L10/L11)&lt;2.58,_xlfn.CONCAT(L10,"*"),L10))</f>
        <v>#DIV/0!</v>
      </c>
      <c r="D10" s="19" t="e">
        <f>+IF(ABS(M10/M11)&gt;2.58,_xlfn.CONCAT(M10,"**"),IF(ABS(M10/M11)&gt;1.96&amp;ABS(M10/M11)&lt;2.58,_xlfn.CONCAT(M10,"*"),M10))</f>
        <v>#DIV/0!</v>
      </c>
      <c r="E10" s="48" t="e">
        <f>+IF(ABS(N10/N11)&gt;2.58,_xlfn.CONCAT(N10,"**"),IF(ABS(N10/N11)&gt;1.96&amp;ABS(N10/N11)&lt;2.58,_xlfn.CONCAT(N10,"*"),N10))</f>
        <v>#DIV/0!</v>
      </c>
      <c r="F10" s="19" t="e">
        <f>+IF(ABS(O10/O11)&gt;2.58,_xlfn.CONCAT(O10,"**"),IF(ABS(O10/O11)&gt;1.96&amp;ABS(O10/O11)&lt;2.58,_xlfn.CONCAT(O10,"*"),O10))</f>
        <v>#DIV/0!</v>
      </c>
      <c r="G10" s="19" t="e">
        <f>+IF(ABS(P10/P11)&gt;2.58,_xlfn.CONCAT(P10,"**"),IF(ABS(P10/P11)&gt;1.96&amp;ABS(P10/P11)&lt;2.58,_xlfn.CONCAT(P10,"*"),P10))</f>
        <v>#DIV/0!</v>
      </c>
      <c r="K10" s="1" t="str">
        <f>+B10</f>
        <v>Spirits</v>
      </c>
      <c r="L10" s="19">
        <f>+U8</f>
        <v>0</v>
      </c>
      <c r="M10" s="19">
        <f>+V8</f>
        <v>0</v>
      </c>
      <c r="N10" s="19">
        <f>+W8</f>
        <v>0</v>
      </c>
      <c r="O10" s="19">
        <f>+X8</f>
        <v>0</v>
      </c>
      <c r="P10" s="19">
        <f>+Y8</f>
        <v>0</v>
      </c>
      <c r="T10" t="s">
        <v>94</v>
      </c>
    </row>
    <row r="11" spans="2:25" x14ac:dyDescent="0.3">
      <c r="B11" s="1"/>
      <c r="C11" s="19">
        <f t="shared" si="0"/>
        <v>0</v>
      </c>
      <c r="D11" s="19">
        <f>+M11</f>
        <v>0</v>
      </c>
      <c r="E11" s="19">
        <f>+N11</f>
        <v>0</v>
      </c>
      <c r="F11" s="19">
        <f>+O11</f>
        <v>0</v>
      </c>
      <c r="G11" s="19">
        <f>+P11</f>
        <v>0</v>
      </c>
      <c r="K11" s="1"/>
      <c r="L11" s="19">
        <f>+U16</f>
        <v>0</v>
      </c>
      <c r="M11" s="19">
        <f>+V16</f>
        <v>0</v>
      </c>
      <c r="N11" s="19">
        <f>+W16</f>
        <v>0</v>
      </c>
      <c r="O11" s="19">
        <f>+X16</f>
        <v>0</v>
      </c>
      <c r="P11" s="19">
        <f>+Y16</f>
        <v>0</v>
      </c>
    </row>
    <row r="12" spans="2:25" x14ac:dyDescent="0.3">
      <c r="B12" s="1" t="s">
        <v>11</v>
      </c>
      <c r="C12" s="19" t="e">
        <f>+IF(ABS(L12/L13)&gt;2.58,_xlfn.CONCAT(L12,"**"),IF(ABS(L12/L13)&gt;1.96&amp;ABS(L12/L13)&lt;2.58,_xlfn.CONCAT(L12,"*"),L12))</f>
        <v>#DIV/0!</v>
      </c>
      <c r="D12" s="19" t="e">
        <f>+IF(ABS(M12/M13)&gt;2.58,_xlfn.CONCAT(M12,"**"),IF(ABS(M12/M13)&gt;1.96&amp;ABS(M12/M13)&lt;2.58,_xlfn.CONCAT(M12,"*"),M12))</f>
        <v>#DIV/0!</v>
      </c>
      <c r="E12" s="19" t="e">
        <f>+IF(ABS(N12/N13)&gt;2.58,_xlfn.CONCAT(N12,"**"),IF(ABS(N12/N13)&gt;1.96&amp;ABS(N12/N13)&lt;2.58,_xlfn.CONCAT(N12,"*"),N12))</f>
        <v>#DIV/0!</v>
      </c>
      <c r="F12" s="48" t="e">
        <f>+IF(ABS(O12/O13)&gt;2.58,_xlfn.CONCAT(O12,"**"),IF(ABS(O12/O13)&gt;1.96&amp;ABS(O12/O13)&lt;2.58,_xlfn.CONCAT(O12,"*"),O12))</f>
        <v>#DIV/0!</v>
      </c>
      <c r="G12" s="19" t="e">
        <f>+IF(ABS(P12/P13)&gt;2.58,_xlfn.CONCAT(P12,"**"),IF(ABS(P12/P13)&gt;1.96&amp;ABS(P12/P13)&lt;2.58,_xlfn.CONCAT(P12,"*"),P12))</f>
        <v>#DIV/0!</v>
      </c>
      <c r="K12" s="1" t="str">
        <f>+B12</f>
        <v>Water</v>
      </c>
      <c r="L12" s="19">
        <f>+U9</f>
        <v>0</v>
      </c>
      <c r="M12" s="19">
        <f>+V9</f>
        <v>0</v>
      </c>
      <c r="N12" s="19">
        <f>+W9</f>
        <v>0</v>
      </c>
      <c r="O12" s="19">
        <f>+X9</f>
        <v>0</v>
      </c>
      <c r="P12" s="19">
        <f>+Y9</f>
        <v>0</v>
      </c>
    </row>
    <row r="13" spans="2:25" x14ac:dyDescent="0.3">
      <c r="B13" s="1"/>
      <c r="C13" s="19">
        <f t="shared" si="0"/>
        <v>0</v>
      </c>
      <c r="D13" s="19">
        <f>+M13</f>
        <v>0</v>
      </c>
      <c r="E13" s="19">
        <f>+N13</f>
        <v>0</v>
      </c>
      <c r="F13" s="19">
        <f>+O13</f>
        <v>0</v>
      </c>
      <c r="G13" s="19">
        <f>+P13</f>
        <v>0</v>
      </c>
      <c r="K13" s="1"/>
      <c r="L13" s="19">
        <f>+U17</f>
        <v>0</v>
      </c>
      <c r="M13" s="19">
        <f>+V17</f>
        <v>0</v>
      </c>
      <c r="N13" s="19">
        <f>+W17</f>
        <v>0</v>
      </c>
      <c r="O13" s="19">
        <f>+X17</f>
        <v>0</v>
      </c>
      <c r="P13" s="19">
        <f>+Y17</f>
        <v>0</v>
      </c>
    </row>
    <row r="14" spans="2:25" x14ac:dyDescent="0.3">
      <c r="B14" s="1" t="s">
        <v>74</v>
      </c>
      <c r="C14" s="19" t="e">
        <f>+IF(ABS(L14/L15)&gt;2,_xlfn.CONCAT(L14,"*"),L14)</f>
        <v>#DIV/0!</v>
      </c>
      <c r="D14" s="19" t="e">
        <f>+IF(ABS(M14/M15)&gt;2,_xlfn.CONCAT(M14,"*"),M14)</f>
        <v>#DIV/0!</v>
      </c>
      <c r="E14" s="19" t="e">
        <f>+IF(ABS(N14/N15)&gt;2,_xlfn.CONCAT(N14,"*"),N14)</f>
        <v>#DIV/0!</v>
      </c>
      <c r="F14" s="19" t="e">
        <f>+IF(ABS(O14/O15)&gt;2,_xlfn.CONCAT(O14,"*"),O14)</f>
        <v>#DIV/0!</v>
      </c>
      <c r="G14" s="48" t="e">
        <f>+IF(ABS(P14/P15)&gt;2,_xlfn.CONCAT(P14,"*"),P14)</f>
        <v>#DIV/0!</v>
      </c>
      <c r="K14" s="1" t="str">
        <f>+B14</f>
        <v>Dairy</v>
      </c>
      <c r="L14" s="19">
        <f>+U10</f>
        <v>0</v>
      </c>
      <c r="M14" s="19">
        <f>+V10</f>
        <v>0</v>
      </c>
      <c r="N14" s="19">
        <f>+W10</f>
        <v>0</v>
      </c>
      <c r="O14" s="19">
        <f>+X10</f>
        <v>0</v>
      </c>
      <c r="P14" s="19">
        <f>+Y10</f>
        <v>0</v>
      </c>
    </row>
    <row r="15" spans="2:25" x14ac:dyDescent="0.3">
      <c r="B15" s="1"/>
      <c r="C15" s="19">
        <f t="shared" si="0"/>
        <v>0</v>
      </c>
      <c r="D15" s="19">
        <f>+M15</f>
        <v>0</v>
      </c>
      <c r="E15" s="19">
        <f>+N15</f>
        <v>0</v>
      </c>
      <c r="F15" s="19">
        <f>+O15</f>
        <v>0</v>
      </c>
      <c r="G15" s="19">
        <f>+P15</f>
        <v>0</v>
      </c>
      <c r="K15" s="1"/>
      <c r="L15" s="19">
        <f>+U18</f>
        <v>0</v>
      </c>
      <c r="M15" s="19">
        <f>+V18</f>
        <v>0</v>
      </c>
      <c r="N15" s="19">
        <f>+W18</f>
        <v>0</v>
      </c>
      <c r="O15" s="19">
        <f>+X18</f>
        <v>0</v>
      </c>
      <c r="P15" s="19">
        <f>+Y18</f>
        <v>0</v>
      </c>
      <c r="U15" t="s">
        <v>58</v>
      </c>
      <c r="V15" t="s">
        <v>59</v>
      </c>
      <c r="W15" t="s">
        <v>60</v>
      </c>
      <c r="X15" t="s">
        <v>61</v>
      </c>
      <c r="Y15" t="s">
        <v>62</v>
      </c>
    </row>
    <row r="16" spans="2:25" x14ac:dyDescent="0.3">
      <c r="T16" t="s">
        <v>60</v>
      </c>
    </row>
    <row r="17" spans="2:33" x14ac:dyDescent="0.3">
      <c r="T17" t="s">
        <v>61</v>
      </c>
    </row>
    <row r="18" spans="2:33" x14ac:dyDescent="0.3">
      <c r="T18" t="s">
        <v>62</v>
      </c>
    </row>
    <row r="19" spans="2:33" x14ac:dyDescent="0.3">
      <c r="T19" t="s">
        <v>61</v>
      </c>
    </row>
    <row r="20" spans="2:33" x14ac:dyDescent="0.3">
      <c r="T20" t="s">
        <v>94</v>
      </c>
    </row>
    <row r="23" spans="2:33" ht="15" thickBot="1" x14ac:dyDescent="0.35"/>
    <row r="24" spans="2:33" ht="15" thickBot="1" x14ac:dyDescent="0.35">
      <c r="B24" s="9" t="s">
        <v>16</v>
      </c>
      <c r="C24" s="23" t="str">
        <f>+B26</f>
        <v>SB</v>
      </c>
      <c r="D24" s="23" t="str">
        <f>+B28</f>
        <v>Beer</v>
      </c>
      <c r="E24" s="23" t="str">
        <f>+B30</f>
        <v>Spirits</v>
      </c>
      <c r="F24" s="23" t="str">
        <f>+B32</f>
        <v>Water</v>
      </c>
      <c r="G24" s="23" t="str">
        <f>+B34</f>
        <v>Dairy</v>
      </c>
      <c r="K24" s="9" t="s">
        <v>16</v>
      </c>
      <c r="L24" s="23" t="str">
        <f>+C24</f>
        <v>SB</v>
      </c>
      <c r="M24" s="23" t="str">
        <f>+D24</f>
        <v>Beer</v>
      </c>
      <c r="N24" s="23" t="str">
        <f>+E24</f>
        <v>Spirits</v>
      </c>
      <c r="O24" s="23" t="str">
        <f>+F24</f>
        <v>Water</v>
      </c>
      <c r="P24" s="23" t="str">
        <f>+G24</f>
        <v>Dairy</v>
      </c>
      <c r="S24" s="1"/>
      <c r="T24" s="1"/>
      <c r="U24" s="1" t="s">
        <v>58</v>
      </c>
      <c r="V24" s="1" t="s">
        <v>59</v>
      </c>
      <c r="W24" s="1" t="s">
        <v>60</v>
      </c>
      <c r="X24" s="1" t="s">
        <v>61</v>
      </c>
      <c r="Y24" s="1" t="s">
        <v>62</v>
      </c>
    </row>
    <row r="25" spans="2:33" ht="15" thickBot="1" x14ac:dyDescent="0.35">
      <c r="B25" s="11" t="s">
        <v>56</v>
      </c>
      <c r="C25" s="12"/>
      <c r="D25" s="12"/>
      <c r="E25" s="7"/>
      <c r="F25" s="7"/>
      <c r="G25" s="7"/>
      <c r="K25" s="11" t="str">
        <f>+B25</f>
        <v>Full</v>
      </c>
      <c r="L25" s="12"/>
      <c r="M25" s="12"/>
      <c r="N25" s="7"/>
      <c r="O25" s="7"/>
      <c r="P25" s="7"/>
      <c r="AC25" t="s">
        <v>58</v>
      </c>
      <c r="AD25" t="s">
        <v>59</v>
      </c>
      <c r="AE25" t="s">
        <v>60</v>
      </c>
      <c r="AF25" t="s">
        <v>61</v>
      </c>
      <c r="AG25" t="s">
        <v>94</v>
      </c>
    </row>
    <row r="26" spans="2:33" x14ac:dyDescent="0.3">
      <c r="B26" s="1" t="s">
        <v>8</v>
      </c>
      <c r="C26" s="48" t="str">
        <f>+IF(ABS(L26/L27)&gt;2.58,_xlfn.CONCAT(L26,"**"),IF(ABS(L26/L27)&gt;1.96&amp;ABS(L26/L27)&lt;2.58,_xlfn.CONCAT(L26,"*"),L26))</f>
        <v>-0.529**</v>
      </c>
      <c r="D26" s="19">
        <f>+IF(ABS(M26/M27)&gt;2.58,_xlfn.CONCAT(M26,"**"),IF(ABS(M26/M27)&gt;1.96&amp;ABS(M26/M27)&lt;2.58,_xlfn.CONCAT(M26,"*"),M26))</f>
        <v>-1.4E-2</v>
      </c>
      <c r="E26" s="19" t="str">
        <f>+IF(ABS(N26/N27)&gt;2.58,_xlfn.CONCAT(N26,"**"),IF(ABS(N26/N27)&gt;1.96&amp;ABS(N26/N27)&lt;2.58,_xlfn.CONCAT(N26,"*"),N26))</f>
        <v>0.041**</v>
      </c>
      <c r="F26" s="19">
        <f>+IF(ABS(O26/O27)&gt;2.58,_xlfn.CONCAT(O26,"**"),IF(ABS(O26/O27)&gt;1.96&amp;ABS(O26/O27)&lt;2.58,_xlfn.CONCAT(O26,"*"),O26))</f>
        <v>-1.0999999999999999E-2</v>
      </c>
      <c r="G26" s="19" t="str">
        <f>+IF(ABS(P26/P27)&gt;2.58,_xlfn.CONCAT(P26,"**"),IF(ABS(P26/P27)&gt;1.96&amp;ABS(P26/P27)&lt;2.58,_xlfn.CONCAT(P26,"*"),P26))</f>
        <v>-0.016**</v>
      </c>
      <c r="K26" s="1" t="str">
        <f>+B26</f>
        <v>SB</v>
      </c>
      <c r="L26" s="19">
        <f>+U26</f>
        <v>-0.52900000000000003</v>
      </c>
      <c r="M26" s="19">
        <f>+V26</f>
        <v>-1.4E-2</v>
      </c>
      <c r="N26" s="19">
        <f>+W26</f>
        <v>4.1000000000000002E-2</v>
      </c>
      <c r="O26" s="19">
        <f>+X26</f>
        <v>-1.0999999999999999E-2</v>
      </c>
      <c r="P26" s="19">
        <f>+Y26</f>
        <v>-1.6E-2</v>
      </c>
      <c r="T26" t="s">
        <v>58</v>
      </c>
      <c r="U26">
        <v>-0.52900000000000003</v>
      </c>
      <c r="V26">
        <v>-1.4E-2</v>
      </c>
      <c r="W26">
        <v>4.1000000000000002E-2</v>
      </c>
      <c r="X26">
        <v>-1.0999999999999999E-2</v>
      </c>
      <c r="Y26">
        <v>-1.6E-2</v>
      </c>
    </row>
    <row r="27" spans="2:33" x14ac:dyDescent="0.3">
      <c r="B27" s="1"/>
      <c r="C27" s="19" t="str">
        <f>_xlfn.CONCAT("[",L27,"]")</f>
        <v>[0.003]</v>
      </c>
      <c r="D27" s="19" t="str">
        <f>_xlfn.CONCAT("[",M27,"]")</f>
        <v>[0.034]</v>
      </c>
      <c r="E27" s="19" t="str">
        <f>_xlfn.CONCAT("[",N27,"]")</f>
        <v>[0.007]</v>
      </c>
      <c r="F27" s="19" t="str">
        <f>_xlfn.CONCAT("[",O27,"]")</f>
        <v>[0.018]</v>
      </c>
      <c r="G27" s="19" t="str">
        <f>_xlfn.CONCAT("[",P27,"]")</f>
        <v>[0.001]</v>
      </c>
      <c r="K27" s="1"/>
      <c r="L27" s="19">
        <f>+U36</f>
        <v>3.0000000000000001E-3</v>
      </c>
      <c r="M27" s="19">
        <f>+V36</f>
        <v>3.4000000000000002E-2</v>
      </c>
      <c r="N27" s="19">
        <f>+W36</f>
        <v>7.0000000000000001E-3</v>
      </c>
      <c r="O27" s="19">
        <f>+X36</f>
        <v>1.7999999999999999E-2</v>
      </c>
      <c r="P27" s="19">
        <f>+Y36</f>
        <v>1E-3</v>
      </c>
      <c r="T27" t="s">
        <v>59</v>
      </c>
      <c r="U27">
        <v>-1.0840000000000001</v>
      </c>
      <c r="V27">
        <v>-0.12</v>
      </c>
      <c r="W27">
        <v>-0.29599999999999999</v>
      </c>
      <c r="X27">
        <v>-0.308</v>
      </c>
      <c r="Y27">
        <v>-0.371</v>
      </c>
      <c r="AB27" t="s">
        <v>58</v>
      </c>
      <c r="AC27">
        <v>-0.52900000000000003</v>
      </c>
      <c r="AD27">
        <v>-1.4E-2</v>
      </c>
      <c r="AE27">
        <v>4.1000000000000002E-2</v>
      </c>
      <c r="AF27">
        <v>-1.0999999999999999E-2</v>
      </c>
      <c r="AG27">
        <v>-1.6E-2</v>
      </c>
    </row>
    <row r="28" spans="2:33" x14ac:dyDescent="0.3">
      <c r="B28" s="1" t="s">
        <v>13</v>
      </c>
      <c r="C28" s="19" t="str">
        <f>+IF(ABS(L28/L29)&gt;2.58,_xlfn.CONCAT(L28,"**"),IF(ABS(L28/L29)&gt;1.96&amp;ABS(L28/L29)&lt;2.58,_xlfn.CONCAT(L28,"*"),L28))</f>
        <v>-1.084**</v>
      </c>
      <c r="D28" s="48" t="str">
        <f>+IF(ABS(M28/M29)&gt;2.58,_xlfn.CONCAT(M28,"**"),IF(ABS(M28/M29)&gt;1.96&amp;ABS(M28/M29)&lt;2.58,_xlfn.CONCAT(M28,"*"),M28))</f>
        <v>-0.12**</v>
      </c>
      <c r="E28" s="19" t="str">
        <f>+IF(ABS(N28/N29)&gt;2.58,_xlfn.CONCAT(N28,"**"),IF(ABS(N28/N29)&gt;1.96&amp;ABS(N28/N29)&lt;2.58,_xlfn.CONCAT(N28,"*"),N28))</f>
        <v>-0.296**</v>
      </c>
      <c r="F28" s="19" t="str">
        <f>+IF(ABS(O28/O29)&gt;2.58,_xlfn.CONCAT(O28,"**"),IF(ABS(O28/O29)&gt;1.96&amp;ABS(O28/O29)&lt;2.58,_xlfn.CONCAT(O28,"*"),O28))</f>
        <v>-0.308**</v>
      </c>
      <c r="G28" s="19" t="str">
        <f>+IF(ABS(P28/P29)&gt;2.58,_xlfn.CONCAT(P28,"**"),IF(ABS(P28/P29)&gt;1.96&amp;ABS(P28/P29)&lt;2.58,_xlfn.CONCAT(P28,"*"),P28))</f>
        <v>-0.371**</v>
      </c>
      <c r="K28" s="1" t="str">
        <f>+B28</f>
        <v>Beer</v>
      </c>
      <c r="L28" s="19">
        <f>+U27</f>
        <v>-1.0840000000000001</v>
      </c>
      <c r="M28" s="19">
        <f>+V27</f>
        <v>-0.12</v>
      </c>
      <c r="N28" s="19">
        <f>+W27</f>
        <v>-0.29599999999999999</v>
      </c>
      <c r="O28" s="19">
        <f>+X27</f>
        <v>-0.308</v>
      </c>
      <c r="P28" s="19">
        <f>+Y27</f>
        <v>-0.371</v>
      </c>
      <c r="T28" t="s">
        <v>60</v>
      </c>
      <c r="U28">
        <v>-0.44500000000000001</v>
      </c>
      <c r="V28">
        <v>-9.5000000000000001E-2</v>
      </c>
      <c r="W28">
        <v>-0.78600000000000003</v>
      </c>
      <c r="X28">
        <v>-4.0000000000000001E-3</v>
      </c>
      <c r="Y28">
        <v>-1.5569999999999999</v>
      </c>
      <c r="AB28" t="s">
        <v>59</v>
      </c>
      <c r="AC28">
        <v>-1.0840000000000001</v>
      </c>
      <c r="AD28">
        <v>-0.12</v>
      </c>
      <c r="AE28">
        <v>-0.29599999999999999</v>
      </c>
      <c r="AF28">
        <v>-0.308</v>
      </c>
      <c r="AG28">
        <v>-0.371</v>
      </c>
    </row>
    <row r="29" spans="2:33" x14ac:dyDescent="0.3">
      <c r="B29" s="1"/>
      <c r="C29" s="19" t="str">
        <f>_xlfn.CONCAT("[",L29,"]")</f>
        <v>[0.001]</v>
      </c>
      <c r="D29" s="19" t="str">
        <f>_xlfn.CONCAT("[",M29,"]")</f>
        <v>[0.015]</v>
      </c>
      <c r="E29" s="19" t="str">
        <f>_xlfn.CONCAT("[",N29,"]")</f>
        <v>[0.003]</v>
      </c>
      <c r="F29" s="19" t="str">
        <f>_xlfn.CONCAT("[",O29,"]")</f>
        <v>[0.007]</v>
      </c>
      <c r="G29" s="19" t="str">
        <f>_xlfn.CONCAT("[",P29,"]")</f>
        <v>[0.001]</v>
      </c>
      <c r="K29" s="1"/>
      <c r="L29" s="19">
        <f>+U37</f>
        <v>1E-3</v>
      </c>
      <c r="M29" s="19">
        <f>+V37</f>
        <v>1.4999999999999999E-2</v>
      </c>
      <c r="N29" s="19">
        <f>+W37</f>
        <v>3.0000000000000001E-3</v>
      </c>
      <c r="O29" s="19">
        <f>+X37</f>
        <v>7.0000000000000001E-3</v>
      </c>
      <c r="P29" s="19">
        <f>+Y37</f>
        <v>1E-3</v>
      </c>
      <c r="T29" t="s">
        <v>61</v>
      </c>
      <c r="U29">
        <v>-0.84499999999999997</v>
      </c>
      <c r="V29">
        <v>-0.215</v>
      </c>
      <c r="W29">
        <v>3.1E-2</v>
      </c>
      <c r="X29">
        <v>-1.5640000000000001</v>
      </c>
      <c r="Y29">
        <v>0.28199999999999997</v>
      </c>
      <c r="AB29" t="s">
        <v>60</v>
      </c>
      <c r="AC29">
        <v>-0.44500000000000001</v>
      </c>
      <c r="AD29">
        <v>-9.5000000000000001E-2</v>
      </c>
      <c r="AE29">
        <v>-0.78600000000000003</v>
      </c>
      <c r="AF29">
        <v>-4.0000000000000001E-3</v>
      </c>
      <c r="AG29">
        <v>-1.5569999999999999</v>
      </c>
    </row>
    <row r="30" spans="2:33" x14ac:dyDescent="0.3">
      <c r="B30" s="1" t="s">
        <v>14</v>
      </c>
      <c r="C30" s="19" t="str">
        <f>+IF(ABS(L30/L31)&gt;2.58,_xlfn.CONCAT(L30,"**"),IF(ABS(L30/L31)&gt;1.96&amp;ABS(L30/L31)&lt;2.58,_xlfn.CONCAT(L30,"*"),L30))</f>
        <v>-0.445**</v>
      </c>
      <c r="D30" s="19" t="str">
        <f>+IF(ABS(M30/M31)&gt;2.58,_xlfn.CONCAT(M30,"**"),IF(ABS(M30/M31)&gt;1.96&amp;ABS(M30/M31)&lt;2.58,_xlfn.CONCAT(M30,"*"),M30))</f>
        <v>-0.095**</v>
      </c>
      <c r="E30" s="48" t="str">
        <f>+IF(ABS(N30/N31)&gt;2.58,_xlfn.CONCAT(N30,"**"),IF(ABS(N30/N31)&gt;1.96&amp;ABS(N30/N31)&lt;2.58,_xlfn.CONCAT(N30,"*"),N30))</f>
        <v>-0.786**</v>
      </c>
      <c r="F30" s="19">
        <f>+IF(ABS(O30/O31)&gt;2.58,_xlfn.CONCAT(O30,"**"),IF(ABS(O30/O31)&gt;1.96&amp;ABS(O30/O31)&lt;2.58,_xlfn.CONCAT(O30,"*"),O30))</f>
        <v>-4.0000000000000001E-3</v>
      </c>
      <c r="G30" s="19" t="str">
        <f>+IF(ABS(P30/P31)&gt;2.58,_xlfn.CONCAT(P30,"**"),IF(ABS(P30/P31)&gt;1.96&amp;ABS(P30/P31)&lt;2.58,_xlfn.CONCAT(P30,"*"),P30))</f>
        <v>-1.557**</v>
      </c>
      <c r="K30" s="1" t="str">
        <f>+B30</f>
        <v>Spirits</v>
      </c>
      <c r="L30" s="19">
        <f>+U28</f>
        <v>-0.44500000000000001</v>
      </c>
      <c r="M30" s="19">
        <f>+V28</f>
        <v>-9.5000000000000001E-2</v>
      </c>
      <c r="N30" s="19">
        <f>+W28</f>
        <v>-0.78600000000000003</v>
      </c>
      <c r="O30" s="19">
        <f>+X28</f>
        <v>-4.0000000000000001E-3</v>
      </c>
      <c r="P30" s="19">
        <f>+Y28</f>
        <v>-1.5569999999999999</v>
      </c>
      <c r="T30" t="s">
        <v>94</v>
      </c>
      <c r="U30">
        <v>-1E-3</v>
      </c>
      <c r="V30">
        <v>1.0999999999999999E-2</v>
      </c>
      <c r="W30">
        <v>-1.2999999999999999E-2</v>
      </c>
      <c r="X30">
        <v>2.5000000000000001E-2</v>
      </c>
      <c r="Y30">
        <v>-0.28399999999999997</v>
      </c>
      <c r="AB30" t="s">
        <v>61</v>
      </c>
      <c r="AC30">
        <v>-0.84499999999999997</v>
      </c>
      <c r="AD30">
        <v>-0.215</v>
      </c>
      <c r="AE30">
        <v>3.1E-2</v>
      </c>
      <c r="AF30">
        <v>-1.5640000000000001</v>
      </c>
      <c r="AG30">
        <v>0.28199999999999997</v>
      </c>
    </row>
    <row r="31" spans="2:33" x14ac:dyDescent="0.3">
      <c r="B31" s="1"/>
      <c r="C31" s="19" t="str">
        <f>_xlfn.CONCAT("[",L31,"]")</f>
        <v>[0.003]</v>
      </c>
      <c r="D31" s="19" t="str">
        <f>_xlfn.CONCAT("[",M31,"]")</f>
        <v>[0.034]</v>
      </c>
      <c r="E31" s="19" t="str">
        <f>_xlfn.CONCAT("[",N31,"]")</f>
        <v>[0.007]</v>
      </c>
      <c r="F31" s="19" t="str">
        <f>_xlfn.CONCAT("[",O31,"]")</f>
        <v>[0.018]</v>
      </c>
      <c r="G31" s="19" t="str">
        <f>_xlfn.CONCAT("[",P31,"]")</f>
        <v>[0.001]</v>
      </c>
      <c r="K31" s="1"/>
      <c r="L31" s="19">
        <f>+U36</f>
        <v>3.0000000000000001E-3</v>
      </c>
      <c r="M31" s="19">
        <f>+V36</f>
        <v>3.4000000000000002E-2</v>
      </c>
      <c r="N31" s="19">
        <f>+W36</f>
        <v>7.0000000000000001E-3</v>
      </c>
      <c r="O31" s="19">
        <f>+X36</f>
        <v>1.7999999999999999E-2</v>
      </c>
      <c r="P31" s="19">
        <f>+Y36</f>
        <v>1E-3</v>
      </c>
      <c r="AB31" t="s">
        <v>94</v>
      </c>
      <c r="AC31">
        <v>-1E-3</v>
      </c>
      <c r="AD31">
        <v>1.0999999999999999E-2</v>
      </c>
      <c r="AE31">
        <v>-1.2999999999999999E-2</v>
      </c>
      <c r="AF31">
        <v>2.5000000000000001E-2</v>
      </c>
      <c r="AG31">
        <v>-0.28399999999999997</v>
      </c>
    </row>
    <row r="32" spans="2:33" x14ac:dyDescent="0.3">
      <c r="B32" s="1" t="s">
        <v>11</v>
      </c>
      <c r="C32" s="19" t="str">
        <f>+IF(ABS(L32/L33)&gt;2.58,_xlfn.CONCAT(L32,"**"),IF(ABS(L32/L33)&gt;1.96&amp;ABS(L32/L33)&lt;2.58,_xlfn.CONCAT(L32,"*"),L32))</f>
        <v>-0.845**</v>
      </c>
      <c r="D32" s="19" t="str">
        <f>+IF(ABS(M32/M33)&gt;2.58,_xlfn.CONCAT(M32,"**"),IF(ABS(M32/M33)&gt;1.96&amp;ABS(M32/M33)&lt;2.58,_xlfn.CONCAT(M32,"*"),M32))</f>
        <v>-0.215**</v>
      </c>
      <c r="E32" s="19" t="str">
        <f>+IF(ABS(N32/N33)&gt;2.58,_xlfn.CONCAT(N32,"**"),IF(ABS(N32/N33)&gt;1.96&amp;ABS(N32/N33)&lt;2.58,_xlfn.CONCAT(N32,"*"),N32))</f>
        <v>0.031**</v>
      </c>
      <c r="F32" s="48" t="str">
        <f>+IF(ABS(O32/O33)&gt;2.58,_xlfn.CONCAT(O32,"**"),IF(ABS(O32/O33)&gt;1.96&amp;ABS(O32/O33)&lt;2.58,_xlfn.CONCAT(O32,"*"),O32))</f>
        <v>-1.564**</v>
      </c>
      <c r="G32" s="19" t="str">
        <f>+IF(ABS(P32/P33)&gt;2.58,_xlfn.CONCAT(P32,"**"),IF(ABS(P32/P33)&gt;1.96&amp;ABS(P32/P33)&lt;2.58,_xlfn.CONCAT(P32,"*"),P32))</f>
        <v>0.282**</v>
      </c>
      <c r="K32" s="1" t="str">
        <f>+B32</f>
        <v>Water</v>
      </c>
      <c r="L32" s="19">
        <f>+U29</f>
        <v>-0.84499999999999997</v>
      </c>
      <c r="M32" s="19">
        <f>+V29</f>
        <v>-0.215</v>
      </c>
      <c r="N32" s="19">
        <f>+W29</f>
        <v>3.1E-2</v>
      </c>
      <c r="O32" s="19">
        <f>+X29</f>
        <v>-1.5640000000000001</v>
      </c>
      <c r="P32" s="19">
        <f>+Y29</f>
        <v>0.28199999999999997</v>
      </c>
    </row>
    <row r="33" spans="2:33" x14ac:dyDescent="0.3">
      <c r="B33" s="1"/>
      <c r="C33" s="19" t="str">
        <f>_xlfn.CONCAT("[",L33,"]")</f>
        <v>[0.001]</v>
      </c>
      <c r="D33" s="19" t="str">
        <f>_xlfn.CONCAT("[",M33,"]")</f>
        <v>[0.015]</v>
      </c>
      <c r="E33" s="19" t="str">
        <f>_xlfn.CONCAT("[",N33,"]")</f>
        <v>[0.003]</v>
      </c>
      <c r="F33" s="19" t="str">
        <f>_xlfn.CONCAT("[",O33,"]")</f>
        <v>[0.007]</v>
      </c>
      <c r="G33" s="19" t="str">
        <f>_xlfn.CONCAT("[",P33,"]")</f>
        <v>[0.001]</v>
      </c>
      <c r="K33" s="1"/>
      <c r="L33" s="19">
        <f>+U37</f>
        <v>1E-3</v>
      </c>
      <c r="M33" s="19">
        <f>+V37</f>
        <v>1.4999999999999999E-2</v>
      </c>
      <c r="N33" s="19">
        <f>+W37</f>
        <v>3.0000000000000001E-3</v>
      </c>
      <c r="O33" s="19">
        <f>+X37</f>
        <v>7.0000000000000001E-3</v>
      </c>
      <c r="P33" s="19">
        <f>+Y37</f>
        <v>1E-3</v>
      </c>
    </row>
    <row r="34" spans="2:33" x14ac:dyDescent="0.3">
      <c r="B34" s="1" t="s">
        <v>74</v>
      </c>
      <c r="C34" s="19">
        <f>+IF(ABS(L34/L35)&gt;2,_xlfn.CONCAT(L34,"*"),L34)</f>
        <v>-1E-3</v>
      </c>
      <c r="D34" s="19">
        <f>+IF(ABS(M34/M35)&gt;2,_xlfn.CONCAT(M34,"*"),M34)</f>
        <v>1.0999999999999999E-2</v>
      </c>
      <c r="E34" s="19" t="str">
        <f>+IF(ABS(N34/N35)&gt;2,_xlfn.CONCAT(N34,"*"),N34)</f>
        <v>-0.013*</v>
      </c>
      <c r="F34" s="19" t="str">
        <f>+IF(ABS(O34/O35)&gt;2,_xlfn.CONCAT(O34,"*"),O34)</f>
        <v>0.025*</v>
      </c>
      <c r="G34" s="48" t="str">
        <f>+IF(ABS(P34/P35)&gt;2,_xlfn.CONCAT(P34,"*"),P34)</f>
        <v>-0.284*</v>
      </c>
      <c r="K34" s="1" t="str">
        <f>+B34</f>
        <v>Dairy</v>
      </c>
      <c r="L34" s="19">
        <f>+U30</f>
        <v>-1E-3</v>
      </c>
      <c r="M34" s="19">
        <f>+V30</f>
        <v>1.0999999999999999E-2</v>
      </c>
      <c r="N34" s="19">
        <f>+W30</f>
        <v>-1.2999999999999999E-2</v>
      </c>
      <c r="O34" s="19">
        <f>+X30</f>
        <v>2.5000000000000001E-2</v>
      </c>
      <c r="P34" s="19">
        <f>+Y30</f>
        <v>-0.28399999999999997</v>
      </c>
      <c r="AC34" t="s">
        <v>58</v>
      </c>
      <c r="AD34" t="s">
        <v>59</v>
      </c>
      <c r="AE34" t="s">
        <v>60</v>
      </c>
      <c r="AF34" t="s">
        <v>61</v>
      </c>
      <c r="AG34" t="s">
        <v>94</v>
      </c>
    </row>
    <row r="35" spans="2:33" x14ac:dyDescent="0.3">
      <c r="B35" s="1"/>
      <c r="C35" s="19" t="str">
        <f>_xlfn.CONCAT("[",L35,"]")</f>
        <v>[0.001]</v>
      </c>
      <c r="D35" s="19" t="str">
        <f>_xlfn.CONCAT("[",M35,"]")</f>
        <v>[0.01]</v>
      </c>
      <c r="E35" s="19" t="str">
        <f>_xlfn.CONCAT("[",N35,"]")</f>
        <v>[0.005]</v>
      </c>
      <c r="F35" s="19" t="str">
        <f>_xlfn.CONCAT("[",O35,"]")</f>
        <v>[0.006]</v>
      </c>
      <c r="G35" s="19" t="str">
        <f>_xlfn.CONCAT("[",P35,"]")</f>
        <v>[0.0001]</v>
      </c>
      <c r="K35" s="1"/>
      <c r="L35" s="19">
        <f>+U38</f>
        <v>1E-3</v>
      </c>
      <c r="M35" s="19">
        <f>+V38</f>
        <v>0.01</v>
      </c>
      <c r="N35" s="19">
        <f>+W38</f>
        <v>5.0000000000000001E-3</v>
      </c>
      <c r="O35" s="19">
        <f>+X38</f>
        <v>6.0000000000000001E-3</v>
      </c>
      <c r="P35" s="19">
        <f>+Y38</f>
        <v>1E-4</v>
      </c>
      <c r="U35" t="s">
        <v>58</v>
      </c>
      <c r="V35" t="s">
        <v>59</v>
      </c>
      <c r="W35" t="s">
        <v>60</v>
      </c>
      <c r="X35" t="s">
        <v>61</v>
      </c>
      <c r="Y35" t="s">
        <v>62</v>
      </c>
    </row>
    <row r="36" spans="2:33" x14ac:dyDescent="0.3">
      <c r="T36" t="s">
        <v>60</v>
      </c>
      <c r="U36">
        <v>3.0000000000000001E-3</v>
      </c>
      <c r="V36">
        <v>3.4000000000000002E-2</v>
      </c>
      <c r="W36">
        <v>7.0000000000000001E-3</v>
      </c>
      <c r="X36">
        <v>1.7999999999999999E-2</v>
      </c>
      <c r="Y36">
        <v>1E-3</v>
      </c>
      <c r="AB36" t="s">
        <v>58</v>
      </c>
      <c r="AC36">
        <v>3.0000000000000001E-3</v>
      </c>
      <c r="AD36">
        <v>3.4000000000000002E-2</v>
      </c>
      <c r="AE36">
        <v>7.0000000000000001E-3</v>
      </c>
      <c r="AF36">
        <v>1.7999999999999999E-2</v>
      </c>
      <c r="AG36">
        <v>1E-3</v>
      </c>
    </row>
    <row r="37" spans="2:33" x14ac:dyDescent="0.3">
      <c r="T37" t="s">
        <v>61</v>
      </c>
      <c r="U37">
        <v>1E-3</v>
      </c>
      <c r="V37">
        <v>1.4999999999999999E-2</v>
      </c>
      <c r="W37">
        <v>3.0000000000000001E-3</v>
      </c>
      <c r="X37">
        <v>7.0000000000000001E-3</v>
      </c>
      <c r="Y37">
        <v>1E-3</v>
      </c>
      <c r="AB37" t="s">
        <v>59</v>
      </c>
      <c r="AC37">
        <v>1E-3</v>
      </c>
      <c r="AD37">
        <v>1.4999999999999999E-2</v>
      </c>
      <c r="AE37">
        <v>3.0000000000000001E-3</v>
      </c>
      <c r="AF37">
        <v>7.0000000000000001E-3</v>
      </c>
      <c r="AG37">
        <v>1E-3</v>
      </c>
    </row>
    <row r="38" spans="2:33" x14ac:dyDescent="0.3">
      <c r="T38" t="s">
        <v>62</v>
      </c>
      <c r="U38">
        <v>1E-3</v>
      </c>
      <c r="V38">
        <v>0.01</v>
      </c>
      <c r="W38">
        <v>5.0000000000000001E-3</v>
      </c>
      <c r="X38">
        <v>6.0000000000000001E-3</v>
      </c>
      <c r="Y38">
        <v>1E-4</v>
      </c>
      <c r="AB38" t="s">
        <v>60</v>
      </c>
      <c r="AC38">
        <v>1E-3</v>
      </c>
      <c r="AD38">
        <v>0.01</v>
      </c>
      <c r="AE38">
        <v>5.0000000000000001E-3</v>
      </c>
      <c r="AF38">
        <v>6.0000000000000001E-3</v>
      </c>
      <c r="AG38">
        <v>0</v>
      </c>
    </row>
    <row r="39" spans="2:33" x14ac:dyDescent="0.3">
      <c r="T39" t="s">
        <v>61</v>
      </c>
      <c r="U39">
        <v>1E-3</v>
      </c>
      <c r="V39">
        <v>8.9999999999999993E-3</v>
      </c>
      <c r="W39">
        <v>3.0000000000000001E-3</v>
      </c>
      <c r="X39">
        <v>1.0999999999999999E-2</v>
      </c>
      <c r="Y39">
        <v>1E-4</v>
      </c>
      <c r="AB39" t="s">
        <v>61</v>
      </c>
      <c r="AC39">
        <v>1E-3</v>
      </c>
      <c r="AD39">
        <v>8.9999999999999993E-3</v>
      </c>
      <c r="AE39">
        <v>3.0000000000000001E-3</v>
      </c>
      <c r="AF39">
        <v>1.0999999999999999E-2</v>
      </c>
      <c r="AG39">
        <v>0</v>
      </c>
    </row>
    <row r="40" spans="2:33" x14ac:dyDescent="0.3">
      <c r="T40" t="s">
        <v>94</v>
      </c>
      <c r="U40">
        <v>2E-3</v>
      </c>
      <c r="V40">
        <v>3.7999999999999999E-2</v>
      </c>
      <c r="W40">
        <v>8.0000000000000002E-3</v>
      </c>
      <c r="X40">
        <v>2.5000000000000001E-2</v>
      </c>
      <c r="Y40">
        <v>2E-3</v>
      </c>
      <c r="AB40" t="s">
        <v>94</v>
      </c>
      <c r="AC40">
        <v>2E-3</v>
      </c>
      <c r="AD40">
        <v>3.7999999999999999E-2</v>
      </c>
      <c r="AE40">
        <v>8.0000000000000002E-3</v>
      </c>
      <c r="AF40">
        <v>2.5000000000000001E-2</v>
      </c>
      <c r="AG40">
        <v>2E-3</v>
      </c>
    </row>
    <row r="43" spans="2:33" ht="15" thickBot="1" x14ac:dyDescent="0.35"/>
    <row r="44" spans="2:33" ht="15" thickBot="1" x14ac:dyDescent="0.35">
      <c r="B44" s="9" t="s">
        <v>16</v>
      </c>
      <c r="C44" s="23" t="str">
        <f>+B46</f>
        <v>SB</v>
      </c>
      <c r="D44" s="23" t="str">
        <f>+B48</f>
        <v>Beer</v>
      </c>
      <c r="E44" s="23" t="str">
        <f>+B50</f>
        <v>Spirits</v>
      </c>
      <c r="F44" s="23" t="str">
        <f>+B52</f>
        <v>Water</v>
      </c>
      <c r="G44" s="23" t="str">
        <f>+B54</f>
        <v>Dairy</v>
      </c>
      <c r="K44" s="9" t="s">
        <v>16</v>
      </c>
      <c r="L44" s="23" t="str">
        <f>+C44</f>
        <v>SB</v>
      </c>
      <c r="M44" s="23" t="str">
        <f>+D44</f>
        <v>Beer</v>
      </c>
      <c r="N44" s="23" t="str">
        <f>+E44</f>
        <v>Spirits</v>
      </c>
      <c r="O44" s="23" t="str">
        <f>+F44</f>
        <v>Water</v>
      </c>
      <c r="P44" s="23" t="str">
        <f>+G44</f>
        <v>Dairy</v>
      </c>
      <c r="S44" s="1"/>
      <c r="T44" s="1"/>
      <c r="U44" s="1" t="s">
        <v>58</v>
      </c>
      <c r="V44" s="1" t="s">
        <v>59</v>
      </c>
      <c r="W44" s="1" t="s">
        <v>60</v>
      </c>
      <c r="X44" s="1" t="s">
        <v>61</v>
      </c>
      <c r="Y44" s="1" t="s">
        <v>62</v>
      </c>
    </row>
    <row r="45" spans="2:33" ht="15" thickBot="1" x14ac:dyDescent="0.35">
      <c r="B45" s="11" t="s">
        <v>37</v>
      </c>
      <c r="C45" s="12"/>
      <c r="D45" s="12"/>
      <c r="E45" s="7"/>
      <c r="F45" s="7"/>
      <c r="G45" s="7"/>
      <c r="K45" s="11" t="s">
        <v>37</v>
      </c>
      <c r="L45" s="12"/>
      <c r="M45" s="12"/>
      <c r="N45" s="7"/>
      <c r="O45" s="7"/>
      <c r="P45" s="7"/>
    </row>
    <row r="46" spans="2:33" x14ac:dyDescent="0.3">
      <c r="B46" s="1" t="s">
        <v>8</v>
      </c>
      <c r="C46" s="30" t="e">
        <f>+IF(ABS(L46/L47)&gt;2,_xlfn.CONCAT(L46,"*"),L46)</f>
        <v>#DIV/0!</v>
      </c>
      <c r="D46" s="19" t="e">
        <f>+IF(ABS(M46/M47)&gt;2,_xlfn.CONCAT(M46,"*"),M46)</f>
        <v>#DIV/0!</v>
      </c>
      <c r="E46" s="19" t="e">
        <f>+IF(ABS(N46/N47)&gt;2,_xlfn.CONCAT(N46,"*"),N46)</f>
        <v>#DIV/0!</v>
      </c>
      <c r="F46" s="19" t="e">
        <f>+IF(ABS(O46/O47)&gt;2,_xlfn.CONCAT(O46,"*"),O46)</f>
        <v>#DIV/0!</v>
      </c>
      <c r="G46" s="19" t="e">
        <f>+IF(ABS(P46/P47)&gt;2,_xlfn.CONCAT(P46,"*"),P46)</f>
        <v>#DIV/0!</v>
      </c>
      <c r="K46" s="1" t="str">
        <f>+B46</f>
        <v>SB</v>
      </c>
      <c r="L46" s="19">
        <f>+U46</f>
        <v>0</v>
      </c>
      <c r="M46" s="19">
        <f>+V46</f>
        <v>0</v>
      </c>
      <c r="N46" s="19">
        <f>+W46</f>
        <v>0</v>
      </c>
      <c r="O46" s="19">
        <f>+X46</f>
        <v>0</v>
      </c>
      <c r="P46" s="19">
        <f>+Y46</f>
        <v>0</v>
      </c>
      <c r="T46" t="s">
        <v>58</v>
      </c>
    </row>
    <row r="47" spans="2:33" x14ac:dyDescent="0.3">
      <c r="B47" s="1"/>
      <c r="C47" s="19">
        <f>+L47</f>
        <v>0</v>
      </c>
      <c r="D47" s="19">
        <f>+M47</f>
        <v>0</v>
      </c>
      <c r="E47" s="19">
        <f>+N47</f>
        <v>0</v>
      </c>
      <c r="F47" s="19">
        <f>+O47</f>
        <v>0</v>
      </c>
      <c r="G47" s="19">
        <f>+P47</f>
        <v>0</v>
      </c>
      <c r="K47" s="1"/>
      <c r="L47" s="19">
        <f>+U56</f>
        <v>0</v>
      </c>
      <c r="M47" s="19">
        <f>+V56</f>
        <v>0</v>
      </c>
      <c r="N47" s="19">
        <f>+W56</f>
        <v>0</v>
      </c>
      <c r="O47" s="19">
        <f>+X56</f>
        <v>0</v>
      </c>
      <c r="P47" s="19">
        <f>+Y56</f>
        <v>0</v>
      </c>
      <c r="T47" t="s">
        <v>59</v>
      </c>
    </row>
    <row r="48" spans="2:33" x14ac:dyDescent="0.3">
      <c r="B48" s="1" t="s">
        <v>13</v>
      </c>
      <c r="C48" s="19" t="e">
        <f>+IF(ABS(L48/L49)&gt;2,_xlfn.CONCAT(L48,"*"),L48)</f>
        <v>#DIV/0!</v>
      </c>
      <c r="D48" s="30" t="e">
        <f>+IF(ABS(M48/M49)&gt;2,_xlfn.CONCAT(M48,"*"),M48)</f>
        <v>#DIV/0!</v>
      </c>
      <c r="E48" s="19" t="e">
        <f>+IF(ABS(N48/N49)&gt;2,_xlfn.CONCAT(N48,"*"),N48)</f>
        <v>#DIV/0!</v>
      </c>
      <c r="F48" s="19" t="e">
        <f>+IF(ABS(O48/O49)&gt;2,_xlfn.CONCAT(O48,"*"),O48)</f>
        <v>#DIV/0!</v>
      </c>
      <c r="G48" s="19" t="e">
        <f>+IF(ABS(P48/P49)&gt;2,_xlfn.CONCAT(P48,"*"),P48)</f>
        <v>#DIV/0!</v>
      </c>
      <c r="K48" s="1" t="str">
        <f>+B48</f>
        <v>Beer</v>
      </c>
      <c r="L48" s="19">
        <f>+U47</f>
        <v>0</v>
      </c>
      <c r="M48" s="19">
        <f>+V47</f>
        <v>0</v>
      </c>
      <c r="N48" s="19">
        <f>+W47</f>
        <v>0</v>
      </c>
      <c r="O48" s="19">
        <f>+X47</f>
        <v>0</v>
      </c>
      <c r="P48" s="19">
        <f>+Y47</f>
        <v>0</v>
      </c>
      <c r="T48" t="s">
        <v>60</v>
      </c>
    </row>
    <row r="49" spans="2:25" x14ac:dyDescent="0.3">
      <c r="B49" s="1"/>
      <c r="C49" s="19">
        <f>+L49</f>
        <v>0</v>
      </c>
      <c r="D49" s="19">
        <f>+M49</f>
        <v>0</v>
      </c>
      <c r="E49" s="19">
        <f>+N49</f>
        <v>0</v>
      </c>
      <c r="F49" s="19">
        <f>+O49</f>
        <v>0</v>
      </c>
      <c r="G49" s="19">
        <f>+P49</f>
        <v>0</v>
      </c>
      <c r="K49" s="1"/>
      <c r="L49" s="19">
        <f>+U57</f>
        <v>0</v>
      </c>
      <c r="M49" s="19">
        <f>+V57</f>
        <v>0</v>
      </c>
      <c r="N49" s="19">
        <f>+W57</f>
        <v>0</v>
      </c>
      <c r="O49" s="19">
        <f>+X57</f>
        <v>0</v>
      </c>
      <c r="P49" s="19">
        <f>+Y57</f>
        <v>0</v>
      </c>
      <c r="T49" t="s">
        <v>61</v>
      </c>
    </row>
    <row r="50" spans="2:25" x14ac:dyDescent="0.3">
      <c r="B50" s="1" t="s">
        <v>14</v>
      </c>
      <c r="C50" s="19" t="e">
        <f>+IF(ABS(L50/L51)&gt;2,_xlfn.CONCAT(L50,"*"),L50)</f>
        <v>#DIV/0!</v>
      </c>
      <c r="D50" s="19" t="e">
        <f>+IF(ABS(M50/M51)&gt;2,_xlfn.CONCAT(M50,"*"),M50)</f>
        <v>#DIV/0!</v>
      </c>
      <c r="E50" s="30" t="e">
        <f>+IF(ABS(N50/N51)&gt;2,_xlfn.CONCAT(N50,"*"),N50)</f>
        <v>#DIV/0!</v>
      </c>
      <c r="F50" s="19" t="e">
        <f>+IF(ABS(O50/O51)&gt;2,_xlfn.CONCAT(O50,"*"),O50)</f>
        <v>#DIV/0!</v>
      </c>
      <c r="G50" s="19" t="e">
        <f>+IF(ABS(P50/P51)&gt;2,_xlfn.CONCAT(P50,"*"),P50)</f>
        <v>#DIV/0!</v>
      </c>
      <c r="K50" s="1" t="str">
        <f>+B50</f>
        <v>Spirits</v>
      </c>
      <c r="L50" s="19">
        <f>+U48</f>
        <v>0</v>
      </c>
      <c r="M50" s="19">
        <f>+V48</f>
        <v>0</v>
      </c>
      <c r="N50" s="19">
        <f>+W48</f>
        <v>0</v>
      </c>
      <c r="O50" s="19">
        <f>+X48</f>
        <v>0</v>
      </c>
      <c r="P50" s="19">
        <f>+Y48</f>
        <v>0</v>
      </c>
      <c r="T50" t="s">
        <v>94</v>
      </c>
    </row>
    <row r="51" spans="2:25" x14ac:dyDescent="0.3">
      <c r="B51" s="1"/>
      <c r="C51" s="19">
        <f>+L51</f>
        <v>0</v>
      </c>
      <c r="D51" s="19">
        <f>+M51</f>
        <v>0</v>
      </c>
      <c r="E51" s="19">
        <f>+N51</f>
        <v>0</v>
      </c>
      <c r="F51" s="19">
        <f>+O51</f>
        <v>0</v>
      </c>
      <c r="G51" s="19">
        <f>+P51</f>
        <v>0</v>
      </c>
      <c r="K51" s="1"/>
      <c r="L51" s="19">
        <f>+U56</f>
        <v>0</v>
      </c>
      <c r="M51" s="19">
        <f>+V56</f>
        <v>0</v>
      </c>
      <c r="N51" s="19">
        <f>+W56</f>
        <v>0</v>
      </c>
      <c r="O51" s="19">
        <f>+X56</f>
        <v>0</v>
      </c>
      <c r="P51" s="19">
        <f>+Y56</f>
        <v>0</v>
      </c>
    </row>
    <row r="52" spans="2:25" x14ac:dyDescent="0.3">
      <c r="B52" s="1" t="s">
        <v>11</v>
      </c>
      <c r="C52" s="19" t="e">
        <f>+IF(ABS(L52/L53)&gt;2,_xlfn.CONCAT(L52,"*"),L52)</f>
        <v>#DIV/0!</v>
      </c>
      <c r="D52" s="19" t="e">
        <f>+IF(ABS(M52/M53)&gt;2,_xlfn.CONCAT(M52,"*"),M52)</f>
        <v>#DIV/0!</v>
      </c>
      <c r="E52" s="19" t="e">
        <f>+IF(ABS(N52/N53)&gt;2,_xlfn.CONCAT(N52,"*"),N52)</f>
        <v>#DIV/0!</v>
      </c>
      <c r="F52" s="30" t="e">
        <f>+IF(ABS(O52/O53)&gt;2,_xlfn.CONCAT(O52,"*"),O52)</f>
        <v>#DIV/0!</v>
      </c>
      <c r="G52" s="19" t="e">
        <f>+IF(ABS(P52/P53)&gt;2,_xlfn.CONCAT(P52,"*"),P52)</f>
        <v>#DIV/0!</v>
      </c>
      <c r="K52" s="1" t="str">
        <f>+B52</f>
        <v>Water</v>
      </c>
      <c r="L52" s="19">
        <f>+U49</f>
        <v>0</v>
      </c>
      <c r="M52" s="19">
        <f>+V49</f>
        <v>0</v>
      </c>
      <c r="N52" s="19">
        <f>+W49</f>
        <v>0</v>
      </c>
      <c r="O52" s="19">
        <f>+X49</f>
        <v>0</v>
      </c>
      <c r="P52" s="19">
        <f>+Y49</f>
        <v>0</v>
      </c>
    </row>
    <row r="53" spans="2:25" x14ac:dyDescent="0.3">
      <c r="B53" s="1"/>
      <c r="C53" s="19">
        <f>+L53</f>
        <v>0</v>
      </c>
      <c r="D53" s="19">
        <f>+M53</f>
        <v>0</v>
      </c>
      <c r="E53" s="19">
        <f>+N53</f>
        <v>0</v>
      </c>
      <c r="F53" s="19">
        <f>+O53</f>
        <v>0</v>
      </c>
      <c r="G53" s="19">
        <f>+P53</f>
        <v>0</v>
      </c>
      <c r="K53" s="1"/>
      <c r="L53" s="19">
        <f>+U57</f>
        <v>0</v>
      </c>
      <c r="M53" s="19">
        <f>+V57</f>
        <v>0</v>
      </c>
      <c r="N53" s="19">
        <f>+W57</f>
        <v>0</v>
      </c>
      <c r="O53" s="19">
        <f>+X57</f>
        <v>0</v>
      </c>
      <c r="P53" s="19">
        <f>+Y57</f>
        <v>0</v>
      </c>
    </row>
    <row r="54" spans="2:25" x14ac:dyDescent="0.3">
      <c r="B54" s="1" t="s">
        <v>74</v>
      </c>
      <c r="C54" s="19" t="e">
        <f>+IF(ABS(L54/L55)&gt;2,_xlfn.CONCAT(L54,"*"),L54)</f>
        <v>#DIV/0!</v>
      </c>
      <c r="D54" s="19" t="e">
        <f>+IF(ABS(M54/M55)&gt;2,_xlfn.CONCAT(M54,"*"),M54)</f>
        <v>#DIV/0!</v>
      </c>
      <c r="E54" s="19" t="e">
        <f>+IF(ABS(N54/N55)&gt;2,_xlfn.CONCAT(N54,"*"),N54)</f>
        <v>#DIV/0!</v>
      </c>
      <c r="F54" s="19" t="e">
        <f>+IF(ABS(O54/O55)&gt;2,_xlfn.CONCAT(O54,"*"),O54)</f>
        <v>#DIV/0!</v>
      </c>
      <c r="G54" s="30" t="e">
        <f>+IF(ABS(P54/P55)&gt;2,_xlfn.CONCAT(P54,"*"),P54)</f>
        <v>#DIV/0!</v>
      </c>
      <c r="K54" s="1" t="str">
        <f>+B54</f>
        <v>Dairy</v>
      </c>
      <c r="L54" s="19">
        <f>+U50</f>
        <v>0</v>
      </c>
      <c r="M54" s="19">
        <f>+V50</f>
        <v>0</v>
      </c>
      <c r="N54" s="19">
        <f>+W50</f>
        <v>0</v>
      </c>
      <c r="O54" s="19">
        <f>+X50</f>
        <v>0</v>
      </c>
      <c r="P54" s="19">
        <f>+Y50</f>
        <v>0</v>
      </c>
    </row>
    <row r="55" spans="2:25" x14ac:dyDescent="0.3">
      <c r="B55" s="1"/>
      <c r="C55" s="19">
        <f>+L55</f>
        <v>0</v>
      </c>
      <c r="D55" s="19">
        <f>+M55</f>
        <v>0</v>
      </c>
      <c r="E55" s="19">
        <f>+N55</f>
        <v>0</v>
      </c>
      <c r="F55" s="19">
        <f>+O55</f>
        <v>0</v>
      </c>
      <c r="G55" s="19">
        <f>+P55</f>
        <v>0</v>
      </c>
      <c r="K55" s="1"/>
      <c r="L55" s="19">
        <f>+U58</f>
        <v>0</v>
      </c>
      <c r="M55" s="19">
        <f>+V58</f>
        <v>0</v>
      </c>
      <c r="N55" s="19">
        <f>+W58</f>
        <v>0</v>
      </c>
      <c r="O55" s="19">
        <f>+X58</f>
        <v>0</v>
      </c>
      <c r="P55" s="19">
        <f>+Y58</f>
        <v>0</v>
      </c>
      <c r="U55" t="s">
        <v>58</v>
      </c>
      <c r="V55" t="s">
        <v>59</v>
      </c>
      <c r="W55" t="s">
        <v>60</v>
      </c>
      <c r="X55" t="s">
        <v>61</v>
      </c>
      <c r="Y55" t="s">
        <v>62</v>
      </c>
    </row>
    <row r="56" spans="2:25" x14ac:dyDescent="0.3">
      <c r="T56" t="s">
        <v>60</v>
      </c>
    </row>
    <row r="57" spans="2:25" x14ac:dyDescent="0.3">
      <c r="T57" t="s">
        <v>61</v>
      </c>
    </row>
    <row r="58" spans="2:25" x14ac:dyDescent="0.3">
      <c r="T58" t="s">
        <v>62</v>
      </c>
    </row>
    <row r="59" spans="2:25" x14ac:dyDescent="0.3">
      <c r="T59" t="s">
        <v>61</v>
      </c>
    </row>
    <row r="60" spans="2:25" x14ac:dyDescent="0.3">
      <c r="T60" t="s">
        <v>94</v>
      </c>
    </row>
    <row r="63" spans="2:25" ht="15" thickBot="1" x14ac:dyDescent="0.35"/>
    <row r="64" spans="2:25" ht="15" thickBot="1" x14ac:dyDescent="0.35">
      <c r="B64" s="9" t="s">
        <v>16</v>
      </c>
      <c r="C64" s="23" t="str">
        <f>+B66</f>
        <v>SB</v>
      </c>
      <c r="D64" s="23" t="str">
        <f>+B68</f>
        <v>Beer</v>
      </c>
      <c r="E64" s="23" t="str">
        <f>+B70</f>
        <v>Spirits</v>
      </c>
      <c r="F64" s="23" t="str">
        <f>+B72</f>
        <v>Water</v>
      </c>
      <c r="G64" s="23" t="str">
        <f>+B74</f>
        <v>Dairy</v>
      </c>
      <c r="K64" s="9" t="s">
        <v>16</v>
      </c>
      <c r="L64" s="23" t="str">
        <f>+C64</f>
        <v>SB</v>
      </c>
      <c r="M64" s="23" t="str">
        <f>+D64</f>
        <v>Beer</v>
      </c>
      <c r="N64" s="23" t="str">
        <f>+E64</f>
        <v>Spirits</v>
      </c>
      <c r="O64" s="23" t="str">
        <f>+F64</f>
        <v>Water</v>
      </c>
      <c r="P64" s="23" t="str">
        <f>+G64</f>
        <v>Dairy</v>
      </c>
      <c r="S64" s="1"/>
      <c r="T64" s="1"/>
      <c r="U64" s="1" t="s">
        <v>58</v>
      </c>
      <c r="V64" s="1" t="s">
        <v>59</v>
      </c>
      <c r="W64" s="1" t="s">
        <v>60</v>
      </c>
      <c r="X64" s="1" t="s">
        <v>61</v>
      </c>
      <c r="Y64" s="1" t="s">
        <v>62</v>
      </c>
    </row>
    <row r="65" spans="2:25" ht="15" thickBot="1" x14ac:dyDescent="0.35">
      <c r="B65" s="11" t="s">
        <v>56</v>
      </c>
      <c r="C65" s="12"/>
      <c r="D65" s="12"/>
      <c r="E65" s="7"/>
      <c r="F65" s="7"/>
      <c r="G65" s="7"/>
      <c r="K65" s="11" t="s">
        <v>56</v>
      </c>
      <c r="L65" s="12"/>
      <c r="M65" s="12"/>
      <c r="N65" s="7"/>
      <c r="O65" s="7"/>
      <c r="P65" s="7"/>
    </row>
    <row r="66" spans="2:25" x14ac:dyDescent="0.3">
      <c r="B66" s="1" t="s">
        <v>8</v>
      </c>
      <c r="C66" s="30" t="e">
        <f>+IF(ABS(L66/L67)&gt;2,_xlfn.CONCAT(L66,"*"),L66)</f>
        <v>#DIV/0!</v>
      </c>
      <c r="D66" s="19" t="e">
        <f>+IF(ABS(M66/M67)&gt;2,_xlfn.CONCAT(M66,"*"),M66)</f>
        <v>#DIV/0!</v>
      </c>
      <c r="E66" s="19" t="e">
        <f>+IF(ABS(N66/N67)&gt;2,_xlfn.CONCAT(N66,"*"),N66)</f>
        <v>#DIV/0!</v>
      </c>
      <c r="F66" s="19" t="e">
        <f>+IF(ABS(O66/O67)&gt;2,_xlfn.CONCAT(O66,"*"),O66)</f>
        <v>#DIV/0!</v>
      </c>
      <c r="G66" s="19" t="e">
        <f>+IF(ABS(P66/P67)&gt;2,_xlfn.CONCAT(P66,"*"),P66)</f>
        <v>#DIV/0!</v>
      </c>
      <c r="K66" s="1" t="str">
        <f>+B66</f>
        <v>SB</v>
      </c>
      <c r="L66" s="19">
        <f>+U66</f>
        <v>0</v>
      </c>
      <c r="M66" s="19">
        <f>+V66</f>
        <v>0</v>
      </c>
      <c r="N66" s="19">
        <f>+W66</f>
        <v>0</v>
      </c>
      <c r="O66" s="19">
        <f>+X66</f>
        <v>0</v>
      </c>
      <c r="P66" s="19">
        <f>+Y66</f>
        <v>0</v>
      </c>
      <c r="T66" t="s">
        <v>58</v>
      </c>
    </row>
    <row r="67" spans="2:25" x14ac:dyDescent="0.3">
      <c r="B67" s="1"/>
      <c r="C67" s="19">
        <f>+L67</f>
        <v>0</v>
      </c>
      <c r="D67" s="19">
        <f>+M67</f>
        <v>0</v>
      </c>
      <c r="E67" s="19">
        <f>+N67</f>
        <v>0</v>
      </c>
      <c r="F67" s="19">
        <f>+O67</f>
        <v>0</v>
      </c>
      <c r="G67" s="19">
        <f>+P67</f>
        <v>0</v>
      </c>
      <c r="K67" s="1"/>
      <c r="L67" s="19">
        <f>+U76</f>
        <v>0</v>
      </c>
      <c r="M67" s="19">
        <f>+V76</f>
        <v>0</v>
      </c>
      <c r="N67" s="19">
        <f>+W76</f>
        <v>0</v>
      </c>
      <c r="O67" s="19">
        <f>+X76</f>
        <v>0</v>
      </c>
      <c r="P67" s="19">
        <f>+Y76</f>
        <v>0</v>
      </c>
      <c r="T67" t="s">
        <v>59</v>
      </c>
    </row>
    <row r="68" spans="2:25" x14ac:dyDescent="0.3">
      <c r="B68" s="1" t="s">
        <v>13</v>
      </c>
      <c r="C68" s="19" t="e">
        <f>+IF(ABS(L68/L69)&gt;2,_xlfn.CONCAT(L68,"*"),L68)</f>
        <v>#DIV/0!</v>
      </c>
      <c r="D68" s="30" t="e">
        <f>+IF(ABS(M68/M69)&gt;2,_xlfn.CONCAT(M68,"*"),M68)</f>
        <v>#DIV/0!</v>
      </c>
      <c r="E68" s="19" t="e">
        <f>+IF(ABS(N68/N69)&gt;2,_xlfn.CONCAT(N68,"*"),N68)</f>
        <v>#DIV/0!</v>
      </c>
      <c r="F68" s="19" t="e">
        <f>+IF(ABS(O68/O69)&gt;2,_xlfn.CONCAT(O68,"*"),O68)</f>
        <v>#DIV/0!</v>
      </c>
      <c r="G68" s="19" t="e">
        <f>+IF(ABS(P68/P69)&gt;2,_xlfn.CONCAT(P68,"*"),P68)</f>
        <v>#DIV/0!</v>
      </c>
      <c r="K68" s="1" t="str">
        <f>+B68</f>
        <v>Beer</v>
      </c>
      <c r="L68" s="19">
        <f>+U67</f>
        <v>0</v>
      </c>
      <c r="M68" s="19">
        <f>+V67</f>
        <v>0</v>
      </c>
      <c r="N68" s="19">
        <f>+W67</f>
        <v>0</v>
      </c>
      <c r="O68" s="19">
        <f>+X67</f>
        <v>0</v>
      </c>
      <c r="P68" s="19">
        <f>+Y67</f>
        <v>0</v>
      </c>
      <c r="T68" t="s">
        <v>60</v>
      </c>
    </row>
    <row r="69" spans="2:25" x14ac:dyDescent="0.3">
      <c r="B69" s="1"/>
      <c r="C69" s="19">
        <f>+L69</f>
        <v>0</v>
      </c>
      <c r="D69" s="19">
        <f>+M69</f>
        <v>0</v>
      </c>
      <c r="E69" s="19">
        <f>+N69</f>
        <v>0</v>
      </c>
      <c r="F69" s="19">
        <f>+O69</f>
        <v>0</v>
      </c>
      <c r="G69" s="19">
        <f>+P69</f>
        <v>0</v>
      </c>
      <c r="K69" s="1"/>
      <c r="L69" s="19">
        <f>+U77</f>
        <v>0</v>
      </c>
      <c r="M69" s="19">
        <f>+V77</f>
        <v>0</v>
      </c>
      <c r="N69" s="19">
        <f>+W77</f>
        <v>0</v>
      </c>
      <c r="O69" s="19">
        <f>+X77</f>
        <v>0</v>
      </c>
      <c r="P69" s="19">
        <f>+Y77</f>
        <v>0</v>
      </c>
      <c r="T69" t="s">
        <v>61</v>
      </c>
    </row>
    <row r="70" spans="2:25" x14ac:dyDescent="0.3">
      <c r="B70" s="1" t="s">
        <v>14</v>
      </c>
      <c r="C70" s="19" t="e">
        <f>+IF(ABS(L70/L71)&gt;2,_xlfn.CONCAT(L70,"*"),L70)</f>
        <v>#DIV/0!</v>
      </c>
      <c r="D70" s="19" t="e">
        <f>+IF(ABS(M70/M71)&gt;2,_xlfn.CONCAT(M70,"*"),M70)</f>
        <v>#DIV/0!</v>
      </c>
      <c r="E70" s="30" t="e">
        <f>+IF(ABS(N70/N71)&gt;2,_xlfn.CONCAT(N70,"*"),N70)</f>
        <v>#DIV/0!</v>
      </c>
      <c r="F70" s="19" t="e">
        <f>+IF(ABS(O70/O71)&gt;2,_xlfn.CONCAT(O70,"*"),O70)</f>
        <v>#DIV/0!</v>
      </c>
      <c r="G70" s="19" t="e">
        <f>+IF(ABS(P70/P71)&gt;2,_xlfn.CONCAT(P70,"*"),P70)</f>
        <v>#DIV/0!</v>
      </c>
      <c r="K70" s="1" t="str">
        <f>+B70</f>
        <v>Spirits</v>
      </c>
      <c r="L70" s="19">
        <f>+U68</f>
        <v>0</v>
      </c>
      <c r="M70" s="19">
        <f>+V68</f>
        <v>0</v>
      </c>
      <c r="N70" s="19">
        <f>+W68</f>
        <v>0</v>
      </c>
      <c r="O70" s="19">
        <f>+X68</f>
        <v>0</v>
      </c>
      <c r="P70" s="19">
        <f>+Y68</f>
        <v>0</v>
      </c>
      <c r="T70" t="s">
        <v>94</v>
      </c>
    </row>
    <row r="71" spans="2:25" x14ac:dyDescent="0.3">
      <c r="B71" s="1"/>
      <c r="C71" s="19">
        <f>+L71</f>
        <v>0</v>
      </c>
      <c r="D71" s="19">
        <f>+M71</f>
        <v>0</v>
      </c>
      <c r="E71" s="19">
        <f>+N71</f>
        <v>0</v>
      </c>
      <c r="F71" s="19">
        <f>+O71</f>
        <v>0</v>
      </c>
      <c r="G71" s="19">
        <f>+P71</f>
        <v>0</v>
      </c>
      <c r="K71" s="1"/>
      <c r="L71" s="19">
        <f>+U76</f>
        <v>0</v>
      </c>
      <c r="M71" s="19">
        <f>+V76</f>
        <v>0</v>
      </c>
      <c r="N71" s="19">
        <f>+W76</f>
        <v>0</v>
      </c>
      <c r="O71" s="19">
        <f>+X76</f>
        <v>0</v>
      </c>
      <c r="P71" s="19">
        <f>+Y76</f>
        <v>0</v>
      </c>
    </row>
    <row r="72" spans="2:25" x14ac:dyDescent="0.3">
      <c r="B72" s="1" t="s">
        <v>11</v>
      </c>
      <c r="C72" s="19" t="e">
        <f>+IF(ABS(L72/L73)&gt;2,_xlfn.CONCAT(L72,"*"),L72)</f>
        <v>#DIV/0!</v>
      </c>
      <c r="D72" s="19" t="e">
        <f>+IF(ABS(M72/M73)&gt;2,_xlfn.CONCAT(M72,"*"),M72)</f>
        <v>#DIV/0!</v>
      </c>
      <c r="E72" s="19" t="e">
        <f>+IF(ABS(N72/N73)&gt;2,_xlfn.CONCAT(N72,"*"),N72)</f>
        <v>#DIV/0!</v>
      </c>
      <c r="F72" s="30" t="e">
        <f>+IF(ABS(O72/O73)&gt;2,_xlfn.CONCAT(O72,"*"),O72)</f>
        <v>#DIV/0!</v>
      </c>
      <c r="G72" s="19" t="e">
        <f>+IF(ABS(P72/P73)&gt;2,_xlfn.CONCAT(P72,"*"),P72)</f>
        <v>#DIV/0!</v>
      </c>
      <c r="K72" s="1" t="str">
        <f>+B72</f>
        <v>Water</v>
      </c>
      <c r="L72" s="19">
        <f>+U69</f>
        <v>0</v>
      </c>
      <c r="M72" s="19">
        <f>+V69</f>
        <v>0</v>
      </c>
      <c r="N72" s="19">
        <f>+W69</f>
        <v>0</v>
      </c>
      <c r="O72" s="19">
        <f>+X69</f>
        <v>0</v>
      </c>
      <c r="P72" s="19">
        <f>+Y69</f>
        <v>0</v>
      </c>
    </row>
    <row r="73" spans="2:25" x14ac:dyDescent="0.3">
      <c r="B73" s="1"/>
      <c r="C73" s="19">
        <f>+L73</f>
        <v>0</v>
      </c>
      <c r="D73" s="19">
        <f>+M73</f>
        <v>0</v>
      </c>
      <c r="E73" s="19">
        <f>+N73</f>
        <v>0</v>
      </c>
      <c r="F73" s="19">
        <f>+O73</f>
        <v>0</v>
      </c>
      <c r="G73" s="19">
        <f>+P73</f>
        <v>0</v>
      </c>
      <c r="K73" s="1"/>
      <c r="L73" s="19">
        <f>+U77</f>
        <v>0</v>
      </c>
      <c r="M73" s="19">
        <f>+V77</f>
        <v>0</v>
      </c>
      <c r="N73" s="19">
        <f>+W77</f>
        <v>0</v>
      </c>
      <c r="O73" s="19">
        <f>+X77</f>
        <v>0</v>
      </c>
      <c r="P73" s="19">
        <f>+Y77</f>
        <v>0</v>
      </c>
    </row>
    <row r="74" spans="2:25" x14ac:dyDescent="0.3">
      <c r="B74" s="1" t="s">
        <v>74</v>
      </c>
      <c r="C74" s="19" t="e">
        <f>+IF(ABS(L74/L75)&gt;2,_xlfn.CONCAT(L74,"*"),L74)</f>
        <v>#DIV/0!</v>
      </c>
      <c r="D74" s="19" t="e">
        <f>+IF(ABS(M74/M75)&gt;2,_xlfn.CONCAT(M74,"*"),M74)</f>
        <v>#DIV/0!</v>
      </c>
      <c r="E74" s="19" t="e">
        <f>+IF(ABS(N74/N75)&gt;2,_xlfn.CONCAT(N74,"*"),N74)</f>
        <v>#DIV/0!</v>
      </c>
      <c r="F74" s="19" t="e">
        <f>+IF(ABS(O74/O75)&gt;2,_xlfn.CONCAT(O74,"*"),O74)</f>
        <v>#DIV/0!</v>
      </c>
      <c r="G74" s="30" t="e">
        <f>+IF(ABS(P74/P75)&gt;2,_xlfn.CONCAT(P74,"*"),P74)</f>
        <v>#DIV/0!</v>
      </c>
      <c r="K74" s="1" t="str">
        <f>+B74</f>
        <v>Dairy</v>
      </c>
      <c r="L74" s="19">
        <f>+U70</f>
        <v>0</v>
      </c>
      <c r="M74" s="19">
        <f>+V70</f>
        <v>0</v>
      </c>
      <c r="N74" s="19">
        <f>+W70</f>
        <v>0</v>
      </c>
      <c r="O74" s="19">
        <f>+X70</f>
        <v>0</v>
      </c>
      <c r="P74" s="19">
        <f>+Y70</f>
        <v>0</v>
      </c>
    </row>
    <row r="75" spans="2:25" x14ac:dyDescent="0.3">
      <c r="B75" s="1"/>
      <c r="C75" s="19">
        <f>+L75</f>
        <v>0</v>
      </c>
      <c r="D75" s="19">
        <f>+M75</f>
        <v>0</v>
      </c>
      <c r="E75" s="19">
        <f>+N75</f>
        <v>0</v>
      </c>
      <c r="F75" s="19">
        <f>+O75</f>
        <v>0</v>
      </c>
      <c r="G75" s="19">
        <f>+P75</f>
        <v>0</v>
      </c>
      <c r="K75" s="1"/>
      <c r="L75" s="19">
        <f>+U78</f>
        <v>0</v>
      </c>
      <c r="M75" s="19">
        <f>+V78</f>
        <v>0</v>
      </c>
      <c r="N75" s="19">
        <f>+W78</f>
        <v>0</v>
      </c>
      <c r="O75" s="19">
        <f>+X78</f>
        <v>0</v>
      </c>
      <c r="P75" s="19">
        <f>+Y78</f>
        <v>0</v>
      </c>
      <c r="U75" t="s">
        <v>58</v>
      </c>
      <c r="V75" t="s">
        <v>59</v>
      </c>
      <c r="W75" t="s">
        <v>60</v>
      </c>
      <c r="X75" t="s">
        <v>61</v>
      </c>
      <c r="Y75" t="s">
        <v>62</v>
      </c>
    </row>
    <row r="76" spans="2:25" x14ac:dyDescent="0.3">
      <c r="T76" t="s">
        <v>60</v>
      </c>
    </row>
    <row r="77" spans="2:25" x14ac:dyDescent="0.3">
      <c r="T77" t="s">
        <v>61</v>
      </c>
    </row>
    <row r="78" spans="2:25" x14ac:dyDescent="0.3">
      <c r="T78" t="s">
        <v>62</v>
      </c>
    </row>
    <row r="79" spans="2:25" x14ac:dyDescent="0.3">
      <c r="T79" t="s">
        <v>61</v>
      </c>
    </row>
    <row r="80" spans="2:25" x14ac:dyDescent="0.3">
      <c r="T80" t="s">
        <v>94</v>
      </c>
    </row>
    <row r="81" spans="2:25" s="46" customFormat="1" x14ac:dyDescent="0.3"/>
    <row r="82" spans="2:25" s="46" customFormat="1" x14ac:dyDescent="0.3"/>
    <row r="83" spans="2:25" s="46" customFormat="1" x14ac:dyDescent="0.3"/>
    <row r="84" spans="2:25" s="46" customFormat="1" ht="15" thickBot="1" x14ac:dyDescent="0.35"/>
    <row r="85" spans="2:25" ht="15" thickBot="1" x14ac:dyDescent="0.35">
      <c r="B85" s="9" t="s">
        <v>16</v>
      </c>
      <c r="C85" s="23" t="str">
        <f>+B87</f>
        <v>SB</v>
      </c>
      <c r="D85" s="23" t="str">
        <f>+B89</f>
        <v>Beer</v>
      </c>
      <c r="E85" s="23" t="str">
        <f>+B91</f>
        <v>Spirits</v>
      </c>
      <c r="F85" s="23" t="str">
        <f>+B93</f>
        <v>Water</v>
      </c>
      <c r="G85" s="23" t="str">
        <f>+B95</f>
        <v>Dairy</v>
      </c>
      <c r="K85" s="9" t="s">
        <v>16</v>
      </c>
      <c r="L85" s="23" t="str">
        <f>+C85</f>
        <v>SB</v>
      </c>
      <c r="M85" s="23" t="str">
        <f>+D85</f>
        <v>Beer</v>
      </c>
      <c r="N85" s="23" t="str">
        <f>+E85</f>
        <v>Spirits</v>
      </c>
      <c r="O85" s="23" t="str">
        <f>+F85</f>
        <v>Water</v>
      </c>
      <c r="P85" s="23" t="str">
        <f>+G85</f>
        <v>Dairy</v>
      </c>
      <c r="S85" s="1"/>
      <c r="T85" s="1"/>
      <c r="U85" s="1" t="s">
        <v>58</v>
      </c>
      <c r="V85" s="1" t="s">
        <v>59</v>
      </c>
      <c r="W85" s="1" t="s">
        <v>60</v>
      </c>
      <c r="X85" s="1" t="s">
        <v>61</v>
      </c>
      <c r="Y85" s="1" t="s">
        <v>62</v>
      </c>
    </row>
    <row r="86" spans="2:25" ht="15" thickBot="1" x14ac:dyDescent="0.35">
      <c r="B86" s="11" t="s">
        <v>37</v>
      </c>
      <c r="C86" s="12"/>
      <c r="D86" s="12"/>
      <c r="E86" s="7"/>
      <c r="F86" s="7"/>
      <c r="G86" s="7"/>
      <c r="K86" s="11" t="s">
        <v>37</v>
      </c>
      <c r="L86" s="12"/>
      <c r="M86" s="12"/>
      <c r="N86" s="7"/>
      <c r="O86" s="7"/>
      <c r="P86" s="7"/>
    </row>
    <row r="87" spans="2:25" x14ac:dyDescent="0.3">
      <c r="B87" s="1" t="s">
        <v>8</v>
      </c>
      <c r="C87" s="48" t="str">
        <f>+IF(ABS(L87/L88)&gt;2.58,_xlfn.CONCAT(L87,"**"),IF(ABS(L87/L88)&gt;1.96&amp;ABS(L87/L88)&lt;2.58,_xlfn.CONCAT(L87,"*"),L87))</f>
        <v>-1.192**</v>
      </c>
      <c r="D87" s="19" t="str">
        <f>+IF(ABS(M87/M88)&gt;2.58,_xlfn.CONCAT(M87,"**"),IF(ABS(M87/M88)&gt;1.96&amp;ABS(M87/M88)&lt;2.58,_xlfn.CONCAT(M87,"*"),M87))</f>
        <v>-0.11**</v>
      </c>
      <c r="E87" s="19" t="str">
        <f>+IF(ABS(N87/N88)&gt;2.58,_xlfn.CONCAT(N87,"**"),IF(ABS(N87/N88)&gt;1.96&amp;ABS(N87/N88)&lt;2.58,_xlfn.CONCAT(N87,"*"),N87))</f>
        <v>0.483**</v>
      </c>
      <c r="F87" s="19" t="str">
        <f>+IF(ABS(O87/O88)&gt;2.58,_xlfn.CONCAT(O87,"**"),IF(ABS(O87/O88)&gt;1.96&amp;ABS(O87/O88)&lt;2.58,_xlfn.CONCAT(O87,"*"),O87))</f>
        <v>0.113**</v>
      </c>
      <c r="G87" s="19" t="str">
        <f>+IF(ABS(P87/P88)&gt;2.58,_xlfn.CONCAT(P87,"**"),IF(ABS(P87/P88)&gt;1.96&amp;ABS(P87/P88)&lt;2.58,_xlfn.CONCAT(P87,"*"),P87))</f>
        <v>-0.059**</v>
      </c>
      <c r="K87" s="1" t="str">
        <f>+B87</f>
        <v>SB</v>
      </c>
      <c r="L87" s="19">
        <f>+U87</f>
        <v>-1.1919999999999999</v>
      </c>
      <c r="M87" s="19">
        <f>+V87</f>
        <v>-0.11</v>
      </c>
      <c r="N87" s="19">
        <f>+W87</f>
        <v>0.48299999999999998</v>
      </c>
      <c r="O87" s="19">
        <f>+X87</f>
        <v>0.113</v>
      </c>
      <c r="P87" s="19">
        <f>+Y87</f>
        <v>-5.8999999999999997E-2</v>
      </c>
      <c r="T87" t="s">
        <v>58</v>
      </c>
      <c r="U87">
        <v>-1.1919999999999999</v>
      </c>
      <c r="V87">
        <v>-0.11</v>
      </c>
      <c r="W87">
        <v>0.48299999999999998</v>
      </c>
      <c r="X87">
        <v>0.113</v>
      </c>
      <c r="Y87">
        <v>-5.8999999999999997E-2</v>
      </c>
    </row>
    <row r="88" spans="2:25" x14ac:dyDescent="0.3">
      <c r="B88" s="1"/>
      <c r="C88" s="19">
        <f>+L88</f>
        <v>4.0000000000000001E-3</v>
      </c>
      <c r="D88" s="19">
        <f>+M88</f>
        <v>3.5999999999999997E-2</v>
      </c>
      <c r="E88" s="19">
        <f>+N88</f>
        <v>1.0999999999999999E-2</v>
      </c>
      <c r="F88" s="19">
        <f>+O88</f>
        <v>3.1E-2</v>
      </c>
      <c r="G88" s="19">
        <f>+P88</f>
        <v>2E-3</v>
      </c>
      <c r="K88" s="1"/>
      <c r="L88" s="19">
        <f>+U97</f>
        <v>4.0000000000000001E-3</v>
      </c>
      <c r="M88" s="19">
        <f>+V97</f>
        <v>3.5999999999999997E-2</v>
      </c>
      <c r="N88" s="19">
        <f>+W97</f>
        <v>1.0999999999999999E-2</v>
      </c>
      <c r="O88" s="19">
        <f>+X97</f>
        <v>3.1E-2</v>
      </c>
      <c r="P88" s="19">
        <f>+Y97</f>
        <v>2E-3</v>
      </c>
      <c r="T88" t="s">
        <v>59</v>
      </c>
      <c r="U88">
        <v>-0.23300000000000001</v>
      </c>
      <c r="V88">
        <v>-0.45300000000000001</v>
      </c>
      <c r="W88">
        <v>-0.29699999999999999</v>
      </c>
      <c r="X88">
        <v>-9.1999999999999998E-2</v>
      </c>
      <c r="Y88">
        <v>-0.30199999999999999</v>
      </c>
    </row>
    <row r="89" spans="2:25" x14ac:dyDescent="0.3">
      <c r="B89" s="1" t="s">
        <v>13</v>
      </c>
      <c r="C89" s="19" t="str">
        <f>+IF(ABS(L89/L90)&gt;2.58,_xlfn.CONCAT(L89,"**"),IF(ABS(L89/L90)&gt;1.96&amp;ABS(L89/L90)&lt;2.58,_xlfn.CONCAT(L89,"*"),L89))</f>
        <v>-0.233**</v>
      </c>
      <c r="D89" s="48" t="str">
        <f>+IF(ABS(M89/M90)&gt;2.58,_xlfn.CONCAT(M89,"**"),IF(ABS(M89/M90)&gt;1.96&amp;ABS(M89/M90)&lt;2.58,_xlfn.CONCAT(M89,"*"),M89))</f>
        <v>-0.453**</v>
      </c>
      <c r="E89" s="19" t="str">
        <f>+IF(ABS(N89/N90)&gt;2.58,_xlfn.CONCAT(N89,"**"),IF(ABS(N89/N90)&gt;1.96&amp;ABS(N89/N90)&lt;2.58,_xlfn.CONCAT(N89,"*"),N89))</f>
        <v>-0.297**</v>
      </c>
      <c r="F89" s="19" t="str">
        <f>+IF(ABS(O89/O90)&gt;2.58,_xlfn.CONCAT(O89,"**"),IF(ABS(O89/O90)&gt;1.96&amp;ABS(O89/O90)&lt;2.58,_xlfn.CONCAT(O89,"*"),O89))</f>
        <v>-0.092**</v>
      </c>
      <c r="G89" s="19" t="str">
        <f>+IF(ABS(P89/P90)&gt;2.58,_xlfn.CONCAT(P89,"**"),IF(ABS(P89/P90)&gt;1.96&amp;ABS(P89/P90)&lt;2.58,_xlfn.CONCAT(P89,"*"),P89))</f>
        <v>-0.302**</v>
      </c>
      <c r="K89" s="1" t="str">
        <f>+B89</f>
        <v>Beer</v>
      </c>
      <c r="L89" s="19">
        <f>+U88</f>
        <v>-0.23300000000000001</v>
      </c>
      <c r="M89" s="19">
        <f>+V88</f>
        <v>-0.45300000000000001</v>
      </c>
      <c r="N89" s="19">
        <f>+W88</f>
        <v>-0.29699999999999999</v>
      </c>
      <c r="O89" s="19">
        <f>+X88</f>
        <v>-9.1999999999999998E-2</v>
      </c>
      <c r="P89" s="19">
        <f>+Y88</f>
        <v>-0.30199999999999999</v>
      </c>
      <c r="T89" t="s">
        <v>60</v>
      </c>
      <c r="U89">
        <v>-0.129</v>
      </c>
      <c r="V89">
        <v>-0.69599999999999995</v>
      </c>
      <c r="W89">
        <v>-0.71299999999999997</v>
      </c>
      <c r="X89">
        <v>-0.08</v>
      </c>
      <c r="Y89">
        <v>0.29699999999999999</v>
      </c>
    </row>
    <row r="90" spans="2:25" x14ac:dyDescent="0.3">
      <c r="B90" s="1"/>
      <c r="C90" s="19">
        <f t="shared" ref="C90:C96" si="1">+L90</f>
        <v>2E-3</v>
      </c>
      <c r="D90" s="19">
        <f>+M90</f>
        <v>3.7999999999999999E-2</v>
      </c>
      <c r="E90" s="19">
        <f>+N90</f>
        <v>7.0000000000000001E-3</v>
      </c>
      <c r="F90" s="19">
        <f>+O90</f>
        <v>1.4999999999999999E-2</v>
      </c>
      <c r="G90" s="19">
        <f>+P90</f>
        <v>1E-3</v>
      </c>
      <c r="K90" s="1"/>
      <c r="L90" s="19">
        <f>+U98</f>
        <v>2E-3</v>
      </c>
      <c r="M90" s="19">
        <f>+V98</f>
        <v>3.7999999999999999E-2</v>
      </c>
      <c r="N90" s="19">
        <f>+W98</f>
        <v>7.0000000000000001E-3</v>
      </c>
      <c r="O90" s="19">
        <f>+X98</f>
        <v>1.4999999999999999E-2</v>
      </c>
      <c r="P90" s="19">
        <f>+Y98</f>
        <v>1E-3</v>
      </c>
      <c r="T90" t="s">
        <v>61</v>
      </c>
      <c r="U90">
        <v>1.141</v>
      </c>
      <c r="V90">
        <v>-0.75600000000000001</v>
      </c>
      <c r="W90">
        <v>0.73099999999999998</v>
      </c>
      <c r="X90">
        <v>-2.1</v>
      </c>
      <c r="Y90">
        <v>0.6</v>
      </c>
    </row>
    <row r="91" spans="2:25" x14ac:dyDescent="0.3">
      <c r="B91" s="1" t="s">
        <v>14</v>
      </c>
      <c r="C91" s="19" t="str">
        <f>+IF(ABS(L91/L92)&gt;2.58,_xlfn.CONCAT(L91,"**"),IF(ABS(L91/L92)&gt;1.96&amp;ABS(L91/L92)&lt;2.58,_xlfn.CONCAT(L91,"*"),L91))</f>
        <v>-0.129**</v>
      </c>
      <c r="D91" s="19" t="str">
        <f>+IF(ABS(M91/M92)&gt;2.58,_xlfn.CONCAT(M91,"**"),IF(ABS(M91/M92)&gt;1.96&amp;ABS(M91/M92)&lt;2.58,_xlfn.CONCAT(M91,"*"),M91))</f>
        <v>-0.696**</v>
      </c>
      <c r="E91" s="48" t="str">
        <f>+IF(ABS(N91/N92)&gt;2.58,_xlfn.CONCAT(N91,"**"),IF(ABS(N91/N92)&gt;1.96&amp;ABS(N91/N92)&lt;2.58,_xlfn.CONCAT(N91,"*"),N91))</f>
        <v>-0.713**</v>
      </c>
      <c r="F91" s="19" t="str">
        <f>+IF(ABS(O91/O92)&gt;2.58,_xlfn.CONCAT(O91,"**"),IF(ABS(O91/O92)&gt;1.96&amp;ABS(O91/O92)&lt;2.58,_xlfn.CONCAT(O91,"*"),O91))</f>
        <v>-0.08**</v>
      </c>
      <c r="G91" s="19" t="str">
        <f>+IF(ABS(P91/P92)&gt;2.58,_xlfn.CONCAT(P91,"**"),IF(ABS(P91/P92)&gt;1.96&amp;ABS(P91/P92)&lt;2.58,_xlfn.CONCAT(P91,"*"),P91))</f>
        <v>0.297**</v>
      </c>
      <c r="K91" s="1" t="str">
        <f>+B91</f>
        <v>Spirits</v>
      </c>
      <c r="L91" s="19">
        <f>+U89</f>
        <v>-0.129</v>
      </c>
      <c r="M91" s="19">
        <f>+V89</f>
        <v>-0.69599999999999995</v>
      </c>
      <c r="N91" s="19">
        <f>+W89</f>
        <v>-0.71299999999999997</v>
      </c>
      <c r="O91" s="19">
        <f>+X89</f>
        <v>-0.08</v>
      </c>
      <c r="P91" s="19">
        <f>+Y89</f>
        <v>0.29699999999999999</v>
      </c>
      <c r="T91" t="s">
        <v>94</v>
      </c>
      <c r="U91">
        <v>2.4E-2</v>
      </c>
      <c r="V91">
        <v>0.16200000000000001</v>
      </c>
      <c r="W91">
        <v>-0.28000000000000003</v>
      </c>
      <c r="X91">
        <v>5.0999999999999997E-2</v>
      </c>
      <c r="Y91">
        <v>-1.002</v>
      </c>
    </row>
    <row r="92" spans="2:25" x14ac:dyDescent="0.3">
      <c r="B92" s="1"/>
      <c r="C92" s="19">
        <f t="shared" si="1"/>
        <v>4.0000000000000001E-3</v>
      </c>
      <c r="D92" s="19">
        <f>+M92</f>
        <v>3.5999999999999997E-2</v>
      </c>
      <c r="E92" s="19">
        <f>+N92</f>
        <v>1.0999999999999999E-2</v>
      </c>
      <c r="F92" s="19">
        <f>+O92</f>
        <v>3.1E-2</v>
      </c>
      <c r="G92" s="19">
        <f>+P92</f>
        <v>2E-3</v>
      </c>
      <c r="K92" s="1"/>
      <c r="L92" s="19">
        <f>+U97</f>
        <v>4.0000000000000001E-3</v>
      </c>
      <c r="M92" s="19">
        <f>+V97</f>
        <v>3.5999999999999997E-2</v>
      </c>
      <c r="N92" s="19">
        <f>+W97</f>
        <v>1.0999999999999999E-2</v>
      </c>
      <c r="O92" s="19">
        <f>+X97</f>
        <v>3.1E-2</v>
      </c>
      <c r="P92" s="19">
        <f>+Y97</f>
        <v>2E-3</v>
      </c>
    </row>
    <row r="93" spans="2:25" x14ac:dyDescent="0.3">
      <c r="B93" s="1" t="s">
        <v>11</v>
      </c>
      <c r="C93" s="19" t="str">
        <f>+IF(ABS(L93/L94)&gt;2.58,_xlfn.CONCAT(L93,"**"),IF(ABS(L93/L94)&gt;1.96&amp;ABS(L93/L94)&lt;2.58,_xlfn.CONCAT(L93,"*"),L93))</f>
        <v>1.141**</v>
      </c>
      <c r="D93" s="19" t="str">
        <f>+IF(ABS(M93/M94)&gt;2.58,_xlfn.CONCAT(M93,"**"),IF(ABS(M93/M94)&gt;1.96&amp;ABS(M93/M94)&lt;2.58,_xlfn.CONCAT(M93,"*"),M93))</f>
        <v>-0.756**</v>
      </c>
      <c r="E93" s="19" t="str">
        <f>+IF(ABS(N93/N94)&gt;2.58,_xlfn.CONCAT(N93,"**"),IF(ABS(N93/N94)&gt;1.96&amp;ABS(N93/N94)&lt;2.58,_xlfn.CONCAT(N93,"*"),N93))</f>
        <v>0.731**</v>
      </c>
      <c r="F93" s="48" t="str">
        <f>+IF(ABS(O93/O94)&gt;2.58,_xlfn.CONCAT(O93,"**"),IF(ABS(O93/O94)&gt;1.96&amp;ABS(O93/O94)&lt;2.58,_xlfn.CONCAT(O93,"*"),O93))</f>
        <v>-2.1**</v>
      </c>
      <c r="G93" s="19" t="str">
        <f>+IF(ABS(P93/P94)&gt;2.58,_xlfn.CONCAT(P93,"**"),IF(ABS(P93/P94)&gt;1.96&amp;ABS(P93/P94)&lt;2.58,_xlfn.CONCAT(P93,"*"),P93))</f>
        <v>0.6**</v>
      </c>
      <c r="K93" s="1" t="str">
        <f>+B93</f>
        <v>Water</v>
      </c>
      <c r="L93" s="19">
        <f>+U90</f>
        <v>1.141</v>
      </c>
      <c r="M93" s="19">
        <f>+V90</f>
        <v>-0.75600000000000001</v>
      </c>
      <c r="N93" s="19">
        <f>+W90</f>
        <v>0.73099999999999998</v>
      </c>
      <c r="O93" s="19">
        <f>+X90</f>
        <v>-2.1</v>
      </c>
      <c r="P93" s="19">
        <f>+Y90</f>
        <v>0.6</v>
      </c>
    </row>
    <row r="94" spans="2:25" x14ac:dyDescent="0.3">
      <c r="B94" s="1"/>
      <c r="C94" s="19">
        <f t="shared" si="1"/>
        <v>2E-3</v>
      </c>
      <c r="D94" s="19">
        <f>+M94</f>
        <v>3.7999999999999999E-2</v>
      </c>
      <c r="E94" s="19">
        <f>+N94</f>
        <v>7.0000000000000001E-3</v>
      </c>
      <c r="F94" s="19">
        <f>+O94</f>
        <v>1.4999999999999999E-2</v>
      </c>
      <c r="G94" s="19">
        <f>+P94</f>
        <v>1E-3</v>
      </c>
      <c r="K94" s="1"/>
      <c r="L94" s="19">
        <f>+U98</f>
        <v>2E-3</v>
      </c>
      <c r="M94" s="19">
        <f>+V98</f>
        <v>3.7999999999999999E-2</v>
      </c>
      <c r="N94" s="19">
        <f>+W98</f>
        <v>7.0000000000000001E-3</v>
      </c>
      <c r="O94" s="19">
        <f>+X98</f>
        <v>1.4999999999999999E-2</v>
      </c>
      <c r="P94" s="19">
        <f>+Y98</f>
        <v>1E-3</v>
      </c>
    </row>
    <row r="95" spans="2:25" x14ac:dyDescent="0.3">
      <c r="B95" s="1" t="s">
        <v>74</v>
      </c>
      <c r="C95" s="19" t="str">
        <f>+IF(ABS(L95/L96)&gt;2,_xlfn.CONCAT(L95,"*"),L95)</f>
        <v>0.024*</v>
      </c>
      <c r="D95" s="19" t="str">
        <f>+IF(ABS(M95/M96)&gt;2,_xlfn.CONCAT(M95,"*"),M95)</f>
        <v>0.162*</v>
      </c>
      <c r="E95" s="19" t="str">
        <f>+IF(ABS(N95/N96)&gt;2,_xlfn.CONCAT(N95,"*"),N95)</f>
        <v>-0.28*</v>
      </c>
      <c r="F95" s="19">
        <f>+IF(ABS(O95/O96)&gt;2,_xlfn.CONCAT(O95,"*"),O95)</f>
        <v>5.0999999999999997E-2</v>
      </c>
      <c r="G95" s="48" t="str">
        <f>+IF(ABS(P95/P96)&gt;2,_xlfn.CONCAT(P95,"*"),P95)</f>
        <v>-1.002*</v>
      </c>
      <c r="K95" s="1" t="str">
        <f>+B95</f>
        <v>Dairy</v>
      </c>
      <c r="L95" s="19">
        <f>+U91</f>
        <v>2.4E-2</v>
      </c>
      <c r="M95" s="19">
        <f>+V91</f>
        <v>0.16200000000000001</v>
      </c>
      <c r="N95" s="19">
        <f>+W91</f>
        <v>-0.28000000000000003</v>
      </c>
      <c r="O95" s="19">
        <f>+X91</f>
        <v>5.0999999999999997E-2</v>
      </c>
      <c r="P95" s="19">
        <f>+Y91</f>
        <v>-1.002</v>
      </c>
    </row>
    <row r="96" spans="2:25" x14ac:dyDescent="0.3">
      <c r="B96" s="1"/>
      <c r="C96" s="19">
        <f t="shared" si="1"/>
        <v>3.0000000000000001E-3</v>
      </c>
      <c r="D96" s="19">
        <f>+M96</f>
        <v>2.4E-2</v>
      </c>
      <c r="E96" s="19">
        <f>+N96</f>
        <v>1.2E-2</v>
      </c>
      <c r="F96" s="19">
        <f>+O96</f>
        <v>2.8000000000000001E-2</v>
      </c>
      <c r="G96" s="19">
        <f>+P96</f>
        <v>2E-3</v>
      </c>
      <c r="K96" s="1"/>
      <c r="L96" s="19">
        <f>+U99</f>
        <v>3.0000000000000001E-3</v>
      </c>
      <c r="M96" s="19">
        <f>+V99</f>
        <v>2.4E-2</v>
      </c>
      <c r="N96" s="19">
        <f>+W99</f>
        <v>1.2E-2</v>
      </c>
      <c r="O96" s="19">
        <f>+X99</f>
        <v>2.8000000000000001E-2</v>
      </c>
      <c r="P96" s="19">
        <f>+Y99</f>
        <v>2E-3</v>
      </c>
      <c r="U96" t="s">
        <v>58</v>
      </c>
      <c r="V96" t="s">
        <v>59</v>
      </c>
      <c r="W96" t="s">
        <v>60</v>
      </c>
      <c r="X96" t="s">
        <v>61</v>
      </c>
      <c r="Y96" t="s">
        <v>62</v>
      </c>
    </row>
    <row r="97" spans="2:25" x14ac:dyDescent="0.3">
      <c r="T97" t="s">
        <v>60</v>
      </c>
      <c r="U97" s="47">
        <v>4.0000000000000001E-3</v>
      </c>
      <c r="V97" s="47">
        <v>3.5999999999999997E-2</v>
      </c>
      <c r="W97" s="47">
        <v>1.0999999999999999E-2</v>
      </c>
      <c r="X97" s="47">
        <v>3.1E-2</v>
      </c>
      <c r="Y97" s="47">
        <v>2E-3</v>
      </c>
    </row>
    <row r="98" spans="2:25" x14ac:dyDescent="0.3">
      <c r="T98" t="s">
        <v>61</v>
      </c>
      <c r="U98" s="47">
        <v>2E-3</v>
      </c>
      <c r="V98" s="47">
        <v>3.7999999999999999E-2</v>
      </c>
      <c r="W98" s="47">
        <v>7.0000000000000001E-3</v>
      </c>
      <c r="X98" s="47">
        <v>1.4999999999999999E-2</v>
      </c>
      <c r="Y98" s="47">
        <v>1E-3</v>
      </c>
    </row>
    <row r="99" spans="2:25" x14ac:dyDescent="0.3">
      <c r="T99" t="s">
        <v>62</v>
      </c>
      <c r="U99" s="47">
        <v>3.0000000000000001E-3</v>
      </c>
      <c r="V99" s="47">
        <v>2.4E-2</v>
      </c>
      <c r="W99" s="47">
        <v>1.2E-2</v>
      </c>
      <c r="X99" s="47">
        <v>2.8000000000000001E-2</v>
      </c>
      <c r="Y99" s="47">
        <v>2E-3</v>
      </c>
    </row>
    <row r="100" spans="2:25" x14ac:dyDescent="0.3">
      <c r="T100" t="s">
        <v>61</v>
      </c>
      <c r="U100" s="47">
        <v>1E-3</v>
      </c>
      <c r="V100" s="47">
        <v>8.9999999999999993E-3</v>
      </c>
      <c r="W100" s="47">
        <v>5.0000000000000001E-3</v>
      </c>
      <c r="X100" s="47">
        <v>1.7999999999999999E-2</v>
      </c>
      <c r="Y100" s="47">
        <v>1E-3</v>
      </c>
    </row>
    <row r="101" spans="2:25" x14ac:dyDescent="0.3">
      <c r="T101" t="s">
        <v>94</v>
      </c>
      <c r="U101" s="47">
        <v>3.0000000000000001E-3</v>
      </c>
      <c r="V101" s="47">
        <v>2.7E-2</v>
      </c>
      <c r="W101" s="47">
        <v>1.7000000000000001E-2</v>
      </c>
      <c r="X101" s="47">
        <v>4.1000000000000002E-2</v>
      </c>
      <c r="Y101" s="47">
        <v>3.0000000000000001E-3</v>
      </c>
    </row>
    <row r="104" spans="2:25" ht="15" thickBot="1" x14ac:dyDescent="0.35"/>
    <row r="105" spans="2:25" ht="15" thickBot="1" x14ac:dyDescent="0.35">
      <c r="B105" s="9" t="s">
        <v>16</v>
      </c>
      <c r="C105" s="23" t="str">
        <f>+B107</f>
        <v>SB</v>
      </c>
      <c r="D105" s="23" t="str">
        <f>+B109</f>
        <v>Beer</v>
      </c>
      <c r="E105" s="23" t="str">
        <f>+B111</f>
        <v>Spirits</v>
      </c>
      <c r="F105" s="23" t="str">
        <f>+B113</f>
        <v>Water</v>
      </c>
      <c r="G105" s="23" t="str">
        <f>+B115</f>
        <v>Dairy</v>
      </c>
      <c r="K105" s="9" t="s">
        <v>16</v>
      </c>
      <c r="L105" s="23" t="str">
        <f>+C105</f>
        <v>SB</v>
      </c>
      <c r="M105" s="23" t="str">
        <f>+D105</f>
        <v>Beer</v>
      </c>
      <c r="N105" s="23" t="str">
        <f>+E105</f>
        <v>Spirits</v>
      </c>
      <c r="O105" s="23" t="str">
        <f>+F105</f>
        <v>Water</v>
      </c>
      <c r="P105" s="23" t="str">
        <f>+G105</f>
        <v>Dairy</v>
      </c>
      <c r="S105" s="1"/>
      <c r="T105" s="1"/>
      <c r="U105" s="1" t="s">
        <v>58</v>
      </c>
      <c r="V105" s="1" t="s">
        <v>59</v>
      </c>
      <c r="W105" s="1" t="s">
        <v>60</v>
      </c>
      <c r="X105" s="1" t="s">
        <v>61</v>
      </c>
      <c r="Y105" s="1" t="s">
        <v>62</v>
      </c>
    </row>
    <row r="106" spans="2:25" ht="15" thickBot="1" x14ac:dyDescent="0.35">
      <c r="B106" s="11" t="s">
        <v>56</v>
      </c>
      <c r="C106" s="12"/>
      <c r="D106" s="12"/>
      <c r="E106" s="7"/>
      <c r="F106" s="7"/>
      <c r="G106" s="7"/>
      <c r="K106" s="11" t="str">
        <f>+B106</f>
        <v>Full</v>
      </c>
      <c r="L106" s="12"/>
      <c r="M106" s="12"/>
      <c r="N106" s="7"/>
      <c r="O106" s="7"/>
      <c r="P106" s="7"/>
    </row>
    <row r="107" spans="2:25" x14ac:dyDescent="0.3">
      <c r="B107" s="1" t="s">
        <v>8</v>
      </c>
      <c r="C107" s="48" t="str">
        <f>+IF(ABS(L107/L108)&gt;2.58,_xlfn.CONCAT(L107,"**"),IF(ABS(L107/L108)&gt;1.96&amp;ABS(L107/L108)&lt;2.58,_xlfn.CONCAT(L107,"*"),L107))</f>
        <v>-0.847**</v>
      </c>
      <c r="D107" s="19">
        <f>+IF(ABS(M107/M108)&gt;2.58,_xlfn.CONCAT(M107,"**"),IF(ABS(M107/M108)&gt;1.96&amp;ABS(M107/M108)&lt;2.58,_xlfn.CONCAT(M107,"*"),M107))</f>
        <v>-0.01</v>
      </c>
      <c r="E107" s="19" t="str">
        <f>+IF(ABS(N107/N108)&gt;2.58,_xlfn.CONCAT(N107,"**"),IF(ABS(N107/N108)&gt;1.96&amp;ABS(N107/N108)&lt;2.58,_xlfn.CONCAT(N107,"*"),N107))</f>
        <v>0.241**</v>
      </c>
      <c r="F107" s="19">
        <f>+IF(ABS(O107/O108)&gt;2.58,_xlfn.CONCAT(O107,"**"),IF(ABS(O107/O108)&gt;1.96&amp;ABS(O107/O108)&lt;2.58,_xlfn.CONCAT(O107,"*"),O107))</f>
        <v>-3.7999999999999999E-2</v>
      </c>
      <c r="G107" s="19" t="str">
        <f>+IF(ABS(P107/P108)&gt;2.58,_xlfn.CONCAT(P107,"**"),IF(ABS(P107/P108)&gt;1.96&amp;ABS(P107/P108)&lt;2.58,_xlfn.CONCAT(P107,"*"),P107))</f>
        <v>-0.092**</v>
      </c>
      <c r="K107" s="1" t="str">
        <f>+B107</f>
        <v>SB</v>
      </c>
      <c r="L107" s="19">
        <f>+U107</f>
        <v>-0.84699999999999998</v>
      </c>
      <c r="M107" s="19">
        <f>+V107</f>
        <v>-0.01</v>
      </c>
      <c r="N107" s="19">
        <f>+W107</f>
        <v>0.24099999999999999</v>
      </c>
      <c r="O107" s="19">
        <f>+X107</f>
        <v>-3.7999999999999999E-2</v>
      </c>
      <c r="P107" s="19">
        <f>+Y107</f>
        <v>-9.1999999999999998E-2</v>
      </c>
      <c r="T107" t="s">
        <v>58</v>
      </c>
      <c r="U107">
        <v>-0.84699999999999998</v>
      </c>
      <c r="V107">
        <v>-0.01</v>
      </c>
      <c r="W107">
        <v>0.24099999999999999</v>
      </c>
      <c r="X107">
        <v>-3.7999999999999999E-2</v>
      </c>
      <c r="Y107">
        <v>-9.1999999999999998E-2</v>
      </c>
    </row>
    <row r="108" spans="2:25" x14ac:dyDescent="0.3">
      <c r="B108" s="1"/>
      <c r="C108" s="19">
        <f>+L108</f>
        <v>4.0000000000000001E-3</v>
      </c>
      <c r="D108" s="19">
        <f>+M108</f>
        <v>3.5999999999999997E-2</v>
      </c>
      <c r="E108" s="19">
        <f>+N108</f>
        <v>1.0999999999999999E-2</v>
      </c>
      <c r="F108" s="19">
        <f>+O108</f>
        <v>3.1E-2</v>
      </c>
      <c r="G108" s="19">
        <f>+P108</f>
        <v>2E-3</v>
      </c>
      <c r="K108" s="1"/>
      <c r="L108" s="19">
        <f>+U117</f>
        <v>4.0000000000000001E-3</v>
      </c>
      <c r="M108" s="19">
        <f>+V117</f>
        <v>3.5999999999999997E-2</v>
      </c>
      <c r="N108" s="19">
        <f>+W117</f>
        <v>1.0999999999999999E-2</v>
      </c>
      <c r="O108" s="19">
        <f>+X117</f>
        <v>3.1E-2</v>
      </c>
      <c r="P108" s="19">
        <f>+Y117</f>
        <v>2E-3</v>
      </c>
      <c r="T108" t="s">
        <v>59</v>
      </c>
      <c r="U108">
        <v>0.127</v>
      </c>
      <c r="V108">
        <v>-0.192</v>
      </c>
      <c r="W108">
        <v>0.24099999999999999</v>
      </c>
      <c r="X108">
        <v>-0.184</v>
      </c>
      <c r="Y108">
        <v>-0.54500000000000004</v>
      </c>
    </row>
    <row r="109" spans="2:25" x14ac:dyDescent="0.3">
      <c r="B109" s="1" t="s">
        <v>13</v>
      </c>
      <c r="C109" s="19" t="str">
        <f>+IF(ABS(L109/L110)&gt;2.58,_xlfn.CONCAT(L109,"**"),IF(ABS(L109/L110)&gt;1.96&amp;ABS(L109/L110)&lt;2.58,_xlfn.CONCAT(L109,"*"),L109))</f>
        <v>0.127**</v>
      </c>
      <c r="D109" s="48" t="str">
        <f>+IF(ABS(M109/M110)&gt;2.58,_xlfn.CONCAT(M109,"**"),IF(ABS(M109/M110)&gt;1.96&amp;ABS(M109/M110)&lt;2.58,_xlfn.CONCAT(M109,"*"),M109))</f>
        <v>-0.192**</v>
      </c>
      <c r="E109" s="19" t="str">
        <f>+IF(ABS(N109/N110)&gt;2.58,_xlfn.CONCAT(N109,"**"),IF(ABS(N109/N110)&gt;1.96&amp;ABS(N109/N110)&lt;2.58,_xlfn.CONCAT(N109,"*"),N109))</f>
        <v>0.241**</v>
      </c>
      <c r="F109" s="19" t="str">
        <f>+IF(ABS(O109/O110)&gt;2.58,_xlfn.CONCAT(O109,"**"),IF(ABS(O109/O110)&gt;1.96&amp;ABS(O109/O110)&lt;2.58,_xlfn.CONCAT(O109,"*"),O109))</f>
        <v>-0.184**</v>
      </c>
      <c r="G109" s="19" t="str">
        <f>+IF(ABS(P109/P110)&gt;2.58,_xlfn.CONCAT(P109,"**"),IF(ABS(P109/P110)&gt;1.96&amp;ABS(P109/P110)&lt;2.58,_xlfn.CONCAT(P109,"*"),P109))</f>
        <v>-0.545**</v>
      </c>
      <c r="K109" s="1" t="str">
        <f>+B109</f>
        <v>Beer</v>
      </c>
      <c r="L109" s="19">
        <f>+U108</f>
        <v>0.127</v>
      </c>
      <c r="M109" s="19">
        <f>+V108</f>
        <v>-0.192</v>
      </c>
      <c r="N109" s="19">
        <f>+W108</f>
        <v>0.24099999999999999</v>
      </c>
      <c r="O109" s="19">
        <f>+X108</f>
        <v>-0.184</v>
      </c>
      <c r="P109" s="19">
        <f>+Y108</f>
        <v>-0.54500000000000004</v>
      </c>
      <c r="T109" t="s">
        <v>60</v>
      </c>
      <c r="U109">
        <v>-0.13300000000000001</v>
      </c>
      <c r="V109">
        <v>-0.74299999999999999</v>
      </c>
      <c r="W109">
        <v>-0.36799999999999999</v>
      </c>
      <c r="X109">
        <v>-0.115</v>
      </c>
      <c r="Y109">
        <v>4.5999999999999999E-2</v>
      </c>
    </row>
    <row r="110" spans="2:25" x14ac:dyDescent="0.3">
      <c r="B110" s="1"/>
      <c r="C110" s="19">
        <f t="shared" ref="C110:C116" si="2">+L110</f>
        <v>2E-3</v>
      </c>
      <c r="D110" s="19">
        <f>+M110</f>
        <v>3.7999999999999999E-2</v>
      </c>
      <c r="E110" s="19">
        <f>+N110</f>
        <v>7.0000000000000001E-3</v>
      </c>
      <c r="F110" s="19">
        <f>+O110</f>
        <v>1.4999999999999999E-2</v>
      </c>
      <c r="G110" s="19">
        <f>+P110</f>
        <v>1E-3</v>
      </c>
      <c r="K110" s="1"/>
      <c r="L110" s="19">
        <f>+U118</f>
        <v>2E-3</v>
      </c>
      <c r="M110" s="19">
        <f>+V118</f>
        <v>3.7999999999999999E-2</v>
      </c>
      <c r="N110" s="19">
        <f>+W118</f>
        <v>7.0000000000000001E-3</v>
      </c>
      <c r="O110" s="19">
        <f>+X118</f>
        <v>1.4999999999999999E-2</v>
      </c>
      <c r="P110" s="19">
        <f>+Y118</f>
        <v>1E-3</v>
      </c>
      <c r="T110" t="s">
        <v>61</v>
      </c>
      <c r="U110">
        <v>0.41399999999999998</v>
      </c>
      <c r="V110">
        <v>-0.17399999999999999</v>
      </c>
      <c r="W110">
        <v>0.46600000000000003</v>
      </c>
      <c r="X110">
        <v>-2.145</v>
      </c>
      <c r="Y110">
        <v>0.378</v>
      </c>
    </row>
    <row r="111" spans="2:25" x14ac:dyDescent="0.3">
      <c r="B111" s="1" t="s">
        <v>14</v>
      </c>
      <c r="C111" s="19" t="str">
        <f>+IF(ABS(L111/L112)&gt;2.58,_xlfn.CONCAT(L111,"**"),IF(ABS(L111/L112)&gt;1.96&amp;ABS(L111/L112)&lt;2.58,_xlfn.CONCAT(L111,"*"),L111))</f>
        <v>-0.133**</v>
      </c>
      <c r="D111" s="19" t="str">
        <f>+IF(ABS(M111/M112)&gt;2.58,_xlfn.CONCAT(M111,"**"),IF(ABS(M111/M112)&gt;1.96&amp;ABS(M111/M112)&lt;2.58,_xlfn.CONCAT(M111,"*"),M111))</f>
        <v>-0.743**</v>
      </c>
      <c r="E111" s="48" t="str">
        <f>+IF(ABS(N111/N112)&gt;2.58,_xlfn.CONCAT(N111,"**"),IF(ABS(N111/N112)&gt;1.96&amp;ABS(N111/N112)&lt;2.58,_xlfn.CONCAT(N111,"*"),N111))</f>
        <v>-0.368**</v>
      </c>
      <c r="F111" s="19" t="str">
        <f>+IF(ABS(O111/O112)&gt;2.58,_xlfn.CONCAT(O111,"**"),IF(ABS(O111/O112)&gt;1.96&amp;ABS(O111/O112)&lt;2.58,_xlfn.CONCAT(O111,"*"),O111))</f>
        <v>-0.115**</v>
      </c>
      <c r="G111" s="19" t="str">
        <f>+IF(ABS(P111/P112)&gt;2.58,_xlfn.CONCAT(P111,"**"),IF(ABS(P111/P112)&gt;1.96&amp;ABS(P111/P112)&lt;2.58,_xlfn.CONCAT(P111,"*"),P111))</f>
        <v>0.046**</v>
      </c>
      <c r="K111" s="1" t="str">
        <f>+B111</f>
        <v>Spirits</v>
      </c>
      <c r="L111" s="19">
        <f>+U109</f>
        <v>-0.13300000000000001</v>
      </c>
      <c r="M111" s="19">
        <f>+V109</f>
        <v>-0.74299999999999999</v>
      </c>
      <c r="N111" s="19">
        <f>+W109</f>
        <v>-0.36799999999999999</v>
      </c>
      <c r="O111" s="19">
        <f>+X109</f>
        <v>-0.115</v>
      </c>
      <c r="P111" s="19">
        <f>+Y109</f>
        <v>4.5999999999999999E-2</v>
      </c>
      <c r="T111" t="s">
        <v>94</v>
      </c>
      <c r="U111">
        <v>-8.3000000000000004E-2</v>
      </c>
      <c r="V111">
        <v>8.4000000000000005E-2</v>
      </c>
      <c r="W111">
        <v>-0.25900000000000001</v>
      </c>
      <c r="X111">
        <v>0.107</v>
      </c>
      <c r="Y111">
        <v>-0.89500000000000002</v>
      </c>
    </row>
    <row r="112" spans="2:25" x14ac:dyDescent="0.3">
      <c r="B112" s="1"/>
      <c r="C112" s="19">
        <f t="shared" si="2"/>
        <v>4.0000000000000001E-3</v>
      </c>
      <c r="D112" s="19">
        <f>+M112</f>
        <v>3.5999999999999997E-2</v>
      </c>
      <c r="E112" s="19">
        <f>+N112</f>
        <v>1.0999999999999999E-2</v>
      </c>
      <c r="F112" s="19">
        <f>+O112</f>
        <v>3.1E-2</v>
      </c>
      <c r="G112" s="19">
        <f>+P112</f>
        <v>2E-3</v>
      </c>
      <c r="K112" s="1"/>
      <c r="L112" s="19">
        <f>+U117</f>
        <v>4.0000000000000001E-3</v>
      </c>
      <c r="M112" s="19">
        <f>+V117</f>
        <v>3.5999999999999997E-2</v>
      </c>
      <c r="N112" s="19">
        <f>+W117</f>
        <v>1.0999999999999999E-2</v>
      </c>
      <c r="O112" s="19">
        <f>+X117</f>
        <v>3.1E-2</v>
      </c>
      <c r="P112" s="19">
        <f>+Y117</f>
        <v>2E-3</v>
      </c>
    </row>
    <row r="113" spans="2:25" x14ac:dyDescent="0.3">
      <c r="B113" s="1" t="s">
        <v>11</v>
      </c>
      <c r="C113" s="19" t="str">
        <f>+IF(ABS(L113/L114)&gt;2.58,_xlfn.CONCAT(L113,"**"),IF(ABS(L113/L114)&gt;1.96&amp;ABS(L113/L114)&lt;2.58,_xlfn.CONCAT(L113,"*"),L113))</f>
        <v>0.414**</v>
      </c>
      <c r="D113" s="19" t="str">
        <f>+IF(ABS(M113/M114)&gt;2.58,_xlfn.CONCAT(M113,"**"),IF(ABS(M113/M114)&gt;1.96&amp;ABS(M113/M114)&lt;2.58,_xlfn.CONCAT(M113,"*"),M113))</f>
        <v>-0.174**</v>
      </c>
      <c r="E113" s="19" t="str">
        <f>+IF(ABS(N113/N114)&gt;2.58,_xlfn.CONCAT(N113,"**"),IF(ABS(N113/N114)&gt;1.96&amp;ABS(N113/N114)&lt;2.58,_xlfn.CONCAT(N113,"*"),N113))</f>
        <v>0.466**</v>
      </c>
      <c r="F113" s="48" t="str">
        <f>+IF(ABS(O113/O114)&gt;2.58,_xlfn.CONCAT(O113,"**"),IF(ABS(O113/O114)&gt;1.96&amp;ABS(O113/O114)&lt;2.58,_xlfn.CONCAT(O113,"*"),O113))</f>
        <v>-2.145**</v>
      </c>
      <c r="G113" s="19" t="str">
        <f>+IF(ABS(P113/P114)&gt;2.58,_xlfn.CONCAT(P113,"**"),IF(ABS(P113/P114)&gt;1.96&amp;ABS(P113/P114)&lt;2.58,_xlfn.CONCAT(P113,"*"),P113))</f>
        <v>0.378**</v>
      </c>
      <c r="K113" s="1" t="str">
        <f>+B113</f>
        <v>Water</v>
      </c>
      <c r="L113" s="19">
        <f>+U110</f>
        <v>0.41399999999999998</v>
      </c>
      <c r="M113" s="19">
        <f>+V110</f>
        <v>-0.17399999999999999</v>
      </c>
      <c r="N113" s="19">
        <f>+W110</f>
        <v>0.46600000000000003</v>
      </c>
      <c r="O113" s="19">
        <f>+X110</f>
        <v>-2.145</v>
      </c>
      <c r="P113" s="19">
        <f>+Y110</f>
        <v>0.378</v>
      </c>
    </row>
    <row r="114" spans="2:25" x14ac:dyDescent="0.3">
      <c r="B114" s="1"/>
      <c r="C114" s="19">
        <f t="shared" si="2"/>
        <v>2E-3</v>
      </c>
      <c r="D114" s="19">
        <f>+M114</f>
        <v>3.7999999999999999E-2</v>
      </c>
      <c r="E114" s="19">
        <f>+N114</f>
        <v>7.0000000000000001E-3</v>
      </c>
      <c r="F114" s="19">
        <f>+O114</f>
        <v>1.4999999999999999E-2</v>
      </c>
      <c r="G114" s="19">
        <f>+P114</f>
        <v>1E-3</v>
      </c>
      <c r="K114" s="1"/>
      <c r="L114" s="19">
        <f>+U118</f>
        <v>2E-3</v>
      </c>
      <c r="M114" s="19">
        <f>+V118</f>
        <v>3.7999999999999999E-2</v>
      </c>
      <c r="N114" s="19">
        <f>+W118</f>
        <v>7.0000000000000001E-3</v>
      </c>
      <c r="O114" s="19">
        <f>+X118</f>
        <v>1.4999999999999999E-2</v>
      </c>
      <c r="P114" s="19">
        <f>+Y118</f>
        <v>1E-3</v>
      </c>
    </row>
    <row r="115" spans="2:25" x14ac:dyDescent="0.3">
      <c r="B115" s="1" t="s">
        <v>74</v>
      </c>
      <c r="C115" s="19" t="str">
        <f>+IF(ABS(L115/L116)&gt;2,_xlfn.CONCAT(L115,"*"),L115)</f>
        <v>-0.083*</v>
      </c>
      <c r="D115" s="19" t="str">
        <f>+IF(ABS(M115/M116)&gt;2,_xlfn.CONCAT(M115,"*"),M115)</f>
        <v>0.084*</v>
      </c>
      <c r="E115" s="19" t="str">
        <f>+IF(ABS(N115/N116)&gt;2,_xlfn.CONCAT(N115,"*"),N115)</f>
        <v>-0.259*</v>
      </c>
      <c r="F115" s="19" t="str">
        <f>+IF(ABS(O115/O116)&gt;2,_xlfn.CONCAT(O115,"*"),O115)</f>
        <v>0.107*</v>
      </c>
      <c r="G115" s="48" t="str">
        <f>+IF(ABS(P115/P116)&gt;2,_xlfn.CONCAT(P115,"*"),P115)</f>
        <v>-0.895*</v>
      </c>
      <c r="K115" s="1" t="str">
        <f>+B115</f>
        <v>Dairy</v>
      </c>
      <c r="L115" s="19">
        <f>+U111</f>
        <v>-8.3000000000000004E-2</v>
      </c>
      <c r="M115" s="19">
        <f>+V111</f>
        <v>8.4000000000000005E-2</v>
      </c>
      <c r="N115" s="19">
        <f>+W111</f>
        <v>-0.25900000000000001</v>
      </c>
      <c r="O115" s="19">
        <f>+X111</f>
        <v>0.107</v>
      </c>
      <c r="P115" s="19">
        <f>+Y111</f>
        <v>-0.89500000000000002</v>
      </c>
    </row>
    <row r="116" spans="2:25" x14ac:dyDescent="0.3">
      <c r="B116" s="1"/>
      <c r="C116" s="19">
        <f t="shared" si="2"/>
        <v>3.0000000000000001E-3</v>
      </c>
      <c r="D116" s="19">
        <f>+M116</f>
        <v>2.4E-2</v>
      </c>
      <c r="E116" s="19">
        <f>+N116</f>
        <v>1.2E-2</v>
      </c>
      <c r="F116" s="19">
        <f>+O116</f>
        <v>2.8000000000000001E-2</v>
      </c>
      <c r="G116" s="19">
        <f>+P116</f>
        <v>2E-3</v>
      </c>
      <c r="K116" s="1"/>
      <c r="L116" s="19">
        <f>+U119</f>
        <v>3.0000000000000001E-3</v>
      </c>
      <c r="M116" s="19">
        <f>+V119</f>
        <v>2.4E-2</v>
      </c>
      <c r="N116" s="19">
        <f>+W119</f>
        <v>1.2E-2</v>
      </c>
      <c r="O116" s="19">
        <f>+X119</f>
        <v>2.8000000000000001E-2</v>
      </c>
      <c r="P116" s="19">
        <f>+Y119</f>
        <v>2E-3</v>
      </c>
      <c r="U116" t="s">
        <v>58</v>
      </c>
      <c r="V116" t="s">
        <v>59</v>
      </c>
      <c r="W116" t="s">
        <v>60</v>
      </c>
      <c r="X116" t="s">
        <v>61</v>
      </c>
      <c r="Y116" t="s">
        <v>62</v>
      </c>
    </row>
    <row r="117" spans="2:25" x14ac:dyDescent="0.3">
      <c r="T117" t="s">
        <v>60</v>
      </c>
      <c r="U117" s="47">
        <v>4.0000000000000001E-3</v>
      </c>
      <c r="V117" s="47">
        <v>3.5999999999999997E-2</v>
      </c>
      <c r="W117" s="47">
        <v>1.0999999999999999E-2</v>
      </c>
      <c r="X117" s="47">
        <v>3.1E-2</v>
      </c>
      <c r="Y117" s="47">
        <v>2E-3</v>
      </c>
    </row>
    <row r="118" spans="2:25" x14ac:dyDescent="0.3">
      <c r="T118" t="s">
        <v>61</v>
      </c>
      <c r="U118" s="47">
        <v>2E-3</v>
      </c>
      <c r="V118" s="47">
        <v>3.7999999999999999E-2</v>
      </c>
      <c r="W118" s="47">
        <v>7.0000000000000001E-3</v>
      </c>
      <c r="X118" s="47">
        <v>1.4999999999999999E-2</v>
      </c>
      <c r="Y118" s="47">
        <v>1E-3</v>
      </c>
    </row>
    <row r="119" spans="2:25" x14ac:dyDescent="0.3">
      <c r="T119" t="s">
        <v>62</v>
      </c>
      <c r="U119" s="47">
        <v>3.0000000000000001E-3</v>
      </c>
      <c r="V119" s="47">
        <v>2.4E-2</v>
      </c>
      <c r="W119" s="47">
        <v>1.2E-2</v>
      </c>
      <c r="X119" s="47">
        <v>2.8000000000000001E-2</v>
      </c>
      <c r="Y119" s="47">
        <v>2E-3</v>
      </c>
    </row>
    <row r="120" spans="2:25" x14ac:dyDescent="0.3">
      <c r="T120" t="s">
        <v>61</v>
      </c>
      <c r="U120" s="47">
        <v>1E-3</v>
      </c>
      <c r="V120" s="47">
        <v>8.9999999999999993E-3</v>
      </c>
      <c r="W120" s="47">
        <v>5.0000000000000001E-3</v>
      </c>
      <c r="X120" s="47">
        <v>1.7999999999999999E-2</v>
      </c>
      <c r="Y120" s="47">
        <v>1E-3</v>
      </c>
    </row>
    <row r="121" spans="2:25" x14ac:dyDescent="0.3">
      <c r="T121" t="s">
        <v>94</v>
      </c>
      <c r="U121" s="47">
        <v>3.0000000000000001E-3</v>
      </c>
      <c r="V121" s="47">
        <v>2.7E-2</v>
      </c>
      <c r="W121" s="47">
        <v>1.7000000000000001E-2</v>
      </c>
      <c r="X121" s="47">
        <v>4.1000000000000002E-2</v>
      </c>
      <c r="Y121" s="47">
        <v>3.0000000000000001E-3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6B5D-33A7-480E-B950-5F2F1B74BC42}">
  <dimension ref="B1:Y121"/>
  <sheetViews>
    <sheetView zoomScale="55" zoomScaleNormal="55" workbookViewId="0">
      <selection activeCell="E26" sqref="E26"/>
    </sheetView>
  </sheetViews>
  <sheetFormatPr defaultColWidth="9.109375" defaultRowHeight="14.4" x14ac:dyDescent="0.3"/>
  <cols>
    <col min="2" max="2" width="14" bestFit="1" customWidth="1"/>
    <col min="3" max="6" width="11" bestFit="1" customWidth="1"/>
    <col min="7" max="7" width="9.44140625" bestFit="1" customWidth="1"/>
    <col min="11" max="11" width="14" bestFit="1" customWidth="1"/>
    <col min="12" max="12" width="8.109375" customWidth="1"/>
    <col min="13" max="13" width="8" bestFit="1" customWidth="1"/>
    <col min="14" max="14" width="10.33203125" bestFit="1" customWidth="1"/>
    <col min="15" max="15" width="9.33203125" bestFit="1" customWidth="1"/>
    <col min="16" max="16" width="21.6640625" bestFit="1" customWidth="1"/>
  </cols>
  <sheetData>
    <row r="1" spans="2:25" ht="18" x14ac:dyDescent="0.35">
      <c r="B1" s="15" t="s">
        <v>56</v>
      </c>
    </row>
    <row r="3" spans="2:25" ht="15" thickBot="1" x14ac:dyDescent="0.35"/>
    <row r="4" spans="2:25" ht="15" thickBot="1" x14ac:dyDescent="0.35">
      <c r="B4" s="9" t="s">
        <v>16</v>
      </c>
      <c r="C4" s="23" t="str">
        <f>+B6</f>
        <v>SB</v>
      </c>
      <c r="D4" s="23" t="str">
        <f>+B8</f>
        <v>Beer</v>
      </c>
      <c r="E4" s="23" t="str">
        <f>+B10</f>
        <v>Spirits</v>
      </c>
      <c r="F4" s="23" t="str">
        <f>+B12</f>
        <v>Water</v>
      </c>
      <c r="G4" s="23" t="str">
        <f>+B14</f>
        <v>Dairy</v>
      </c>
      <c r="K4" s="9" t="s">
        <v>16</v>
      </c>
      <c r="L4" s="23" t="str">
        <f>+C4</f>
        <v>SB</v>
      </c>
      <c r="M4" s="23" t="str">
        <f>+D4</f>
        <v>Beer</v>
      </c>
      <c r="N4" s="23" t="str">
        <f>+E4</f>
        <v>Spirits</v>
      </c>
      <c r="O4" s="23" t="str">
        <f>+F4</f>
        <v>Water</v>
      </c>
      <c r="P4" s="23" t="str">
        <f>+G4</f>
        <v>Dairy</v>
      </c>
      <c r="S4" s="1"/>
      <c r="T4" s="1"/>
      <c r="U4" s="1" t="s">
        <v>58</v>
      </c>
      <c r="V4" s="1" t="s">
        <v>59</v>
      </c>
      <c r="W4" s="1" t="s">
        <v>60</v>
      </c>
      <c r="X4" s="1" t="s">
        <v>61</v>
      </c>
      <c r="Y4" s="1" t="s">
        <v>62</v>
      </c>
    </row>
    <row r="5" spans="2:25" ht="15" thickBot="1" x14ac:dyDescent="0.35">
      <c r="B5" s="11" t="s">
        <v>37</v>
      </c>
      <c r="C5" s="12"/>
      <c r="D5" s="12"/>
      <c r="E5" s="7"/>
      <c r="F5" s="7"/>
      <c r="G5" s="7"/>
      <c r="K5" s="11" t="s">
        <v>37</v>
      </c>
      <c r="L5" s="12"/>
      <c r="M5" s="12"/>
      <c r="N5" s="7"/>
      <c r="O5" s="7"/>
      <c r="P5" s="7"/>
    </row>
    <row r="6" spans="2:25" x14ac:dyDescent="0.3">
      <c r="B6" s="1" t="s">
        <v>8</v>
      </c>
      <c r="C6" s="48" t="e">
        <f>+IF(ABS(L6/L7)&gt;2.58,_xlfn.CONCAT(L6,"**"),IF(ABS(L6/L7)&gt;1.96&amp;ABS(L6/L7)&lt;2.58,_xlfn.CONCAT(L6,"*"),L6))</f>
        <v>#DIV/0!</v>
      </c>
      <c r="D6" s="19" t="e">
        <f>+IF(ABS(M6/M7)&gt;2.58,_xlfn.CONCAT(M6,"**"),IF(ABS(M6/M7)&gt;1.96&amp;ABS(M6/M7)&lt;2.58,_xlfn.CONCAT(M6,"*"),M6))</f>
        <v>#DIV/0!</v>
      </c>
      <c r="E6" s="19" t="e">
        <f>+IF(ABS(N6/N7)&gt;2.58,_xlfn.CONCAT(N6,"**"),IF(ABS(N6/N7)&gt;1.96&amp;ABS(N6/N7)&lt;2.58,_xlfn.CONCAT(N6,"*"),N6))</f>
        <v>#DIV/0!</v>
      </c>
      <c r="F6" s="19" t="e">
        <f>+IF(ABS(O6/O7)&gt;2.58,_xlfn.CONCAT(O6,"**"),IF(ABS(O6/O7)&gt;1.96&amp;ABS(O6/O7)&lt;2.58,_xlfn.CONCAT(O6,"*"),O6))</f>
        <v>#DIV/0!</v>
      </c>
      <c r="G6" s="19" t="e">
        <f>+IF(ABS(P6/P7)&gt;2.58,_xlfn.CONCAT(P6,"**"),IF(ABS(P6/P7)&gt;1.96&amp;ABS(P6/P7)&lt;2.58,_xlfn.CONCAT(P6,"*"),P6))</f>
        <v>#DIV/0!</v>
      </c>
      <c r="K6" s="1" t="str">
        <f>+B6</f>
        <v>SB</v>
      </c>
      <c r="L6" s="19">
        <f>+U6</f>
        <v>0</v>
      </c>
      <c r="M6" s="19">
        <f>+V6</f>
        <v>0</v>
      </c>
      <c r="N6" s="19">
        <f>+W6</f>
        <v>0</v>
      </c>
      <c r="O6" s="19">
        <f>+X6</f>
        <v>0</v>
      </c>
      <c r="P6" s="19">
        <f>+Y6</f>
        <v>0</v>
      </c>
      <c r="T6" t="s">
        <v>58</v>
      </c>
    </row>
    <row r="7" spans="2:25" x14ac:dyDescent="0.3">
      <c r="B7" s="1"/>
      <c r="C7" s="19">
        <f>+L7</f>
        <v>0</v>
      </c>
      <c r="D7" s="19">
        <f>+M7</f>
        <v>0</v>
      </c>
      <c r="E7" s="19">
        <f>+N7</f>
        <v>0</v>
      </c>
      <c r="F7" s="19">
        <f>+O7</f>
        <v>0</v>
      </c>
      <c r="G7" s="19">
        <f>+P7</f>
        <v>0</v>
      </c>
      <c r="K7" s="1"/>
      <c r="L7" s="19">
        <f>+U16</f>
        <v>0</v>
      </c>
      <c r="M7" s="19">
        <f>+V16</f>
        <v>0</v>
      </c>
      <c r="N7" s="19">
        <f>+W16</f>
        <v>0</v>
      </c>
      <c r="O7" s="19">
        <f>+X16</f>
        <v>0</v>
      </c>
      <c r="P7" s="19">
        <f>+Y16</f>
        <v>0</v>
      </c>
      <c r="T7" t="s">
        <v>59</v>
      </c>
    </row>
    <row r="8" spans="2:25" x14ac:dyDescent="0.3">
      <c r="B8" s="1" t="s">
        <v>13</v>
      </c>
      <c r="C8" s="19" t="e">
        <f>+IF(ABS(L8/L9)&gt;2.58,_xlfn.CONCAT(L8,"**"),IF(ABS(L8/L9)&gt;1.96&amp;ABS(L8/L9)&lt;2.58,_xlfn.CONCAT(L8,"*"),L8))</f>
        <v>#DIV/0!</v>
      </c>
      <c r="D8" s="48" t="e">
        <f>+IF(ABS(M8/M9)&gt;2.58,_xlfn.CONCAT(M8,"**"),IF(ABS(M8/M9)&gt;1.96&amp;ABS(M8/M9)&lt;2.58,_xlfn.CONCAT(M8,"*"),M8))</f>
        <v>#DIV/0!</v>
      </c>
      <c r="E8" s="19" t="e">
        <f>+IF(ABS(N8/N9)&gt;2.58,_xlfn.CONCAT(N8,"**"),IF(ABS(N8/N9)&gt;1.96&amp;ABS(N8/N9)&lt;2.58,_xlfn.CONCAT(N8,"*"),N8))</f>
        <v>#DIV/0!</v>
      </c>
      <c r="F8" s="19" t="e">
        <f>+IF(ABS(O8/O9)&gt;2.58,_xlfn.CONCAT(O8,"**"),IF(ABS(O8/O9)&gt;1.96&amp;ABS(O8/O9)&lt;2.58,_xlfn.CONCAT(O8,"*"),O8))</f>
        <v>#DIV/0!</v>
      </c>
      <c r="G8" s="19" t="e">
        <f>+IF(ABS(P8/P9)&gt;2.58,_xlfn.CONCAT(P8,"**"),IF(ABS(P8/P9)&gt;1.96&amp;ABS(P8/P9)&lt;2.58,_xlfn.CONCAT(P8,"*"),P8))</f>
        <v>#DIV/0!</v>
      </c>
      <c r="K8" s="1" t="str">
        <f>+B8</f>
        <v>Beer</v>
      </c>
      <c r="L8" s="19">
        <f>+U7</f>
        <v>0</v>
      </c>
      <c r="M8" s="19">
        <f>+V7</f>
        <v>0</v>
      </c>
      <c r="N8" s="19">
        <f>+W7</f>
        <v>0</v>
      </c>
      <c r="O8" s="19">
        <f>+X7</f>
        <v>0</v>
      </c>
      <c r="P8" s="19">
        <f>+Y7</f>
        <v>0</v>
      </c>
      <c r="T8" t="s">
        <v>60</v>
      </c>
    </row>
    <row r="9" spans="2:25" x14ac:dyDescent="0.3">
      <c r="B9" s="1"/>
      <c r="C9" s="19">
        <f t="shared" ref="C9:C15" si="0">+L9</f>
        <v>0</v>
      </c>
      <c r="D9" s="19">
        <f>+M9</f>
        <v>0</v>
      </c>
      <c r="E9" s="19">
        <f>+N9</f>
        <v>0</v>
      </c>
      <c r="F9" s="19">
        <f>+O9</f>
        <v>0</v>
      </c>
      <c r="G9" s="19">
        <f>+P9</f>
        <v>0</v>
      </c>
      <c r="K9" s="1"/>
      <c r="L9" s="19">
        <f>+U17</f>
        <v>0</v>
      </c>
      <c r="M9" s="19">
        <f>+V17</f>
        <v>0</v>
      </c>
      <c r="N9" s="19">
        <f>+W17</f>
        <v>0</v>
      </c>
      <c r="O9" s="19">
        <f>+X17</f>
        <v>0</v>
      </c>
      <c r="P9" s="19">
        <f>+Y17</f>
        <v>0</v>
      </c>
      <c r="T9" t="s">
        <v>61</v>
      </c>
    </row>
    <row r="10" spans="2:25" x14ac:dyDescent="0.3">
      <c r="B10" s="1" t="s">
        <v>14</v>
      </c>
      <c r="C10" s="19" t="e">
        <f>+IF(ABS(L10/L11)&gt;2.58,_xlfn.CONCAT(L10,"**"),IF(ABS(L10/L11)&gt;1.96&amp;ABS(L10/L11)&lt;2.58,_xlfn.CONCAT(L10,"*"),L10))</f>
        <v>#DIV/0!</v>
      </c>
      <c r="D10" s="19" t="e">
        <f>+IF(ABS(M10/M11)&gt;2.58,_xlfn.CONCAT(M10,"**"),IF(ABS(M10/M11)&gt;1.96&amp;ABS(M10/M11)&lt;2.58,_xlfn.CONCAT(M10,"*"),M10))</f>
        <v>#DIV/0!</v>
      </c>
      <c r="E10" s="48" t="e">
        <f>+IF(ABS(N10/N11)&gt;2.58,_xlfn.CONCAT(N10,"**"),IF(ABS(N10/N11)&gt;1.96&amp;ABS(N10/N11)&lt;2.58,_xlfn.CONCAT(N10,"*"),N10))</f>
        <v>#DIV/0!</v>
      </c>
      <c r="F10" s="19" t="e">
        <f>+IF(ABS(O10/O11)&gt;2.58,_xlfn.CONCAT(O10,"**"),IF(ABS(O10/O11)&gt;1.96&amp;ABS(O10/O11)&lt;2.58,_xlfn.CONCAT(O10,"*"),O10))</f>
        <v>#DIV/0!</v>
      </c>
      <c r="G10" s="19" t="e">
        <f>+IF(ABS(P10/P11)&gt;2.58,_xlfn.CONCAT(P10,"**"),IF(ABS(P10/P11)&gt;1.96&amp;ABS(P10/P11)&lt;2.58,_xlfn.CONCAT(P10,"*"),P10))</f>
        <v>#DIV/0!</v>
      </c>
      <c r="K10" s="1" t="str">
        <f>+B10</f>
        <v>Spirits</v>
      </c>
      <c r="L10" s="19">
        <f>+U8</f>
        <v>0</v>
      </c>
      <c r="M10" s="19">
        <f>+V8</f>
        <v>0</v>
      </c>
      <c r="N10" s="19">
        <f>+W8</f>
        <v>0</v>
      </c>
      <c r="O10" s="19">
        <f>+X8</f>
        <v>0</v>
      </c>
      <c r="P10" s="19">
        <f>+Y8</f>
        <v>0</v>
      </c>
      <c r="T10" t="s">
        <v>94</v>
      </c>
    </row>
    <row r="11" spans="2:25" x14ac:dyDescent="0.3">
      <c r="B11" s="1"/>
      <c r="C11" s="19">
        <f t="shared" si="0"/>
        <v>0</v>
      </c>
      <c r="D11" s="19">
        <f>+M11</f>
        <v>0</v>
      </c>
      <c r="E11" s="19">
        <f>+N11</f>
        <v>0</v>
      </c>
      <c r="F11" s="19">
        <f>+O11</f>
        <v>0</v>
      </c>
      <c r="G11" s="19">
        <f>+P11</f>
        <v>0</v>
      </c>
      <c r="K11" s="1"/>
      <c r="L11" s="19">
        <f>+U16</f>
        <v>0</v>
      </c>
      <c r="M11" s="19">
        <f>+V16</f>
        <v>0</v>
      </c>
      <c r="N11" s="19">
        <f>+W16</f>
        <v>0</v>
      </c>
      <c r="O11" s="19">
        <f>+X16</f>
        <v>0</v>
      </c>
      <c r="P11" s="19">
        <f>+Y16</f>
        <v>0</v>
      </c>
    </row>
    <row r="12" spans="2:25" x14ac:dyDescent="0.3">
      <c r="B12" s="1" t="s">
        <v>11</v>
      </c>
      <c r="C12" s="19" t="e">
        <f>+IF(ABS(L12/L13)&gt;2.58,_xlfn.CONCAT(L12,"**"),IF(ABS(L12/L13)&gt;1.96&amp;ABS(L12/L13)&lt;2.58,_xlfn.CONCAT(L12,"*"),L12))</f>
        <v>#DIV/0!</v>
      </c>
      <c r="D12" s="19" t="e">
        <f>+IF(ABS(M12/M13)&gt;2.58,_xlfn.CONCAT(M12,"**"),IF(ABS(M12/M13)&gt;1.96&amp;ABS(M12/M13)&lt;2.58,_xlfn.CONCAT(M12,"*"),M12))</f>
        <v>#DIV/0!</v>
      </c>
      <c r="E12" s="19" t="e">
        <f>+IF(ABS(N12/N13)&gt;2.58,_xlfn.CONCAT(N12,"**"),IF(ABS(N12/N13)&gt;1.96&amp;ABS(N12/N13)&lt;2.58,_xlfn.CONCAT(N12,"*"),N12))</f>
        <v>#DIV/0!</v>
      </c>
      <c r="F12" s="48" t="e">
        <f>+IF(ABS(O12/O13)&gt;2.58,_xlfn.CONCAT(O12,"**"),IF(ABS(O12/O13)&gt;1.96&amp;ABS(O12/O13)&lt;2.58,_xlfn.CONCAT(O12,"*"),O12))</f>
        <v>#DIV/0!</v>
      </c>
      <c r="G12" s="19" t="e">
        <f>+IF(ABS(P12/P13)&gt;2.58,_xlfn.CONCAT(P12,"**"),IF(ABS(P12/P13)&gt;1.96&amp;ABS(P12/P13)&lt;2.58,_xlfn.CONCAT(P12,"*"),P12))</f>
        <v>#DIV/0!</v>
      </c>
      <c r="K12" s="1" t="str">
        <f>+B12</f>
        <v>Water</v>
      </c>
      <c r="L12" s="19">
        <f>+U9</f>
        <v>0</v>
      </c>
      <c r="M12" s="19">
        <f>+V9</f>
        <v>0</v>
      </c>
      <c r="N12" s="19">
        <f>+W9</f>
        <v>0</v>
      </c>
      <c r="O12" s="19">
        <f>+X9</f>
        <v>0</v>
      </c>
      <c r="P12" s="19">
        <f>+Y9</f>
        <v>0</v>
      </c>
    </row>
    <row r="13" spans="2:25" x14ac:dyDescent="0.3">
      <c r="B13" s="1"/>
      <c r="C13" s="19">
        <f t="shared" si="0"/>
        <v>0</v>
      </c>
      <c r="D13" s="19">
        <f>+M13</f>
        <v>0</v>
      </c>
      <c r="E13" s="19">
        <f>+N13</f>
        <v>0</v>
      </c>
      <c r="F13" s="19">
        <f>+O13</f>
        <v>0</v>
      </c>
      <c r="G13" s="19">
        <f>+P13</f>
        <v>0</v>
      </c>
      <c r="K13" s="1"/>
      <c r="L13" s="19">
        <f>+U17</f>
        <v>0</v>
      </c>
      <c r="M13" s="19">
        <f>+V17</f>
        <v>0</v>
      </c>
      <c r="N13" s="19">
        <f>+W17</f>
        <v>0</v>
      </c>
      <c r="O13" s="19">
        <f>+X17</f>
        <v>0</v>
      </c>
      <c r="P13" s="19">
        <f>+Y17</f>
        <v>0</v>
      </c>
    </row>
    <row r="14" spans="2:25" x14ac:dyDescent="0.3">
      <c r="B14" s="1" t="s">
        <v>74</v>
      </c>
      <c r="C14" s="19" t="e">
        <f>+IF(ABS(L14/L15)&gt;2,_xlfn.CONCAT(L14,"*"),L14)</f>
        <v>#DIV/0!</v>
      </c>
      <c r="D14" s="19" t="e">
        <f>+IF(ABS(M14/M15)&gt;2,_xlfn.CONCAT(M14,"*"),M14)</f>
        <v>#DIV/0!</v>
      </c>
      <c r="E14" s="19" t="e">
        <f>+IF(ABS(N14/N15)&gt;2,_xlfn.CONCAT(N14,"*"),N14)</f>
        <v>#DIV/0!</v>
      </c>
      <c r="F14" s="19" t="e">
        <f>+IF(ABS(O14/O15)&gt;2,_xlfn.CONCAT(O14,"*"),O14)</f>
        <v>#DIV/0!</v>
      </c>
      <c r="G14" s="48" t="e">
        <f>+IF(ABS(P14/P15)&gt;2,_xlfn.CONCAT(P14,"*"),P14)</f>
        <v>#DIV/0!</v>
      </c>
      <c r="K14" s="1" t="str">
        <f>+B14</f>
        <v>Dairy</v>
      </c>
      <c r="L14" s="19">
        <f>+U10</f>
        <v>0</v>
      </c>
      <c r="M14" s="19">
        <f>+V10</f>
        <v>0</v>
      </c>
      <c r="N14" s="19">
        <f>+W10</f>
        <v>0</v>
      </c>
      <c r="O14" s="19">
        <f>+X10</f>
        <v>0</v>
      </c>
      <c r="P14" s="19">
        <f>+Y10</f>
        <v>0</v>
      </c>
    </row>
    <row r="15" spans="2:25" x14ac:dyDescent="0.3">
      <c r="B15" s="1"/>
      <c r="C15" s="19">
        <f t="shared" si="0"/>
        <v>0</v>
      </c>
      <c r="D15" s="19">
        <f>+M15</f>
        <v>0</v>
      </c>
      <c r="E15" s="19">
        <f>+N15</f>
        <v>0</v>
      </c>
      <c r="F15" s="19">
        <f>+O15</f>
        <v>0</v>
      </c>
      <c r="G15" s="19">
        <f>+P15</f>
        <v>0</v>
      </c>
      <c r="K15" s="1"/>
      <c r="L15" s="19">
        <f>+U18</f>
        <v>0</v>
      </c>
      <c r="M15" s="19">
        <f>+V18</f>
        <v>0</v>
      </c>
      <c r="N15" s="19">
        <f>+W18</f>
        <v>0</v>
      </c>
      <c r="O15" s="19">
        <f>+X18</f>
        <v>0</v>
      </c>
      <c r="P15" s="19">
        <f>+Y18</f>
        <v>0</v>
      </c>
      <c r="U15" t="s">
        <v>58</v>
      </c>
      <c r="V15" t="s">
        <v>59</v>
      </c>
      <c r="W15" t="s">
        <v>60</v>
      </c>
      <c r="X15" t="s">
        <v>61</v>
      </c>
      <c r="Y15" t="s">
        <v>62</v>
      </c>
    </row>
    <row r="16" spans="2:25" x14ac:dyDescent="0.3">
      <c r="T16" t="s">
        <v>60</v>
      </c>
    </row>
    <row r="17" spans="2:25" x14ac:dyDescent="0.3">
      <c r="T17" t="s">
        <v>61</v>
      </c>
    </row>
    <row r="18" spans="2:25" x14ac:dyDescent="0.3">
      <c r="T18" t="s">
        <v>62</v>
      </c>
    </row>
    <row r="19" spans="2:25" x14ac:dyDescent="0.3">
      <c r="T19" t="s">
        <v>61</v>
      </c>
    </row>
    <row r="20" spans="2:25" x14ac:dyDescent="0.3">
      <c r="T20" t="s">
        <v>94</v>
      </c>
    </row>
    <row r="23" spans="2:25" ht="15" thickBot="1" x14ac:dyDescent="0.35"/>
    <row r="24" spans="2:25" ht="15" thickBot="1" x14ac:dyDescent="0.35">
      <c r="B24" s="9" t="s">
        <v>16</v>
      </c>
      <c r="C24" s="23" t="str">
        <f>+B26</f>
        <v>SB</v>
      </c>
      <c r="D24" s="23" t="str">
        <f>+B28</f>
        <v>Beer</v>
      </c>
      <c r="E24" s="23" t="str">
        <f>+B30</f>
        <v>Spirits</v>
      </c>
      <c r="F24" s="23" t="str">
        <f>+B32</f>
        <v>Water</v>
      </c>
      <c r="G24" s="23" t="str">
        <f>+B34</f>
        <v>Dairy</v>
      </c>
      <c r="K24" s="9" t="s">
        <v>16</v>
      </c>
      <c r="L24" s="23" t="str">
        <f>+C24</f>
        <v>SB</v>
      </c>
      <c r="M24" s="23" t="str">
        <f>+D24</f>
        <v>Beer</v>
      </c>
      <c r="N24" s="23" t="str">
        <f>+E24</f>
        <v>Spirits</v>
      </c>
      <c r="O24" s="23" t="str">
        <f>+F24</f>
        <v>Water</v>
      </c>
      <c r="P24" s="23" t="str">
        <f>+G24</f>
        <v>Dairy</v>
      </c>
      <c r="S24" s="1"/>
      <c r="T24" s="1"/>
      <c r="U24" s="1" t="s">
        <v>58</v>
      </c>
      <c r="V24" s="1" t="s">
        <v>59</v>
      </c>
      <c r="W24" s="1" t="s">
        <v>60</v>
      </c>
      <c r="X24" s="1" t="s">
        <v>61</v>
      </c>
      <c r="Y24" s="1" t="s">
        <v>62</v>
      </c>
    </row>
    <row r="25" spans="2:25" ht="15" thickBot="1" x14ac:dyDescent="0.35">
      <c r="B25" s="11" t="s">
        <v>56</v>
      </c>
      <c r="C25" s="12"/>
      <c r="D25" s="12"/>
      <c r="E25" s="7"/>
      <c r="F25" s="7"/>
      <c r="G25" s="7"/>
      <c r="K25" s="11" t="str">
        <f>+B25</f>
        <v>Full</v>
      </c>
      <c r="L25" s="12"/>
      <c r="M25" s="12"/>
      <c r="N25" s="7"/>
      <c r="O25" s="7"/>
      <c r="P25" s="7"/>
    </row>
    <row r="26" spans="2:25" x14ac:dyDescent="0.3">
      <c r="B26" s="1" t="s">
        <v>8</v>
      </c>
      <c r="C26" s="48" t="str">
        <f>+IF(ABS(L26/L27)&gt;2.58,_xlfn.CONCAT(L26,"**"),IF(ABS(L26/L27)&gt;1.96&amp;ABS(L26/L27)&lt;2.58,_xlfn.CONCAT(L26,"*"),L26))</f>
        <v>-0.356**</v>
      </c>
      <c r="D26" s="19">
        <f>+IF(ABS(M26/M27)&gt;2.58,_xlfn.CONCAT(M26,"**"),IF(ABS(M26/M27)&gt;1.96&amp;ABS(M26/M27)&lt;2.58,_xlfn.CONCAT(M26,"*"),M26))</f>
        <v>4.0000000000000001E-3</v>
      </c>
      <c r="E26" s="19" t="str">
        <f>+IF(ABS(N26/N27)&gt;2.58,_xlfn.CONCAT(N26,"**"),IF(ABS(N26/N27)&gt;1.96&amp;ABS(N26/N27)&lt;2.58,_xlfn.CONCAT(N26,"*"),N26))</f>
        <v>0.025**</v>
      </c>
      <c r="F26" s="19">
        <f>+IF(ABS(O26/O27)&gt;2.58,_xlfn.CONCAT(O26,"**"),IF(ABS(O26/O27)&gt;1.96&amp;ABS(O26/O27)&lt;2.58,_xlfn.CONCAT(O26,"*"),O26))</f>
        <v>-1.2999999999999999E-2</v>
      </c>
      <c r="G26" s="19" t="str">
        <f>+IF(ABS(P26/P27)&gt;2.58,_xlfn.CONCAT(P26,"**"),IF(ABS(P26/P27)&gt;1.96&amp;ABS(P26/P27)&lt;2.58,_xlfn.CONCAT(P26,"*"),P26))</f>
        <v>-0.04**</v>
      </c>
      <c r="K26" s="1" t="str">
        <f>+B26</f>
        <v>SB</v>
      </c>
      <c r="L26" s="19">
        <f>+U26</f>
        <v>-0.35599999999999998</v>
      </c>
      <c r="M26" s="19">
        <f>+V26</f>
        <v>4.0000000000000001E-3</v>
      </c>
      <c r="N26" s="19">
        <f>+W26</f>
        <v>2.5000000000000001E-2</v>
      </c>
      <c r="O26" s="19">
        <f>+X26</f>
        <v>-1.2999999999999999E-2</v>
      </c>
      <c r="P26" s="19">
        <f>+Y26</f>
        <v>-0.04</v>
      </c>
      <c r="T26" t="s">
        <v>58</v>
      </c>
      <c r="U26">
        <v>-0.35599999999999998</v>
      </c>
      <c r="V26">
        <v>4.0000000000000001E-3</v>
      </c>
      <c r="W26">
        <v>2.5000000000000001E-2</v>
      </c>
      <c r="X26">
        <v>-1.2999999999999999E-2</v>
      </c>
      <c r="Y26">
        <v>-0.04</v>
      </c>
    </row>
    <row r="27" spans="2:25" x14ac:dyDescent="0.3">
      <c r="B27" s="1"/>
      <c r="C27" s="19" t="str">
        <f>_xlfn.CONCAT("[",L27,"]")</f>
        <v>[0.003]</v>
      </c>
      <c r="D27" s="19" t="str">
        <f>_xlfn.CONCAT("[",M27,"]")</f>
        <v>[0.031]</v>
      </c>
      <c r="E27" s="19" t="str">
        <f>_xlfn.CONCAT("[",N27,"]")</f>
        <v>[0.005]</v>
      </c>
      <c r="F27" s="19" t="str">
        <f>_xlfn.CONCAT("[",O27,"]")</f>
        <v>[0.018]</v>
      </c>
      <c r="G27" s="19" t="str">
        <f>_xlfn.CONCAT("[",P27,"]")</f>
        <v>[0.001]</v>
      </c>
      <c r="K27" s="1"/>
      <c r="L27" s="19">
        <f>+U36</f>
        <v>3.0000000000000001E-3</v>
      </c>
      <c r="M27" s="19">
        <f>+V36</f>
        <v>3.1E-2</v>
      </c>
      <c r="N27" s="19">
        <f>+W36</f>
        <v>5.0000000000000001E-3</v>
      </c>
      <c r="O27" s="19">
        <f>+X36</f>
        <v>1.7999999999999999E-2</v>
      </c>
      <c r="P27" s="19">
        <f>+Y36</f>
        <v>1E-3</v>
      </c>
      <c r="T27" t="s">
        <v>59</v>
      </c>
      <c r="U27">
        <v>-0.57699999999999996</v>
      </c>
      <c r="V27">
        <v>-0.31</v>
      </c>
      <c r="W27">
        <v>-0.109</v>
      </c>
      <c r="X27">
        <v>-0.313</v>
      </c>
      <c r="Y27">
        <v>-0.80300000000000005</v>
      </c>
    </row>
    <row r="28" spans="2:25" x14ac:dyDescent="0.3">
      <c r="B28" s="1" t="s">
        <v>13</v>
      </c>
      <c r="C28" s="19" t="str">
        <f>+IF(ABS(L28/L29)&gt;2.58,_xlfn.CONCAT(L28,"**"),IF(ABS(L28/L29)&gt;1.96&amp;ABS(L28/L29)&lt;2.58,_xlfn.CONCAT(L28,"*"),L28))</f>
        <v>-0.577**</v>
      </c>
      <c r="D28" s="48" t="str">
        <f>+IF(ABS(M28/M29)&gt;2.58,_xlfn.CONCAT(M28,"**"),IF(ABS(M28/M29)&gt;1.96&amp;ABS(M28/M29)&lt;2.58,_xlfn.CONCAT(M28,"*"),M28))</f>
        <v>-0.31**</v>
      </c>
      <c r="E28" s="19" t="str">
        <f>+IF(ABS(N28/N29)&gt;2.58,_xlfn.CONCAT(N28,"**"),IF(ABS(N28/N29)&gt;1.96&amp;ABS(N28/N29)&lt;2.58,_xlfn.CONCAT(N28,"*"),N28))</f>
        <v>-0.109**</v>
      </c>
      <c r="F28" s="19" t="str">
        <f>+IF(ABS(O28/O29)&gt;2.58,_xlfn.CONCAT(O28,"**"),IF(ABS(O28/O29)&gt;1.96&amp;ABS(O28/O29)&lt;2.58,_xlfn.CONCAT(O28,"*"),O28))</f>
        <v>-0.313**</v>
      </c>
      <c r="G28" s="19" t="str">
        <f>+IF(ABS(P28/P29)&gt;2.58,_xlfn.CONCAT(P28,"**"),IF(ABS(P28/P29)&gt;1.96&amp;ABS(P28/P29)&lt;2.58,_xlfn.CONCAT(P28,"*"),P28))</f>
        <v>-0.803**</v>
      </c>
      <c r="K28" s="1" t="str">
        <f>+B28</f>
        <v>Beer</v>
      </c>
      <c r="L28" s="19">
        <f>+U27</f>
        <v>-0.57699999999999996</v>
      </c>
      <c r="M28" s="19">
        <f>+V27</f>
        <v>-0.31</v>
      </c>
      <c r="N28" s="19">
        <f>+W27</f>
        <v>-0.109</v>
      </c>
      <c r="O28" s="19">
        <f>+X27</f>
        <v>-0.313</v>
      </c>
      <c r="P28" s="19">
        <f>+Y27</f>
        <v>-0.80300000000000005</v>
      </c>
      <c r="T28" t="s">
        <v>60</v>
      </c>
      <c r="U28">
        <v>-0.41</v>
      </c>
      <c r="V28">
        <v>-2.9000000000000001E-2</v>
      </c>
      <c r="W28">
        <v>-0.78</v>
      </c>
      <c r="X28">
        <v>-1.7000000000000001E-2</v>
      </c>
      <c r="Y28">
        <v>-1.3680000000000001</v>
      </c>
    </row>
    <row r="29" spans="2:25" x14ac:dyDescent="0.3">
      <c r="B29" s="1"/>
      <c r="C29" s="19" t="str">
        <f>_xlfn.CONCAT("[",L29,"]")</f>
        <v>[0.001]</v>
      </c>
      <c r="D29" s="19" t="str">
        <f>_xlfn.CONCAT("[",M29,"]")</f>
        <v>[0.015]</v>
      </c>
      <c r="E29" s="19" t="str">
        <f>_xlfn.CONCAT("[",N29,"]")</f>
        <v>[0.003]</v>
      </c>
      <c r="F29" s="19" t="str">
        <f>_xlfn.CONCAT("[",O29,"]")</f>
        <v>[0.005]</v>
      </c>
      <c r="G29" s="19" t="str">
        <f>_xlfn.CONCAT("[",P29,"]")</f>
        <v>[0.0001]</v>
      </c>
      <c r="K29" s="1"/>
      <c r="L29" s="19">
        <f>+U37</f>
        <v>1E-3</v>
      </c>
      <c r="M29" s="19">
        <f>+V37</f>
        <v>1.4999999999999999E-2</v>
      </c>
      <c r="N29" s="19">
        <f>+W37</f>
        <v>3.0000000000000001E-3</v>
      </c>
      <c r="O29" s="19">
        <f>+X37</f>
        <v>5.0000000000000001E-3</v>
      </c>
      <c r="P29" s="19">
        <f>+Y37</f>
        <v>1E-4</v>
      </c>
      <c r="T29" t="s">
        <v>61</v>
      </c>
      <c r="U29">
        <v>-0.58899999999999997</v>
      </c>
      <c r="V29">
        <v>-0.19</v>
      </c>
      <c r="W29">
        <v>3.2000000000000001E-2</v>
      </c>
      <c r="X29">
        <v>-1.518</v>
      </c>
      <c r="Y29">
        <v>0.11899999999999999</v>
      </c>
    </row>
    <row r="30" spans="2:25" x14ac:dyDescent="0.3">
      <c r="B30" s="1" t="s">
        <v>14</v>
      </c>
      <c r="C30" s="19" t="str">
        <f>+IF(ABS(L30/L31)&gt;2.58,_xlfn.CONCAT(L30,"**"),IF(ABS(L30/L31)&gt;1.96&amp;ABS(L30/L31)&lt;2.58,_xlfn.CONCAT(L30,"*"),L30))</f>
        <v>-0.41**</v>
      </c>
      <c r="D30" s="19">
        <f>+IF(ABS(M30/M31)&gt;2.58,_xlfn.CONCAT(M30,"**"),IF(ABS(M30/M31)&gt;1.96&amp;ABS(M30/M31)&lt;2.58,_xlfn.CONCAT(M30,"*"),M30))</f>
        <v>-2.9000000000000001E-2</v>
      </c>
      <c r="E30" s="48" t="str">
        <f>+IF(ABS(N30/N31)&gt;2.58,_xlfn.CONCAT(N30,"**"),IF(ABS(N30/N31)&gt;1.96&amp;ABS(N30/N31)&lt;2.58,_xlfn.CONCAT(N30,"*"),N30))</f>
        <v>-0.78**</v>
      </c>
      <c r="F30" s="19">
        <f>+IF(ABS(O30/O31)&gt;2.58,_xlfn.CONCAT(O30,"**"),IF(ABS(O30/O31)&gt;1.96&amp;ABS(O30/O31)&lt;2.58,_xlfn.CONCAT(O30,"*"),O30))</f>
        <v>-1.7000000000000001E-2</v>
      </c>
      <c r="G30" s="19" t="str">
        <f>+IF(ABS(P30/P31)&gt;2.58,_xlfn.CONCAT(P30,"**"),IF(ABS(P30/P31)&gt;1.96&amp;ABS(P30/P31)&lt;2.58,_xlfn.CONCAT(P30,"*"),P30))</f>
        <v>-1.368**</v>
      </c>
      <c r="K30" s="1" t="str">
        <f>+B30</f>
        <v>Spirits</v>
      </c>
      <c r="L30" s="19">
        <f>+U28</f>
        <v>-0.41</v>
      </c>
      <c r="M30" s="19">
        <f>+V28</f>
        <v>-2.9000000000000001E-2</v>
      </c>
      <c r="N30" s="19">
        <f>+W28</f>
        <v>-0.78</v>
      </c>
      <c r="O30" s="19">
        <f>+X28</f>
        <v>-1.7000000000000001E-2</v>
      </c>
      <c r="P30" s="19">
        <f>+Y28</f>
        <v>-1.3680000000000001</v>
      </c>
      <c r="T30" t="s">
        <v>94</v>
      </c>
      <c r="U30">
        <v>-1.0999999999999999E-2</v>
      </c>
      <c r="V30">
        <v>5.0000000000000001E-3</v>
      </c>
      <c r="W30">
        <v>-8.0000000000000002E-3</v>
      </c>
      <c r="X30">
        <v>1.2999999999999999E-2</v>
      </c>
      <c r="Y30">
        <v>-0.19400000000000001</v>
      </c>
    </row>
    <row r="31" spans="2:25" x14ac:dyDescent="0.3">
      <c r="B31" s="1"/>
      <c r="C31" s="19" t="str">
        <f>_xlfn.CONCAT("[",L31,"]")</f>
        <v>[0.003]</v>
      </c>
      <c r="D31" s="19" t="str">
        <f>_xlfn.CONCAT("[",M31,"]")</f>
        <v>[0.031]</v>
      </c>
      <c r="E31" s="19" t="str">
        <f>_xlfn.CONCAT("[",N31,"]")</f>
        <v>[0.005]</v>
      </c>
      <c r="F31" s="19" t="str">
        <f>_xlfn.CONCAT("[",O31,"]")</f>
        <v>[0.018]</v>
      </c>
      <c r="G31" s="19" t="str">
        <f>_xlfn.CONCAT("[",P31,"]")</f>
        <v>[0.001]</v>
      </c>
      <c r="K31" s="1"/>
      <c r="L31" s="19">
        <f>+U36</f>
        <v>3.0000000000000001E-3</v>
      </c>
      <c r="M31" s="19">
        <f>+V36</f>
        <v>3.1E-2</v>
      </c>
      <c r="N31" s="19">
        <f>+W36</f>
        <v>5.0000000000000001E-3</v>
      </c>
      <c r="O31" s="19">
        <f>+X36</f>
        <v>1.7999999999999999E-2</v>
      </c>
      <c r="P31" s="19">
        <f>+Y36</f>
        <v>1E-3</v>
      </c>
    </row>
    <row r="32" spans="2:25" x14ac:dyDescent="0.3">
      <c r="B32" s="1" t="s">
        <v>11</v>
      </c>
      <c r="C32" s="19" t="str">
        <f>+IF(ABS(L32/L33)&gt;2.58,_xlfn.CONCAT(L32,"**"),IF(ABS(L32/L33)&gt;1.96&amp;ABS(L32/L33)&lt;2.58,_xlfn.CONCAT(L32,"*"),L32))</f>
        <v>-0.589**</v>
      </c>
      <c r="D32" s="19" t="str">
        <f>+IF(ABS(M32/M33)&gt;2.58,_xlfn.CONCAT(M32,"**"),IF(ABS(M32/M33)&gt;1.96&amp;ABS(M32/M33)&lt;2.58,_xlfn.CONCAT(M32,"*"),M32))</f>
        <v>-0.19**</v>
      </c>
      <c r="E32" s="19" t="str">
        <f>+IF(ABS(N32/N33)&gt;2.58,_xlfn.CONCAT(N32,"**"),IF(ABS(N32/N33)&gt;1.96&amp;ABS(N32/N33)&lt;2.58,_xlfn.CONCAT(N32,"*"),N32))</f>
        <v>0.032**</v>
      </c>
      <c r="F32" s="48" t="str">
        <f>+IF(ABS(O32/O33)&gt;2.58,_xlfn.CONCAT(O32,"**"),IF(ABS(O32/O33)&gt;1.96&amp;ABS(O32/O33)&lt;2.58,_xlfn.CONCAT(O32,"*"),O32))</f>
        <v>-1.518**</v>
      </c>
      <c r="G32" s="19" t="str">
        <f>+IF(ABS(P32/P33)&gt;2.58,_xlfn.CONCAT(P32,"**"),IF(ABS(P32/P33)&gt;1.96&amp;ABS(P32/P33)&lt;2.58,_xlfn.CONCAT(P32,"*"),P32))</f>
        <v>0.119**</v>
      </c>
      <c r="K32" s="1" t="str">
        <f>+B32</f>
        <v>Water</v>
      </c>
      <c r="L32" s="19">
        <f>+U29</f>
        <v>-0.58899999999999997</v>
      </c>
      <c r="M32" s="19">
        <f>+V29</f>
        <v>-0.19</v>
      </c>
      <c r="N32" s="19">
        <f>+W29</f>
        <v>3.2000000000000001E-2</v>
      </c>
      <c r="O32" s="19">
        <f>+X29</f>
        <v>-1.518</v>
      </c>
      <c r="P32" s="19">
        <f>+Y29</f>
        <v>0.11899999999999999</v>
      </c>
    </row>
    <row r="33" spans="2:25" x14ac:dyDescent="0.3">
      <c r="B33" s="1"/>
      <c r="C33" s="19" t="str">
        <f>_xlfn.CONCAT("[",L33,"]")</f>
        <v>[0.001]</v>
      </c>
      <c r="D33" s="19" t="str">
        <f>_xlfn.CONCAT("[",M33,"]")</f>
        <v>[0.015]</v>
      </c>
      <c r="E33" s="19" t="str">
        <f>_xlfn.CONCAT("[",N33,"]")</f>
        <v>[0.003]</v>
      </c>
      <c r="F33" s="19" t="str">
        <f>_xlfn.CONCAT("[",O33,"]")</f>
        <v>[0.005]</v>
      </c>
      <c r="G33" s="19" t="str">
        <f>_xlfn.CONCAT("[",P33,"]")</f>
        <v>[0.0001]</v>
      </c>
      <c r="K33" s="1"/>
      <c r="L33" s="19">
        <f>+U37</f>
        <v>1E-3</v>
      </c>
      <c r="M33" s="19">
        <f>+V37</f>
        <v>1.4999999999999999E-2</v>
      </c>
      <c r="N33" s="19">
        <f>+W37</f>
        <v>3.0000000000000001E-3</v>
      </c>
      <c r="O33" s="19">
        <f>+X37</f>
        <v>5.0000000000000001E-3</v>
      </c>
      <c r="P33" s="19">
        <f>+Y37</f>
        <v>1E-4</v>
      </c>
    </row>
    <row r="34" spans="2:25" x14ac:dyDescent="0.3">
      <c r="B34" s="1" t="s">
        <v>74</v>
      </c>
      <c r="C34" s="19" t="str">
        <f>+IF(ABS(L34/L35)&gt;2,_xlfn.CONCAT(L34,"*"),L34)</f>
        <v>-0.011*</v>
      </c>
      <c r="D34" s="19">
        <f>+IF(ABS(M34/M35)&gt;2,_xlfn.CONCAT(M34,"*"),M34)</f>
        <v>5.0000000000000001E-3</v>
      </c>
      <c r="E34" s="19">
        <f>+IF(ABS(N34/N35)&gt;2,_xlfn.CONCAT(N34,"*"),N34)</f>
        <v>-8.0000000000000002E-3</v>
      </c>
      <c r="F34" s="19" t="str">
        <f>+IF(ABS(O34/O35)&gt;2,_xlfn.CONCAT(O34,"*"),O34)</f>
        <v>0.013*</v>
      </c>
      <c r="G34" s="48" t="str">
        <f>+IF(ABS(P34/P35)&gt;2,_xlfn.CONCAT(P34,"*"),P34)</f>
        <v>-0.194*</v>
      </c>
      <c r="K34" s="1" t="str">
        <f>+B34</f>
        <v>Dairy</v>
      </c>
      <c r="L34" s="19">
        <f>+U30</f>
        <v>-1.0999999999999999E-2</v>
      </c>
      <c r="M34" s="19">
        <f>+V30</f>
        <v>5.0000000000000001E-3</v>
      </c>
      <c r="N34" s="19">
        <f>+W30</f>
        <v>-8.0000000000000002E-3</v>
      </c>
      <c r="O34" s="19">
        <f>+X30</f>
        <v>1.2999999999999999E-2</v>
      </c>
      <c r="P34" s="19">
        <f>+Y30</f>
        <v>-0.19400000000000001</v>
      </c>
    </row>
    <row r="35" spans="2:25" x14ac:dyDescent="0.3">
      <c r="B35" s="1"/>
      <c r="C35" s="19" t="str">
        <f>_xlfn.CONCAT("[",L35,"]")</f>
        <v>[0.001]</v>
      </c>
      <c r="D35" s="19" t="str">
        <f>_xlfn.CONCAT("[",M35,"]")</f>
        <v>[0.01]</v>
      </c>
      <c r="E35" s="19" t="str">
        <f>_xlfn.CONCAT("[",N35,"]")</f>
        <v>[0.005]</v>
      </c>
      <c r="F35" s="19" t="str">
        <f>_xlfn.CONCAT("[",O35,"]")</f>
        <v>[0.006]</v>
      </c>
      <c r="G35" s="19" t="str">
        <f>_xlfn.CONCAT("[",P35,"]")</f>
        <v>[0.0001]</v>
      </c>
      <c r="K35" s="1"/>
      <c r="L35" s="19">
        <f>+U38</f>
        <v>1E-3</v>
      </c>
      <c r="M35" s="19">
        <f>+V38</f>
        <v>0.01</v>
      </c>
      <c r="N35" s="19">
        <f>+W38</f>
        <v>5.0000000000000001E-3</v>
      </c>
      <c r="O35" s="19">
        <f>+X38</f>
        <v>6.0000000000000001E-3</v>
      </c>
      <c r="P35" s="19">
        <f>+Y38</f>
        <v>1E-4</v>
      </c>
      <c r="U35" t="s">
        <v>58</v>
      </c>
      <c r="V35" t="s">
        <v>59</v>
      </c>
      <c r="W35" t="s">
        <v>60</v>
      </c>
      <c r="X35" t="s">
        <v>61</v>
      </c>
      <c r="Y35" t="s">
        <v>62</v>
      </c>
    </row>
    <row r="36" spans="2:25" x14ac:dyDescent="0.3">
      <c r="T36" t="s">
        <v>60</v>
      </c>
      <c r="U36">
        <v>3.0000000000000001E-3</v>
      </c>
      <c r="V36">
        <v>3.1E-2</v>
      </c>
      <c r="W36">
        <v>5.0000000000000001E-3</v>
      </c>
      <c r="X36">
        <v>1.7999999999999999E-2</v>
      </c>
      <c r="Y36">
        <v>1E-3</v>
      </c>
    </row>
    <row r="37" spans="2:25" x14ac:dyDescent="0.3">
      <c r="T37" t="s">
        <v>61</v>
      </c>
      <c r="U37">
        <v>1E-3</v>
      </c>
      <c r="V37">
        <v>1.4999999999999999E-2</v>
      </c>
      <c r="W37">
        <v>3.0000000000000001E-3</v>
      </c>
      <c r="X37">
        <v>5.0000000000000001E-3</v>
      </c>
      <c r="Y37">
        <v>1E-4</v>
      </c>
    </row>
    <row r="38" spans="2:25" x14ac:dyDescent="0.3">
      <c r="T38" t="s">
        <v>62</v>
      </c>
      <c r="U38">
        <v>1E-3</v>
      </c>
      <c r="V38">
        <v>0.01</v>
      </c>
      <c r="W38">
        <v>5.0000000000000001E-3</v>
      </c>
      <c r="X38">
        <v>6.0000000000000001E-3</v>
      </c>
      <c r="Y38">
        <v>1E-4</v>
      </c>
    </row>
    <row r="39" spans="2:25" x14ac:dyDescent="0.3">
      <c r="T39" t="s">
        <v>61</v>
      </c>
      <c r="U39">
        <v>1E-3</v>
      </c>
      <c r="V39">
        <v>7.0000000000000001E-3</v>
      </c>
      <c r="W39">
        <v>3.0000000000000001E-3</v>
      </c>
      <c r="X39">
        <v>1.0999999999999999E-2</v>
      </c>
      <c r="Y39">
        <v>1E-4</v>
      </c>
    </row>
    <row r="40" spans="2:25" x14ac:dyDescent="0.3">
      <c r="T40" t="s">
        <v>94</v>
      </c>
      <c r="U40">
        <v>3.0000000000000001E-3</v>
      </c>
      <c r="V40">
        <v>3.1E-2</v>
      </c>
      <c r="W40">
        <v>7.0000000000000001E-3</v>
      </c>
      <c r="X40">
        <v>2.3E-2</v>
      </c>
      <c r="Y40">
        <v>1E-3</v>
      </c>
    </row>
    <row r="43" spans="2:25" ht="15" thickBot="1" x14ac:dyDescent="0.35"/>
    <row r="44" spans="2:25" ht="15" thickBot="1" x14ac:dyDescent="0.35">
      <c r="B44" s="9" t="s">
        <v>16</v>
      </c>
      <c r="C44" s="23" t="str">
        <f>+B46</f>
        <v>SB</v>
      </c>
      <c r="D44" s="23" t="str">
        <f>+B48</f>
        <v>Beer</v>
      </c>
      <c r="E44" s="23" t="str">
        <f>+B50</f>
        <v>Spirits</v>
      </c>
      <c r="F44" s="23" t="str">
        <f>+B52</f>
        <v>Water</v>
      </c>
      <c r="G44" s="23" t="str">
        <f>+B54</f>
        <v>Dairy</v>
      </c>
      <c r="K44" s="9" t="s">
        <v>16</v>
      </c>
      <c r="L44" s="23" t="str">
        <f>+C44</f>
        <v>SB</v>
      </c>
      <c r="M44" s="23" t="str">
        <f>+D44</f>
        <v>Beer</v>
      </c>
      <c r="N44" s="23" t="str">
        <f>+E44</f>
        <v>Spirits</v>
      </c>
      <c r="O44" s="23" t="str">
        <f>+F44</f>
        <v>Water</v>
      </c>
      <c r="P44" s="23" t="str">
        <f>+G44</f>
        <v>Dairy</v>
      </c>
      <c r="S44" s="1"/>
      <c r="T44" s="1"/>
      <c r="U44" s="1" t="s">
        <v>58</v>
      </c>
      <c r="V44" s="1" t="s">
        <v>59</v>
      </c>
      <c r="W44" s="1" t="s">
        <v>60</v>
      </c>
      <c r="X44" s="1" t="s">
        <v>61</v>
      </c>
      <c r="Y44" s="1" t="s">
        <v>62</v>
      </c>
    </row>
    <row r="45" spans="2:25" ht="15" thickBot="1" x14ac:dyDescent="0.35">
      <c r="B45" s="11" t="s">
        <v>37</v>
      </c>
      <c r="C45" s="12"/>
      <c r="D45" s="12"/>
      <c r="E45" s="7"/>
      <c r="F45" s="7"/>
      <c r="G45" s="7"/>
      <c r="K45" s="11" t="s">
        <v>37</v>
      </c>
      <c r="L45" s="12"/>
      <c r="M45" s="12"/>
      <c r="N45" s="7"/>
      <c r="O45" s="7"/>
      <c r="P45" s="7"/>
    </row>
    <row r="46" spans="2:25" x14ac:dyDescent="0.3">
      <c r="B46" s="1" t="s">
        <v>8</v>
      </c>
      <c r="C46" s="30" t="e">
        <f>+IF(ABS(L46/L47)&gt;2,_xlfn.CONCAT(L46,"*"),L46)</f>
        <v>#DIV/0!</v>
      </c>
      <c r="D46" s="19" t="e">
        <f>+IF(ABS(M46/M47)&gt;2,_xlfn.CONCAT(M46,"*"),M46)</f>
        <v>#DIV/0!</v>
      </c>
      <c r="E46" s="19" t="e">
        <f>+IF(ABS(N46/N47)&gt;2,_xlfn.CONCAT(N46,"*"),N46)</f>
        <v>#DIV/0!</v>
      </c>
      <c r="F46" s="19" t="e">
        <f>+IF(ABS(O46/O47)&gt;2,_xlfn.CONCAT(O46,"*"),O46)</f>
        <v>#DIV/0!</v>
      </c>
      <c r="G46" s="19" t="e">
        <f>+IF(ABS(P46/P47)&gt;2,_xlfn.CONCAT(P46,"*"),P46)</f>
        <v>#DIV/0!</v>
      </c>
      <c r="K46" s="1" t="str">
        <f>+B46</f>
        <v>SB</v>
      </c>
      <c r="L46" s="19">
        <f>+U46</f>
        <v>0</v>
      </c>
      <c r="M46" s="19">
        <f>+V46</f>
        <v>0</v>
      </c>
      <c r="N46" s="19">
        <f>+W46</f>
        <v>0</v>
      </c>
      <c r="O46" s="19">
        <f>+X46</f>
        <v>0</v>
      </c>
      <c r="P46" s="19">
        <f>+Y46</f>
        <v>0</v>
      </c>
      <c r="T46" t="s">
        <v>58</v>
      </c>
    </row>
    <row r="47" spans="2:25" x14ac:dyDescent="0.3">
      <c r="B47" s="1"/>
      <c r="C47" s="19">
        <f>+L47</f>
        <v>0</v>
      </c>
      <c r="D47" s="19">
        <f>+M47</f>
        <v>0</v>
      </c>
      <c r="E47" s="19">
        <f>+N47</f>
        <v>0</v>
      </c>
      <c r="F47" s="19">
        <f>+O47</f>
        <v>0</v>
      </c>
      <c r="G47" s="19">
        <f>+P47</f>
        <v>0</v>
      </c>
      <c r="K47" s="1"/>
      <c r="L47" s="19">
        <f>+U56</f>
        <v>0</v>
      </c>
      <c r="M47" s="19">
        <f>+V56</f>
        <v>0</v>
      </c>
      <c r="N47" s="19">
        <f>+W56</f>
        <v>0</v>
      </c>
      <c r="O47" s="19">
        <f>+X56</f>
        <v>0</v>
      </c>
      <c r="P47" s="19">
        <f>+Y56</f>
        <v>0</v>
      </c>
      <c r="T47" t="s">
        <v>59</v>
      </c>
    </row>
    <row r="48" spans="2:25" x14ac:dyDescent="0.3">
      <c r="B48" s="1" t="s">
        <v>13</v>
      </c>
      <c r="C48" s="19" t="e">
        <f>+IF(ABS(L48/L49)&gt;2,_xlfn.CONCAT(L48,"*"),L48)</f>
        <v>#DIV/0!</v>
      </c>
      <c r="D48" s="30" t="e">
        <f>+IF(ABS(M48/M49)&gt;2,_xlfn.CONCAT(M48,"*"),M48)</f>
        <v>#DIV/0!</v>
      </c>
      <c r="E48" s="19" t="e">
        <f>+IF(ABS(N48/N49)&gt;2,_xlfn.CONCAT(N48,"*"),N48)</f>
        <v>#DIV/0!</v>
      </c>
      <c r="F48" s="19" t="e">
        <f>+IF(ABS(O48/O49)&gt;2,_xlfn.CONCAT(O48,"*"),O48)</f>
        <v>#DIV/0!</v>
      </c>
      <c r="G48" s="19" t="e">
        <f>+IF(ABS(P48/P49)&gt;2,_xlfn.CONCAT(P48,"*"),P48)</f>
        <v>#DIV/0!</v>
      </c>
      <c r="K48" s="1" t="str">
        <f>+B48</f>
        <v>Beer</v>
      </c>
      <c r="L48" s="19">
        <f>+U47</f>
        <v>0</v>
      </c>
      <c r="M48" s="19">
        <f>+V47</f>
        <v>0</v>
      </c>
      <c r="N48" s="19">
        <f>+W47</f>
        <v>0</v>
      </c>
      <c r="O48" s="19">
        <f>+X47</f>
        <v>0</v>
      </c>
      <c r="P48" s="19">
        <f>+Y47</f>
        <v>0</v>
      </c>
      <c r="T48" t="s">
        <v>60</v>
      </c>
    </row>
    <row r="49" spans="2:25" x14ac:dyDescent="0.3">
      <c r="B49" s="1"/>
      <c r="C49" s="19">
        <f>+L49</f>
        <v>0</v>
      </c>
      <c r="D49" s="19">
        <f>+M49</f>
        <v>0</v>
      </c>
      <c r="E49" s="19">
        <f>+N49</f>
        <v>0</v>
      </c>
      <c r="F49" s="19">
        <f>+O49</f>
        <v>0</v>
      </c>
      <c r="G49" s="19">
        <f>+P49</f>
        <v>0</v>
      </c>
      <c r="K49" s="1"/>
      <c r="L49" s="19">
        <f>+U57</f>
        <v>0</v>
      </c>
      <c r="M49" s="19">
        <f>+V57</f>
        <v>0</v>
      </c>
      <c r="N49" s="19">
        <f>+W57</f>
        <v>0</v>
      </c>
      <c r="O49" s="19">
        <f>+X57</f>
        <v>0</v>
      </c>
      <c r="P49" s="19">
        <f>+Y57</f>
        <v>0</v>
      </c>
      <c r="T49" t="s">
        <v>61</v>
      </c>
    </row>
    <row r="50" spans="2:25" x14ac:dyDescent="0.3">
      <c r="B50" s="1" t="s">
        <v>14</v>
      </c>
      <c r="C50" s="19" t="e">
        <f>+IF(ABS(L50/L51)&gt;2,_xlfn.CONCAT(L50,"*"),L50)</f>
        <v>#DIV/0!</v>
      </c>
      <c r="D50" s="19" t="e">
        <f>+IF(ABS(M50/M51)&gt;2,_xlfn.CONCAT(M50,"*"),M50)</f>
        <v>#DIV/0!</v>
      </c>
      <c r="E50" s="30" t="e">
        <f>+IF(ABS(N50/N51)&gt;2,_xlfn.CONCAT(N50,"*"),N50)</f>
        <v>#DIV/0!</v>
      </c>
      <c r="F50" s="19" t="e">
        <f>+IF(ABS(O50/O51)&gt;2,_xlfn.CONCAT(O50,"*"),O50)</f>
        <v>#DIV/0!</v>
      </c>
      <c r="G50" s="19" t="e">
        <f>+IF(ABS(P50/P51)&gt;2,_xlfn.CONCAT(P50,"*"),P50)</f>
        <v>#DIV/0!</v>
      </c>
      <c r="K50" s="1" t="str">
        <f>+B50</f>
        <v>Spirits</v>
      </c>
      <c r="L50" s="19">
        <f>+U48</f>
        <v>0</v>
      </c>
      <c r="M50" s="19">
        <f>+V48</f>
        <v>0</v>
      </c>
      <c r="N50" s="19">
        <f>+W48</f>
        <v>0</v>
      </c>
      <c r="O50" s="19">
        <f>+X48</f>
        <v>0</v>
      </c>
      <c r="P50" s="19">
        <f>+Y48</f>
        <v>0</v>
      </c>
      <c r="T50" t="s">
        <v>94</v>
      </c>
    </row>
    <row r="51" spans="2:25" x14ac:dyDescent="0.3">
      <c r="B51" s="1"/>
      <c r="C51" s="19">
        <f>+L51</f>
        <v>0</v>
      </c>
      <c r="D51" s="19">
        <f>+M51</f>
        <v>0</v>
      </c>
      <c r="E51" s="19">
        <f>+N51</f>
        <v>0</v>
      </c>
      <c r="F51" s="19">
        <f>+O51</f>
        <v>0</v>
      </c>
      <c r="G51" s="19">
        <f>+P51</f>
        <v>0</v>
      </c>
      <c r="K51" s="1"/>
      <c r="L51" s="19">
        <f>+U56</f>
        <v>0</v>
      </c>
      <c r="M51" s="19">
        <f>+V56</f>
        <v>0</v>
      </c>
      <c r="N51" s="19">
        <f>+W56</f>
        <v>0</v>
      </c>
      <c r="O51" s="19">
        <f>+X56</f>
        <v>0</v>
      </c>
      <c r="P51" s="19">
        <f>+Y56</f>
        <v>0</v>
      </c>
    </row>
    <row r="52" spans="2:25" x14ac:dyDescent="0.3">
      <c r="B52" s="1" t="s">
        <v>11</v>
      </c>
      <c r="C52" s="19" t="e">
        <f>+IF(ABS(L52/L53)&gt;2,_xlfn.CONCAT(L52,"*"),L52)</f>
        <v>#DIV/0!</v>
      </c>
      <c r="D52" s="19" t="e">
        <f>+IF(ABS(M52/M53)&gt;2,_xlfn.CONCAT(M52,"*"),M52)</f>
        <v>#DIV/0!</v>
      </c>
      <c r="E52" s="19" t="e">
        <f>+IF(ABS(N52/N53)&gt;2,_xlfn.CONCAT(N52,"*"),N52)</f>
        <v>#DIV/0!</v>
      </c>
      <c r="F52" s="30" t="e">
        <f>+IF(ABS(O52/O53)&gt;2,_xlfn.CONCAT(O52,"*"),O52)</f>
        <v>#DIV/0!</v>
      </c>
      <c r="G52" s="19" t="e">
        <f>+IF(ABS(P52/P53)&gt;2,_xlfn.CONCAT(P52,"*"),P52)</f>
        <v>#DIV/0!</v>
      </c>
      <c r="K52" s="1" t="str">
        <f>+B52</f>
        <v>Water</v>
      </c>
      <c r="L52" s="19">
        <f>+U49</f>
        <v>0</v>
      </c>
      <c r="M52" s="19">
        <f>+V49</f>
        <v>0</v>
      </c>
      <c r="N52" s="19">
        <f>+W49</f>
        <v>0</v>
      </c>
      <c r="O52" s="19">
        <f>+X49</f>
        <v>0</v>
      </c>
      <c r="P52" s="19">
        <f>+Y49</f>
        <v>0</v>
      </c>
    </row>
    <row r="53" spans="2:25" x14ac:dyDescent="0.3">
      <c r="B53" s="1"/>
      <c r="C53" s="19">
        <f>+L53</f>
        <v>0</v>
      </c>
      <c r="D53" s="19">
        <f>+M53</f>
        <v>0</v>
      </c>
      <c r="E53" s="19">
        <f>+N53</f>
        <v>0</v>
      </c>
      <c r="F53" s="19">
        <f>+O53</f>
        <v>0</v>
      </c>
      <c r="G53" s="19">
        <f>+P53</f>
        <v>0</v>
      </c>
      <c r="K53" s="1"/>
      <c r="L53" s="19">
        <f>+U57</f>
        <v>0</v>
      </c>
      <c r="M53" s="19">
        <f>+V57</f>
        <v>0</v>
      </c>
      <c r="N53" s="19">
        <f>+W57</f>
        <v>0</v>
      </c>
      <c r="O53" s="19">
        <f>+X57</f>
        <v>0</v>
      </c>
      <c r="P53" s="19">
        <f>+Y57</f>
        <v>0</v>
      </c>
    </row>
    <row r="54" spans="2:25" x14ac:dyDescent="0.3">
      <c r="B54" s="1" t="s">
        <v>74</v>
      </c>
      <c r="C54" s="19" t="e">
        <f>+IF(ABS(L54/L55)&gt;2,_xlfn.CONCAT(L54,"*"),L54)</f>
        <v>#DIV/0!</v>
      </c>
      <c r="D54" s="19" t="e">
        <f>+IF(ABS(M54/M55)&gt;2,_xlfn.CONCAT(M54,"*"),M54)</f>
        <v>#DIV/0!</v>
      </c>
      <c r="E54" s="19" t="e">
        <f>+IF(ABS(N54/N55)&gt;2,_xlfn.CONCAT(N54,"*"),N54)</f>
        <v>#DIV/0!</v>
      </c>
      <c r="F54" s="19" t="e">
        <f>+IF(ABS(O54/O55)&gt;2,_xlfn.CONCAT(O54,"*"),O54)</f>
        <v>#DIV/0!</v>
      </c>
      <c r="G54" s="30" t="e">
        <f>+IF(ABS(P54/P55)&gt;2,_xlfn.CONCAT(P54,"*"),P54)</f>
        <v>#DIV/0!</v>
      </c>
      <c r="K54" s="1" t="str">
        <f>+B54</f>
        <v>Dairy</v>
      </c>
      <c r="L54" s="19">
        <f>+U50</f>
        <v>0</v>
      </c>
      <c r="M54" s="19">
        <f>+V50</f>
        <v>0</v>
      </c>
      <c r="N54" s="19">
        <f>+W50</f>
        <v>0</v>
      </c>
      <c r="O54" s="19">
        <f>+X50</f>
        <v>0</v>
      </c>
      <c r="P54" s="19">
        <f>+Y50</f>
        <v>0</v>
      </c>
    </row>
    <row r="55" spans="2:25" x14ac:dyDescent="0.3">
      <c r="B55" s="1"/>
      <c r="C55" s="19">
        <f>+L55</f>
        <v>0</v>
      </c>
      <c r="D55" s="19">
        <f>+M55</f>
        <v>0</v>
      </c>
      <c r="E55" s="19">
        <f>+N55</f>
        <v>0</v>
      </c>
      <c r="F55" s="19">
        <f>+O55</f>
        <v>0</v>
      </c>
      <c r="G55" s="19">
        <f>+P55</f>
        <v>0</v>
      </c>
      <c r="K55" s="1"/>
      <c r="L55" s="19">
        <f>+U58</f>
        <v>0</v>
      </c>
      <c r="M55" s="19">
        <f>+V58</f>
        <v>0</v>
      </c>
      <c r="N55" s="19">
        <f>+W58</f>
        <v>0</v>
      </c>
      <c r="O55" s="19">
        <f>+X58</f>
        <v>0</v>
      </c>
      <c r="P55" s="19">
        <f>+Y58</f>
        <v>0</v>
      </c>
      <c r="U55" t="s">
        <v>58</v>
      </c>
      <c r="V55" t="s">
        <v>59</v>
      </c>
      <c r="W55" t="s">
        <v>60</v>
      </c>
      <c r="X55" t="s">
        <v>61</v>
      </c>
      <c r="Y55" t="s">
        <v>62</v>
      </c>
    </row>
    <row r="56" spans="2:25" x14ac:dyDescent="0.3">
      <c r="T56" t="s">
        <v>60</v>
      </c>
    </row>
    <row r="57" spans="2:25" x14ac:dyDescent="0.3">
      <c r="T57" t="s">
        <v>61</v>
      </c>
    </row>
    <row r="58" spans="2:25" x14ac:dyDescent="0.3">
      <c r="T58" t="s">
        <v>62</v>
      </c>
    </row>
    <row r="59" spans="2:25" x14ac:dyDescent="0.3">
      <c r="T59" t="s">
        <v>61</v>
      </c>
    </row>
    <row r="60" spans="2:25" x14ac:dyDescent="0.3">
      <c r="T60" t="s">
        <v>94</v>
      </c>
    </row>
    <row r="63" spans="2:25" ht="15" thickBot="1" x14ac:dyDescent="0.35"/>
    <row r="64" spans="2:25" ht="15" thickBot="1" x14ac:dyDescent="0.35">
      <c r="B64" s="9" t="s">
        <v>16</v>
      </c>
      <c r="C64" s="23" t="str">
        <f>+B66</f>
        <v>SB</v>
      </c>
      <c r="D64" s="23" t="str">
        <f>+B68</f>
        <v>Beer</v>
      </c>
      <c r="E64" s="23" t="str">
        <f>+B70</f>
        <v>Spirits</v>
      </c>
      <c r="F64" s="23" t="str">
        <f>+B72</f>
        <v>Water</v>
      </c>
      <c r="G64" s="23" t="str">
        <f>+B74</f>
        <v>Dairy</v>
      </c>
      <c r="K64" s="9" t="s">
        <v>16</v>
      </c>
      <c r="L64" s="23" t="str">
        <f>+C64</f>
        <v>SB</v>
      </c>
      <c r="M64" s="23" t="str">
        <f>+D64</f>
        <v>Beer</v>
      </c>
      <c r="N64" s="23" t="str">
        <f>+E64</f>
        <v>Spirits</v>
      </c>
      <c r="O64" s="23" t="str">
        <f>+F64</f>
        <v>Water</v>
      </c>
      <c r="P64" s="23" t="str">
        <f>+G64</f>
        <v>Dairy</v>
      </c>
      <c r="S64" s="1"/>
      <c r="T64" s="1"/>
      <c r="U64" s="1" t="s">
        <v>58</v>
      </c>
      <c r="V64" s="1" t="s">
        <v>59</v>
      </c>
      <c r="W64" s="1" t="s">
        <v>60</v>
      </c>
      <c r="X64" s="1" t="s">
        <v>61</v>
      </c>
      <c r="Y64" s="1" t="s">
        <v>62</v>
      </c>
    </row>
    <row r="65" spans="2:25" ht="15" thickBot="1" x14ac:dyDescent="0.35">
      <c r="B65" s="11" t="s">
        <v>56</v>
      </c>
      <c r="C65" s="12"/>
      <c r="D65" s="12"/>
      <c r="E65" s="7"/>
      <c r="F65" s="7"/>
      <c r="G65" s="7"/>
      <c r="K65" s="11" t="s">
        <v>56</v>
      </c>
      <c r="L65" s="12"/>
      <c r="M65" s="12"/>
      <c r="N65" s="7"/>
      <c r="O65" s="7"/>
      <c r="P65" s="7"/>
    </row>
    <row r="66" spans="2:25" x14ac:dyDescent="0.3">
      <c r="B66" s="1" t="s">
        <v>8</v>
      </c>
      <c r="C66" s="30" t="e">
        <f>+IF(ABS(L66/L67)&gt;2,_xlfn.CONCAT(L66,"*"),L66)</f>
        <v>#DIV/0!</v>
      </c>
      <c r="D66" s="19" t="e">
        <f>+IF(ABS(M66/M67)&gt;2,_xlfn.CONCAT(M66,"*"),M66)</f>
        <v>#DIV/0!</v>
      </c>
      <c r="E66" s="19" t="e">
        <f>+IF(ABS(N66/N67)&gt;2,_xlfn.CONCAT(N66,"*"),N66)</f>
        <v>#DIV/0!</v>
      </c>
      <c r="F66" s="19" t="e">
        <f>+IF(ABS(O66/O67)&gt;2,_xlfn.CONCAT(O66,"*"),O66)</f>
        <v>#DIV/0!</v>
      </c>
      <c r="G66" s="19" t="e">
        <f>+IF(ABS(P66/P67)&gt;2,_xlfn.CONCAT(P66,"*"),P66)</f>
        <v>#DIV/0!</v>
      </c>
      <c r="K66" s="1" t="str">
        <f>+B66</f>
        <v>SB</v>
      </c>
      <c r="L66" s="19">
        <f>+U66</f>
        <v>0</v>
      </c>
      <c r="M66" s="19">
        <f>+V66</f>
        <v>0</v>
      </c>
      <c r="N66" s="19">
        <f>+W66</f>
        <v>0</v>
      </c>
      <c r="O66" s="19">
        <f>+X66</f>
        <v>0</v>
      </c>
      <c r="P66" s="19">
        <f>+Y66</f>
        <v>0</v>
      </c>
      <c r="T66" t="s">
        <v>58</v>
      </c>
    </row>
    <row r="67" spans="2:25" x14ac:dyDescent="0.3">
      <c r="B67" s="1"/>
      <c r="C67" s="19">
        <f>+L67</f>
        <v>0</v>
      </c>
      <c r="D67" s="19">
        <f>+M67</f>
        <v>0</v>
      </c>
      <c r="E67" s="19">
        <f>+N67</f>
        <v>0</v>
      </c>
      <c r="F67" s="19">
        <f>+O67</f>
        <v>0</v>
      </c>
      <c r="G67" s="19">
        <f>+P67</f>
        <v>0</v>
      </c>
      <c r="K67" s="1"/>
      <c r="L67" s="19">
        <f>+U76</f>
        <v>0</v>
      </c>
      <c r="M67" s="19">
        <f>+V76</f>
        <v>0</v>
      </c>
      <c r="N67" s="19">
        <f>+W76</f>
        <v>0</v>
      </c>
      <c r="O67" s="19">
        <f>+X76</f>
        <v>0</v>
      </c>
      <c r="P67" s="19">
        <f>+Y76</f>
        <v>0</v>
      </c>
      <c r="T67" t="s">
        <v>59</v>
      </c>
    </row>
    <row r="68" spans="2:25" x14ac:dyDescent="0.3">
      <c r="B68" s="1" t="s">
        <v>13</v>
      </c>
      <c r="C68" s="19" t="e">
        <f>+IF(ABS(L68/L69)&gt;2,_xlfn.CONCAT(L68,"*"),L68)</f>
        <v>#DIV/0!</v>
      </c>
      <c r="D68" s="30" t="e">
        <f>+IF(ABS(M68/M69)&gt;2,_xlfn.CONCAT(M68,"*"),M68)</f>
        <v>#DIV/0!</v>
      </c>
      <c r="E68" s="19" t="e">
        <f>+IF(ABS(N68/N69)&gt;2,_xlfn.CONCAT(N68,"*"),N68)</f>
        <v>#DIV/0!</v>
      </c>
      <c r="F68" s="19" t="e">
        <f>+IF(ABS(O68/O69)&gt;2,_xlfn.CONCAT(O68,"*"),O68)</f>
        <v>#DIV/0!</v>
      </c>
      <c r="G68" s="19" t="e">
        <f>+IF(ABS(P68/P69)&gt;2,_xlfn.CONCAT(P68,"*"),P68)</f>
        <v>#DIV/0!</v>
      </c>
      <c r="K68" s="1" t="str">
        <f>+B68</f>
        <v>Beer</v>
      </c>
      <c r="L68" s="19">
        <f>+U67</f>
        <v>0</v>
      </c>
      <c r="M68" s="19">
        <f>+V67</f>
        <v>0</v>
      </c>
      <c r="N68" s="19">
        <f>+W67</f>
        <v>0</v>
      </c>
      <c r="O68" s="19">
        <f>+X67</f>
        <v>0</v>
      </c>
      <c r="P68" s="19">
        <f>+Y67</f>
        <v>0</v>
      </c>
      <c r="T68" t="s">
        <v>60</v>
      </c>
    </row>
    <row r="69" spans="2:25" x14ac:dyDescent="0.3">
      <c r="B69" s="1"/>
      <c r="C69" s="19">
        <f>+L69</f>
        <v>0</v>
      </c>
      <c r="D69" s="19">
        <f>+M69</f>
        <v>0</v>
      </c>
      <c r="E69" s="19">
        <f>+N69</f>
        <v>0</v>
      </c>
      <c r="F69" s="19">
        <f>+O69</f>
        <v>0</v>
      </c>
      <c r="G69" s="19">
        <f>+P69</f>
        <v>0</v>
      </c>
      <c r="K69" s="1"/>
      <c r="L69" s="19">
        <f>+U77</f>
        <v>0</v>
      </c>
      <c r="M69" s="19">
        <f>+V77</f>
        <v>0</v>
      </c>
      <c r="N69" s="19">
        <f>+W77</f>
        <v>0</v>
      </c>
      <c r="O69" s="19">
        <f>+X77</f>
        <v>0</v>
      </c>
      <c r="P69" s="19">
        <f>+Y77</f>
        <v>0</v>
      </c>
      <c r="T69" t="s">
        <v>61</v>
      </c>
    </row>
    <row r="70" spans="2:25" x14ac:dyDescent="0.3">
      <c r="B70" s="1" t="s">
        <v>14</v>
      </c>
      <c r="C70" s="19" t="e">
        <f>+IF(ABS(L70/L71)&gt;2,_xlfn.CONCAT(L70,"*"),L70)</f>
        <v>#DIV/0!</v>
      </c>
      <c r="D70" s="19" t="e">
        <f>+IF(ABS(M70/M71)&gt;2,_xlfn.CONCAT(M70,"*"),M70)</f>
        <v>#DIV/0!</v>
      </c>
      <c r="E70" s="30" t="e">
        <f>+IF(ABS(N70/N71)&gt;2,_xlfn.CONCAT(N70,"*"),N70)</f>
        <v>#DIV/0!</v>
      </c>
      <c r="F70" s="19" t="e">
        <f>+IF(ABS(O70/O71)&gt;2,_xlfn.CONCAT(O70,"*"),O70)</f>
        <v>#DIV/0!</v>
      </c>
      <c r="G70" s="19" t="e">
        <f>+IF(ABS(P70/P71)&gt;2,_xlfn.CONCAT(P70,"*"),P70)</f>
        <v>#DIV/0!</v>
      </c>
      <c r="K70" s="1" t="str">
        <f>+B70</f>
        <v>Spirits</v>
      </c>
      <c r="L70" s="19">
        <f>+U68</f>
        <v>0</v>
      </c>
      <c r="M70" s="19">
        <f>+V68</f>
        <v>0</v>
      </c>
      <c r="N70" s="19">
        <f>+W68</f>
        <v>0</v>
      </c>
      <c r="O70" s="19">
        <f>+X68</f>
        <v>0</v>
      </c>
      <c r="P70" s="19">
        <f>+Y68</f>
        <v>0</v>
      </c>
      <c r="T70" t="s">
        <v>94</v>
      </c>
    </row>
    <row r="71" spans="2:25" x14ac:dyDescent="0.3">
      <c r="B71" s="1"/>
      <c r="C71" s="19">
        <f>+L71</f>
        <v>0</v>
      </c>
      <c r="D71" s="19">
        <f>+M71</f>
        <v>0</v>
      </c>
      <c r="E71" s="19">
        <f>+N71</f>
        <v>0</v>
      </c>
      <c r="F71" s="19">
        <f>+O71</f>
        <v>0</v>
      </c>
      <c r="G71" s="19">
        <f>+P71</f>
        <v>0</v>
      </c>
      <c r="K71" s="1"/>
      <c r="L71" s="19">
        <f>+U76</f>
        <v>0</v>
      </c>
      <c r="M71" s="19">
        <f>+V76</f>
        <v>0</v>
      </c>
      <c r="N71" s="19">
        <f>+W76</f>
        <v>0</v>
      </c>
      <c r="O71" s="19">
        <f>+X76</f>
        <v>0</v>
      </c>
      <c r="P71" s="19">
        <f>+Y76</f>
        <v>0</v>
      </c>
    </row>
    <row r="72" spans="2:25" x14ac:dyDescent="0.3">
      <c r="B72" s="1" t="s">
        <v>11</v>
      </c>
      <c r="C72" s="19" t="e">
        <f>+IF(ABS(L72/L73)&gt;2,_xlfn.CONCAT(L72,"*"),L72)</f>
        <v>#DIV/0!</v>
      </c>
      <c r="D72" s="19" t="e">
        <f>+IF(ABS(M72/M73)&gt;2,_xlfn.CONCAT(M72,"*"),M72)</f>
        <v>#DIV/0!</v>
      </c>
      <c r="E72" s="19" t="e">
        <f>+IF(ABS(N72/N73)&gt;2,_xlfn.CONCAT(N72,"*"),N72)</f>
        <v>#DIV/0!</v>
      </c>
      <c r="F72" s="30" t="e">
        <f>+IF(ABS(O72/O73)&gt;2,_xlfn.CONCAT(O72,"*"),O72)</f>
        <v>#DIV/0!</v>
      </c>
      <c r="G72" s="19" t="e">
        <f>+IF(ABS(P72/P73)&gt;2,_xlfn.CONCAT(P72,"*"),P72)</f>
        <v>#DIV/0!</v>
      </c>
      <c r="K72" s="1" t="str">
        <f>+B72</f>
        <v>Water</v>
      </c>
      <c r="L72" s="19">
        <f>+U69</f>
        <v>0</v>
      </c>
      <c r="M72" s="19">
        <f>+V69</f>
        <v>0</v>
      </c>
      <c r="N72" s="19">
        <f>+W69</f>
        <v>0</v>
      </c>
      <c r="O72" s="19">
        <f>+X69</f>
        <v>0</v>
      </c>
      <c r="P72" s="19">
        <f>+Y69</f>
        <v>0</v>
      </c>
    </row>
    <row r="73" spans="2:25" x14ac:dyDescent="0.3">
      <c r="B73" s="1"/>
      <c r="C73" s="19">
        <f>+L73</f>
        <v>0</v>
      </c>
      <c r="D73" s="19">
        <f>+M73</f>
        <v>0</v>
      </c>
      <c r="E73" s="19">
        <f>+N73</f>
        <v>0</v>
      </c>
      <c r="F73" s="19">
        <f>+O73</f>
        <v>0</v>
      </c>
      <c r="G73" s="19">
        <f>+P73</f>
        <v>0</v>
      </c>
      <c r="K73" s="1"/>
      <c r="L73" s="19">
        <f>+U77</f>
        <v>0</v>
      </c>
      <c r="M73" s="19">
        <f>+V77</f>
        <v>0</v>
      </c>
      <c r="N73" s="19">
        <f>+W77</f>
        <v>0</v>
      </c>
      <c r="O73" s="19">
        <f>+X77</f>
        <v>0</v>
      </c>
      <c r="P73" s="19">
        <f>+Y77</f>
        <v>0</v>
      </c>
    </row>
    <row r="74" spans="2:25" x14ac:dyDescent="0.3">
      <c r="B74" s="1" t="s">
        <v>74</v>
      </c>
      <c r="C74" s="19" t="e">
        <f>+IF(ABS(L74/L75)&gt;2,_xlfn.CONCAT(L74,"*"),L74)</f>
        <v>#DIV/0!</v>
      </c>
      <c r="D74" s="19" t="e">
        <f>+IF(ABS(M74/M75)&gt;2,_xlfn.CONCAT(M74,"*"),M74)</f>
        <v>#DIV/0!</v>
      </c>
      <c r="E74" s="19" t="e">
        <f>+IF(ABS(N74/N75)&gt;2,_xlfn.CONCAT(N74,"*"),N74)</f>
        <v>#DIV/0!</v>
      </c>
      <c r="F74" s="19" t="e">
        <f>+IF(ABS(O74/O75)&gt;2,_xlfn.CONCAT(O74,"*"),O74)</f>
        <v>#DIV/0!</v>
      </c>
      <c r="G74" s="30" t="e">
        <f>+IF(ABS(P74/P75)&gt;2,_xlfn.CONCAT(P74,"*"),P74)</f>
        <v>#DIV/0!</v>
      </c>
      <c r="K74" s="1" t="str">
        <f>+B74</f>
        <v>Dairy</v>
      </c>
      <c r="L74" s="19">
        <f>+U70</f>
        <v>0</v>
      </c>
      <c r="M74" s="19">
        <f>+V70</f>
        <v>0</v>
      </c>
      <c r="N74" s="19">
        <f>+W70</f>
        <v>0</v>
      </c>
      <c r="O74" s="19">
        <f>+X70</f>
        <v>0</v>
      </c>
      <c r="P74" s="19">
        <f>+Y70</f>
        <v>0</v>
      </c>
    </row>
    <row r="75" spans="2:25" x14ac:dyDescent="0.3">
      <c r="B75" s="1"/>
      <c r="C75" s="19">
        <f>+L75</f>
        <v>0</v>
      </c>
      <c r="D75" s="19">
        <f>+M75</f>
        <v>0</v>
      </c>
      <c r="E75" s="19">
        <f>+N75</f>
        <v>0</v>
      </c>
      <c r="F75" s="19">
        <f>+O75</f>
        <v>0</v>
      </c>
      <c r="G75" s="19">
        <f>+P75</f>
        <v>0</v>
      </c>
      <c r="K75" s="1"/>
      <c r="L75" s="19">
        <f>+U78</f>
        <v>0</v>
      </c>
      <c r="M75" s="19">
        <f>+V78</f>
        <v>0</v>
      </c>
      <c r="N75" s="19">
        <f>+W78</f>
        <v>0</v>
      </c>
      <c r="O75" s="19">
        <f>+X78</f>
        <v>0</v>
      </c>
      <c r="P75" s="19">
        <f>+Y78</f>
        <v>0</v>
      </c>
      <c r="U75" t="s">
        <v>58</v>
      </c>
      <c r="V75" t="s">
        <v>59</v>
      </c>
      <c r="W75" t="s">
        <v>60</v>
      </c>
      <c r="X75" t="s">
        <v>61</v>
      </c>
      <c r="Y75" t="s">
        <v>62</v>
      </c>
    </row>
    <row r="76" spans="2:25" x14ac:dyDescent="0.3">
      <c r="T76" t="s">
        <v>60</v>
      </c>
    </row>
    <row r="77" spans="2:25" x14ac:dyDescent="0.3">
      <c r="T77" t="s">
        <v>61</v>
      </c>
    </row>
    <row r="78" spans="2:25" x14ac:dyDescent="0.3">
      <c r="T78" t="s">
        <v>62</v>
      </c>
    </row>
    <row r="79" spans="2:25" x14ac:dyDescent="0.3">
      <c r="T79" t="s">
        <v>61</v>
      </c>
    </row>
    <row r="80" spans="2:25" x14ac:dyDescent="0.3">
      <c r="T80" t="s">
        <v>94</v>
      </c>
    </row>
    <row r="81" spans="2:25" s="46" customFormat="1" x14ac:dyDescent="0.3"/>
    <row r="82" spans="2:25" s="46" customFormat="1" x14ac:dyDescent="0.3"/>
    <row r="83" spans="2:25" s="46" customFormat="1" x14ac:dyDescent="0.3"/>
    <row r="84" spans="2:25" s="46" customFormat="1" ht="15" thickBot="1" x14ac:dyDescent="0.35"/>
    <row r="85" spans="2:25" ht="15" thickBot="1" x14ac:dyDescent="0.35">
      <c r="B85" s="9" t="s">
        <v>16</v>
      </c>
      <c r="C85" s="23" t="str">
        <f>+B87</f>
        <v>SB</v>
      </c>
      <c r="D85" s="23" t="str">
        <f>+B89</f>
        <v>Beer</v>
      </c>
      <c r="E85" s="23" t="str">
        <f>+B91</f>
        <v>Spirits</v>
      </c>
      <c r="F85" s="23" t="str">
        <f>+B93</f>
        <v>Water</v>
      </c>
      <c r="G85" s="23" t="str">
        <f>+B95</f>
        <v>Dairy</v>
      </c>
      <c r="K85" s="9" t="s">
        <v>16</v>
      </c>
      <c r="L85" s="23" t="str">
        <f>+C85</f>
        <v>SB</v>
      </c>
      <c r="M85" s="23" t="str">
        <f>+D85</f>
        <v>Beer</v>
      </c>
      <c r="N85" s="23" t="str">
        <f>+E85</f>
        <v>Spirits</v>
      </c>
      <c r="O85" s="23" t="str">
        <f>+F85</f>
        <v>Water</v>
      </c>
      <c r="P85" s="23" t="str">
        <f>+G85</f>
        <v>Dairy</v>
      </c>
      <c r="S85" s="1"/>
      <c r="T85" s="1"/>
      <c r="U85" s="1" t="s">
        <v>58</v>
      </c>
      <c r="V85" s="1" t="s">
        <v>59</v>
      </c>
      <c r="W85" s="1" t="s">
        <v>60</v>
      </c>
      <c r="X85" s="1" t="s">
        <v>61</v>
      </c>
      <c r="Y85" s="1" t="s">
        <v>62</v>
      </c>
    </row>
    <row r="86" spans="2:25" ht="15" thickBot="1" x14ac:dyDescent="0.35">
      <c r="B86" s="11" t="s">
        <v>37</v>
      </c>
      <c r="C86" s="12"/>
      <c r="D86" s="12"/>
      <c r="E86" s="7"/>
      <c r="F86" s="7"/>
      <c r="G86" s="7"/>
      <c r="K86" s="11" t="s">
        <v>37</v>
      </c>
      <c r="L86" s="12"/>
      <c r="M86" s="12"/>
      <c r="N86" s="7"/>
      <c r="O86" s="7"/>
      <c r="P86" s="7"/>
    </row>
    <row r="87" spans="2:25" x14ac:dyDescent="0.3">
      <c r="B87" s="1" t="s">
        <v>8</v>
      </c>
      <c r="C87" s="48" t="str">
        <f>+IF(ABS(L87/L88)&gt;2.58,_xlfn.CONCAT(L87,"**"),IF(ABS(L87/L88)&gt;1.96&amp;ABS(L87/L88)&lt;2.58,_xlfn.CONCAT(L87,"*"),L87))</f>
        <v>-1.192**</v>
      </c>
      <c r="D87" s="19" t="str">
        <f>+IF(ABS(M87/M88)&gt;2.58,_xlfn.CONCAT(M87,"**"),IF(ABS(M87/M88)&gt;1.96&amp;ABS(M87/M88)&lt;2.58,_xlfn.CONCAT(M87,"*"),M87))</f>
        <v>-0.11**</v>
      </c>
      <c r="E87" s="19" t="str">
        <f>+IF(ABS(N87/N88)&gt;2.58,_xlfn.CONCAT(N87,"**"),IF(ABS(N87/N88)&gt;1.96&amp;ABS(N87/N88)&lt;2.58,_xlfn.CONCAT(N87,"*"),N87))</f>
        <v>0.483**</v>
      </c>
      <c r="F87" s="19" t="str">
        <f>+IF(ABS(O87/O88)&gt;2.58,_xlfn.CONCAT(O87,"**"),IF(ABS(O87/O88)&gt;1.96&amp;ABS(O87/O88)&lt;2.58,_xlfn.CONCAT(O87,"*"),O87))</f>
        <v>0.113**</v>
      </c>
      <c r="G87" s="19" t="str">
        <f>+IF(ABS(P87/P88)&gt;2.58,_xlfn.CONCAT(P87,"**"),IF(ABS(P87/P88)&gt;1.96&amp;ABS(P87/P88)&lt;2.58,_xlfn.CONCAT(P87,"*"),P87))</f>
        <v>-0.059**</v>
      </c>
      <c r="K87" s="1" t="str">
        <f>+B87</f>
        <v>SB</v>
      </c>
      <c r="L87" s="19">
        <f>+U87</f>
        <v>-1.1919999999999999</v>
      </c>
      <c r="M87" s="19">
        <f>+V87</f>
        <v>-0.11</v>
      </c>
      <c r="N87" s="19">
        <f>+W87</f>
        <v>0.48299999999999998</v>
      </c>
      <c r="O87" s="19">
        <f>+X87</f>
        <v>0.113</v>
      </c>
      <c r="P87" s="19">
        <f>+Y87</f>
        <v>-5.8999999999999997E-2</v>
      </c>
      <c r="T87" t="s">
        <v>58</v>
      </c>
      <c r="U87">
        <v>-1.1919999999999999</v>
      </c>
      <c r="V87">
        <v>-0.11</v>
      </c>
      <c r="W87">
        <v>0.48299999999999998</v>
      </c>
      <c r="X87">
        <v>0.113</v>
      </c>
      <c r="Y87">
        <v>-5.8999999999999997E-2</v>
      </c>
    </row>
    <row r="88" spans="2:25" x14ac:dyDescent="0.3">
      <c r="B88" s="1"/>
      <c r="C88" s="19">
        <f>+L88</f>
        <v>4.0000000000000001E-3</v>
      </c>
      <c r="D88" s="19">
        <f>+M88</f>
        <v>3.5999999999999997E-2</v>
      </c>
      <c r="E88" s="19">
        <f>+N88</f>
        <v>1.0999999999999999E-2</v>
      </c>
      <c r="F88" s="19">
        <f>+O88</f>
        <v>3.1E-2</v>
      </c>
      <c r="G88" s="19">
        <f>+P88</f>
        <v>2E-3</v>
      </c>
      <c r="K88" s="1"/>
      <c r="L88" s="19">
        <f>+U97</f>
        <v>4.0000000000000001E-3</v>
      </c>
      <c r="M88" s="19">
        <f>+V97</f>
        <v>3.5999999999999997E-2</v>
      </c>
      <c r="N88" s="19">
        <f>+W97</f>
        <v>1.0999999999999999E-2</v>
      </c>
      <c r="O88" s="19">
        <f>+X97</f>
        <v>3.1E-2</v>
      </c>
      <c r="P88" s="19">
        <f>+Y97</f>
        <v>2E-3</v>
      </c>
      <c r="T88" t="s">
        <v>59</v>
      </c>
      <c r="U88">
        <v>-0.23300000000000001</v>
      </c>
      <c r="V88">
        <v>-0.45300000000000001</v>
      </c>
      <c r="W88">
        <v>-0.29699999999999999</v>
      </c>
      <c r="X88">
        <v>-9.1999999999999998E-2</v>
      </c>
      <c r="Y88">
        <v>-0.30199999999999999</v>
      </c>
    </row>
    <row r="89" spans="2:25" x14ac:dyDescent="0.3">
      <c r="B89" s="1" t="s">
        <v>13</v>
      </c>
      <c r="C89" s="19" t="str">
        <f>+IF(ABS(L89/L90)&gt;2.58,_xlfn.CONCAT(L89,"**"),IF(ABS(L89/L90)&gt;1.96&amp;ABS(L89/L90)&lt;2.58,_xlfn.CONCAT(L89,"*"),L89))</f>
        <v>-0.233**</v>
      </c>
      <c r="D89" s="48" t="str">
        <f>+IF(ABS(M89/M90)&gt;2.58,_xlfn.CONCAT(M89,"**"),IF(ABS(M89/M90)&gt;1.96&amp;ABS(M89/M90)&lt;2.58,_xlfn.CONCAT(M89,"*"),M89))</f>
        <v>-0.453**</v>
      </c>
      <c r="E89" s="19" t="str">
        <f>+IF(ABS(N89/N90)&gt;2.58,_xlfn.CONCAT(N89,"**"),IF(ABS(N89/N90)&gt;1.96&amp;ABS(N89/N90)&lt;2.58,_xlfn.CONCAT(N89,"*"),N89))</f>
        <v>-0.297**</v>
      </c>
      <c r="F89" s="19" t="str">
        <f>+IF(ABS(O89/O90)&gt;2.58,_xlfn.CONCAT(O89,"**"),IF(ABS(O89/O90)&gt;1.96&amp;ABS(O89/O90)&lt;2.58,_xlfn.CONCAT(O89,"*"),O89))</f>
        <v>-0.092**</v>
      </c>
      <c r="G89" s="19" t="str">
        <f>+IF(ABS(P89/P90)&gt;2.58,_xlfn.CONCAT(P89,"**"),IF(ABS(P89/P90)&gt;1.96&amp;ABS(P89/P90)&lt;2.58,_xlfn.CONCAT(P89,"*"),P89))</f>
        <v>-0.302**</v>
      </c>
      <c r="K89" s="1" t="str">
        <f>+B89</f>
        <v>Beer</v>
      </c>
      <c r="L89" s="19">
        <f>+U88</f>
        <v>-0.23300000000000001</v>
      </c>
      <c r="M89" s="19">
        <f>+V88</f>
        <v>-0.45300000000000001</v>
      </c>
      <c r="N89" s="19">
        <f>+W88</f>
        <v>-0.29699999999999999</v>
      </c>
      <c r="O89" s="19">
        <f>+X88</f>
        <v>-9.1999999999999998E-2</v>
      </c>
      <c r="P89" s="19">
        <f>+Y88</f>
        <v>-0.30199999999999999</v>
      </c>
      <c r="T89" t="s">
        <v>60</v>
      </c>
      <c r="U89">
        <v>-0.129</v>
      </c>
      <c r="V89">
        <v>-0.69599999999999995</v>
      </c>
      <c r="W89">
        <v>-0.71299999999999997</v>
      </c>
      <c r="X89">
        <v>-0.08</v>
      </c>
      <c r="Y89">
        <v>0.29699999999999999</v>
      </c>
    </row>
    <row r="90" spans="2:25" x14ac:dyDescent="0.3">
      <c r="B90" s="1"/>
      <c r="C90" s="19">
        <f t="shared" ref="C90:C96" si="1">+L90</f>
        <v>2E-3</v>
      </c>
      <c r="D90" s="19">
        <f>+M90</f>
        <v>3.7999999999999999E-2</v>
      </c>
      <c r="E90" s="19">
        <f>+N90</f>
        <v>7.0000000000000001E-3</v>
      </c>
      <c r="F90" s="19">
        <f>+O90</f>
        <v>1.4999999999999999E-2</v>
      </c>
      <c r="G90" s="19">
        <f>+P90</f>
        <v>1E-3</v>
      </c>
      <c r="K90" s="1"/>
      <c r="L90" s="19">
        <f>+U98</f>
        <v>2E-3</v>
      </c>
      <c r="M90" s="19">
        <f>+V98</f>
        <v>3.7999999999999999E-2</v>
      </c>
      <c r="N90" s="19">
        <f>+W98</f>
        <v>7.0000000000000001E-3</v>
      </c>
      <c r="O90" s="19">
        <f>+X98</f>
        <v>1.4999999999999999E-2</v>
      </c>
      <c r="P90" s="19">
        <f>+Y98</f>
        <v>1E-3</v>
      </c>
      <c r="T90" t="s">
        <v>61</v>
      </c>
      <c r="U90">
        <v>1.141</v>
      </c>
      <c r="V90">
        <v>-0.75600000000000001</v>
      </c>
      <c r="W90">
        <v>0.73099999999999998</v>
      </c>
      <c r="X90">
        <v>-2.1</v>
      </c>
      <c r="Y90">
        <v>0.6</v>
      </c>
    </row>
    <row r="91" spans="2:25" x14ac:dyDescent="0.3">
      <c r="B91" s="1" t="s">
        <v>14</v>
      </c>
      <c r="C91" s="19" t="str">
        <f>+IF(ABS(L91/L92)&gt;2.58,_xlfn.CONCAT(L91,"**"),IF(ABS(L91/L92)&gt;1.96&amp;ABS(L91/L92)&lt;2.58,_xlfn.CONCAT(L91,"*"),L91))</f>
        <v>-0.129**</v>
      </c>
      <c r="D91" s="19" t="str">
        <f>+IF(ABS(M91/M92)&gt;2.58,_xlfn.CONCAT(M91,"**"),IF(ABS(M91/M92)&gt;1.96&amp;ABS(M91/M92)&lt;2.58,_xlfn.CONCAT(M91,"*"),M91))</f>
        <v>-0.696**</v>
      </c>
      <c r="E91" s="48" t="str">
        <f>+IF(ABS(N91/N92)&gt;2.58,_xlfn.CONCAT(N91,"**"),IF(ABS(N91/N92)&gt;1.96&amp;ABS(N91/N92)&lt;2.58,_xlfn.CONCAT(N91,"*"),N91))</f>
        <v>-0.713**</v>
      </c>
      <c r="F91" s="19" t="str">
        <f>+IF(ABS(O91/O92)&gt;2.58,_xlfn.CONCAT(O91,"**"),IF(ABS(O91/O92)&gt;1.96&amp;ABS(O91/O92)&lt;2.58,_xlfn.CONCAT(O91,"*"),O91))</f>
        <v>-0.08**</v>
      </c>
      <c r="G91" s="19" t="str">
        <f>+IF(ABS(P91/P92)&gt;2.58,_xlfn.CONCAT(P91,"**"),IF(ABS(P91/P92)&gt;1.96&amp;ABS(P91/P92)&lt;2.58,_xlfn.CONCAT(P91,"*"),P91))</f>
        <v>0.297**</v>
      </c>
      <c r="K91" s="1" t="str">
        <f>+B91</f>
        <v>Spirits</v>
      </c>
      <c r="L91" s="19">
        <f>+U89</f>
        <v>-0.129</v>
      </c>
      <c r="M91" s="19">
        <f>+V89</f>
        <v>-0.69599999999999995</v>
      </c>
      <c r="N91" s="19">
        <f>+W89</f>
        <v>-0.71299999999999997</v>
      </c>
      <c r="O91" s="19">
        <f>+X89</f>
        <v>-0.08</v>
      </c>
      <c r="P91" s="19">
        <f>+Y89</f>
        <v>0.29699999999999999</v>
      </c>
      <c r="T91" t="s">
        <v>94</v>
      </c>
      <c r="U91">
        <v>2.4E-2</v>
      </c>
      <c r="V91">
        <v>0.16200000000000001</v>
      </c>
      <c r="W91">
        <v>-0.28000000000000003</v>
      </c>
      <c r="X91">
        <v>5.0999999999999997E-2</v>
      </c>
      <c r="Y91">
        <v>-1.002</v>
      </c>
    </row>
    <row r="92" spans="2:25" x14ac:dyDescent="0.3">
      <c r="B92" s="1"/>
      <c r="C92" s="19">
        <f t="shared" si="1"/>
        <v>4.0000000000000001E-3</v>
      </c>
      <c r="D92" s="19">
        <f>+M92</f>
        <v>3.5999999999999997E-2</v>
      </c>
      <c r="E92" s="19">
        <f>+N92</f>
        <v>1.0999999999999999E-2</v>
      </c>
      <c r="F92" s="19">
        <f>+O92</f>
        <v>3.1E-2</v>
      </c>
      <c r="G92" s="19">
        <f>+P92</f>
        <v>2E-3</v>
      </c>
      <c r="K92" s="1"/>
      <c r="L92" s="19">
        <f>+U97</f>
        <v>4.0000000000000001E-3</v>
      </c>
      <c r="M92" s="19">
        <f>+V97</f>
        <v>3.5999999999999997E-2</v>
      </c>
      <c r="N92" s="19">
        <f>+W97</f>
        <v>1.0999999999999999E-2</v>
      </c>
      <c r="O92" s="19">
        <f>+X97</f>
        <v>3.1E-2</v>
      </c>
      <c r="P92" s="19">
        <f>+Y97</f>
        <v>2E-3</v>
      </c>
    </row>
    <row r="93" spans="2:25" x14ac:dyDescent="0.3">
      <c r="B93" s="1" t="s">
        <v>11</v>
      </c>
      <c r="C93" s="19" t="str">
        <f>+IF(ABS(L93/L94)&gt;2.58,_xlfn.CONCAT(L93,"**"),IF(ABS(L93/L94)&gt;1.96&amp;ABS(L93/L94)&lt;2.58,_xlfn.CONCAT(L93,"*"),L93))</f>
        <v>1.141**</v>
      </c>
      <c r="D93" s="19" t="str">
        <f>+IF(ABS(M93/M94)&gt;2.58,_xlfn.CONCAT(M93,"**"),IF(ABS(M93/M94)&gt;1.96&amp;ABS(M93/M94)&lt;2.58,_xlfn.CONCAT(M93,"*"),M93))</f>
        <v>-0.756**</v>
      </c>
      <c r="E93" s="19" t="str">
        <f>+IF(ABS(N93/N94)&gt;2.58,_xlfn.CONCAT(N93,"**"),IF(ABS(N93/N94)&gt;1.96&amp;ABS(N93/N94)&lt;2.58,_xlfn.CONCAT(N93,"*"),N93))</f>
        <v>0.731**</v>
      </c>
      <c r="F93" s="48" t="str">
        <f>+IF(ABS(O93/O94)&gt;2.58,_xlfn.CONCAT(O93,"**"),IF(ABS(O93/O94)&gt;1.96&amp;ABS(O93/O94)&lt;2.58,_xlfn.CONCAT(O93,"*"),O93))</f>
        <v>-2.1**</v>
      </c>
      <c r="G93" s="19" t="str">
        <f>+IF(ABS(P93/P94)&gt;2.58,_xlfn.CONCAT(P93,"**"),IF(ABS(P93/P94)&gt;1.96&amp;ABS(P93/P94)&lt;2.58,_xlfn.CONCAT(P93,"*"),P93))</f>
        <v>0.6**</v>
      </c>
      <c r="K93" s="1" t="str">
        <f>+B93</f>
        <v>Water</v>
      </c>
      <c r="L93" s="19">
        <f>+U90</f>
        <v>1.141</v>
      </c>
      <c r="M93" s="19">
        <f>+V90</f>
        <v>-0.75600000000000001</v>
      </c>
      <c r="N93" s="19">
        <f>+W90</f>
        <v>0.73099999999999998</v>
      </c>
      <c r="O93" s="19">
        <f>+X90</f>
        <v>-2.1</v>
      </c>
      <c r="P93" s="19">
        <f>+Y90</f>
        <v>0.6</v>
      </c>
    </row>
    <row r="94" spans="2:25" x14ac:dyDescent="0.3">
      <c r="B94" s="1"/>
      <c r="C94" s="19">
        <f t="shared" si="1"/>
        <v>2E-3</v>
      </c>
      <c r="D94" s="19">
        <f>+M94</f>
        <v>3.7999999999999999E-2</v>
      </c>
      <c r="E94" s="19">
        <f>+N94</f>
        <v>7.0000000000000001E-3</v>
      </c>
      <c r="F94" s="19">
        <f>+O94</f>
        <v>1.4999999999999999E-2</v>
      </c>
      <c r="G94" s="19">
        <f>+P94</f>
        <v>1E-3</v>
      </c>
      <c r="K94" s="1"/>
      <c r="L94" s="19">
        <f>+U98</f>
        <v>2E-3</v>
      </c>
      <c r="M94" s="19">
        <f>+V98</f>
        <v>3.7999999999999999E-2</v>
      </c>
      <c r="N94" s="19">
        <f>+W98</f>
        <v>7.0000000000000001E-3</v>
      </c>
      <c r="O94" s="19">
        <f>+X98</f>
        <v>1.4999999999999999E-2</v>
      </c>
      <c r="P94" s="19">
        <f>+Y98</f>
        <v>1E-3</v>
      </c>
    </row>
    <row r="95" spans="2:25" x14ac:dyDescent="0.3">
      <c r="B95" s="1" t="s">
        <v>74</v>
      </c>
      <c r="C95" s="19" t="str">
        <f>+IF(ABS(L95/L96)&gt;2,_xlfn.CONCAT(L95,"*"),L95)</f>
        <v>0.024*</v>
      </c>
      <c r="D95" s="19" t="str">
        <f>+IF(ABS(M95/M96)&gt;2,_xlfn.CONCAT(M95,"*"),M95)</f>
        <v>0.162*</v>
      </c>
      <c r="E95" s="19" t="str">
        <f>+IF(ABS(N95/N96)&gt;2,_xlfn.CONCAT(N95,"*"),N95)</f>
        <v>-0.28*</v>
      </c>
      <c r="F95" s="19">
        <f>+IF(ABS(O95/O96)&gt;2,_xlfn.CONCAT(O95,"*"),O95)</f>
        <v>5.0999999999999997E-2</v>
      </c>
      <c r="G95" s="48" t="str">
        <f>+IF(ABS(P95/P96)&gt;2,_xlfn.CONCAT(P95,"*"),P95)</f>
        <v>-1.002*</v>
      </c>
      <c r="K95" s="1" t="str">
        <f>+B95</f>
        <v>Dairy</v>
      </c>
      <c r="L95" s="19">
        <f>+U91</f>
        <v>2.4E-2</v>
      </c>
      <c r="M95" s="19">
        <f>+V91</f>
        <v>0.16200000000000001</v>
      </c>
      <c r="N95" s="19">
        <f>+W91</f>
        <v>-0.28000000000000003</v>
      </c>
      <c r="O95" s="19">
        <f>+X91</f>
        <v>5.0999999999999997E-2</v>
      </c>
      <c r="P95" s="19">
        <f>+Y91</f>
        <v>-1.002</v>
      </c>
    </row>
    <row r="96" spans="2:25" x14ac:dyDescent="0.3">
      <c r="B96" s="1"/>
      <c r="C96" s="19">
        <f t="shared" si="1"/>
        <v>3.0000000000000001E-3</v>
      </c>
      <c r="D96" s="19">
        <f>+M96</f>
        <v>2.4E-2</v>
      </c>
      <c r="E96" s="19">
        <f>+N96</f>
        <v>1.2E-2</v>
      </c>
      <c r="F96" s="19">
        <f>+O96</f>
        <v>2.8000000000000001E-2</v>
      </c>
      <c r="G96" s="19">
        <f>+P96</f>
        <v>2E-3</v>
      </c>
      <c r="K96" s="1"/>
      <c r="L96" s="19">
        <f>+U99</f>
        <v>3.0000000000000001E-3</v>
      </c>
      <c r="M96" s="19">
        <f>+V99</f>
        <v>2.4E-2</v>
      </c>
      <c r="N96" s="19">
        <f>+W99</f>
        <v>1.2E-2</v>
      </c>
      <c r="O96" s="19">
        <f>+X99</f>
        <v>2.8000000000000001E-2</v>
      </c>
      <c r="P96" s="19">
        <f>+Y99</f>
        <v>2E-3</v>
      </c>
      <c r="U96" t="s">
        <v>58</v>
      </c>
      <c r="V96" t="s">
        <v>59</v>
      </c>
      <c r="W96" t="s">
        <v>60</v>
      </c>
      <c r="X96" t="s">
        <v>61</v>
      </c>
      <c r="Y96" t="s">
        <v>62</v>
      </c>
    </row>
    <row r="97" spans="2:25" x14ac:dyDescent="0.3">
      <c r="T97" t="s">
        <v>60</v>
      </c>
      <c r="U97" s="47">
        <v>4.0000000000000001E-3</v>
      </c>
      <c r="V97" s="47">
        <v>3.5999999999999997E-2</v>
      </c>
      <c r="W97" s="47">
        <v>1.0999999999999999E-2</v>
      </c>
      <c r="X97" s="47">
        <v>3.1E-2</v>
      </c>
      <c r="Y97" s="47">
        <v>2E-3</v>
      </c>
    </row>
    <row r="98" spans="2:25" x14ac:dyDescent="0.3">
      <c r="T98" t="s">
        <v>61</v>
      </c>
      <c r="U98" s="47">
        <v>2E-3</v>
      </c>
      <c r="V98" s="47">
        <v>3.7999999999999999E-2</v>
      </c>
      <c r="W98" s="47">
        <v>7.0000000000000001E-3</v>
      </c>
      <c r="X98" s="47">
        <v>1.4999999999999999E-2</v>
      </c>
      <c r="Y98" s="47">
        <v>1E-3</v>
      </c>
    </row>
    <row r="99" spans="2:25" x14ac:dyDescent="0.3">
      <c r="T99" t="s">
        <v>62</v>
      </c>
      <c r="U99" s="47">
        <v>3.0000000000000001E-3</v>
      </c>
      <c r="V99" s="47">
        <v>2.4E-2</v>
      </c>
      <c r="W99" s="47">
        <v>1.2E-2</v>
      </c>
      <c r="X99" s="47">
        <v>2.8000000000000001E-2</v>
      </c>
      <c r="Y99" s="47">
        <v>2E-3</v>
      </c>
    </row>
    <row r="100" spans="2:25" x14ac:dyDescent="0.3">
      <c r="T100" t="s">
        <v>61</v>
      </c>
      <c r="U100" s="47">
        <v>1E-3</v>
      </c>
      <c r="V100" s="47">
        <v>8.9999999999999993E-3</v>
      </c>
      <c r="W100" s="47">
        <v>5.0000000000000001E-3</v>
      </c>
      <c r="X100" s="47">
        <v>1.7999999999999999E-2</v>
      </c>
      <c r="Y100" s="47">
        <v>1E-3</v>
      </c>
    </row>
    <row r="101" spans="2:25" x14ac:dyDescent="0.3">
      <c r="T101" t="s">
        <v>94</v>
      </c>
      <c r="U101" s="47">
        <v>3.0000000000000001E-3</v>
      </c>
      <c r="V101" s="47">
        <v>2.7E-2</v>
      </c>
      <c r="W101" s="47">
        <v>1.7000000000000001E-2</v>
      </c>
      <c r="X101" s="47">
        <v>4.1000000000000002E-2</v>
      </c>
      <c r="Y101" s="47">
        <v>3.0000000000000001E-3</v>
      </c>
    </row>
    <row r="104" spans="2:25" ht="15" thickBot="1" x14ac:dyDescent="0.35"/>
    <row r="105" spans="2:25" ht="15" thickBot="1" x14ac:dyDescent="0.35">
      <c r="B105" s="9" t="s">
        <v>16</v>
      </c>
      <c r="C105" s="23" t="str">
        <f>+B107</f>
        <v>SB</v>
      </c>
      <c r="D105" s="23" t="str">
        <f>+B109</f>
        <v>Beer</v>
      </c>
      <c r="E105" s="23" t="str">
        <f>+B111</f>
        <v>Spirits</v>
      </c>
      <c r="F105" s="23" t="str">
        <f>+B113</f>
        <v>Water</v>
      </c>
      <c r="G105" s="23" t="str">
        <f>+B115</f>
        <v>Dairy</v>
      </c>
      <c r="K105" s="9" t="s">
        <v>16</v>
      </c>
      <c r="L105" s="23" t="str">
        <f>+C105</f>
        <v>SB</v>
      </c>
      <c r="M105" s="23" t="str">
        <f>+D105</f>
        <v>Beer</v>
      </c>
      <c r="N105" s="23" t="str">
        <f>+E105</f>
        <v>Spirits</v>
      </c>
      <c r="O105" s="23" t="str">
        <f>+F105</f>
        <v>Water</v>
      </c>
      <c r="P105" s="23" t="str">
        <f>+G105</f>
        <v>Dairy</v>
      </c>
      <c r="S105" s="1"/>
      <c r="T105" s="1"/>
      <c r="U105" s="1" t="s">
        <v>58</v>
      </c>
      <c r="V105" s="1" t="s">
        <v>59</v>
      </c>
      <c r="W105" s="1" t="s">
        <v>60</v>
      </c>
      <c r="X105" s="1" t="s">
        <v>61</v>
      </c>
      <c r="Y105" s="1" t="s">
        <v>62</v>
      </c>
    </row>
    <row r="106" spans="2:25" ht="15" thickBot="1" x14ac:dyDescent="0.35">
      <c r="B106" s="11" t="s">
        <v>56</v>
      </c>
      <c r="C106" s="12"/>
      <c r="D106" s="12"/>
      <c r="E106" s="7"/>
      <c r="F106" s="7"/>
      <c r="G106" s="7"/>
      <c r="K106" s="11" t="str">
        <f>+B106</f>
        <v>Full</v>
      </c>
      <c r="L106" s="12"/>
      <c r="M106" s="12"/>
      <c r="N106" s="7"/>
      <c r="O106" s="7"/>
      <c r="P106" s="7"/>
    </row>
    <row r="107" spans="2:25" x14ac:dyDescent="0.3">
      <c r="B107" s="1" t="s">
        <v>8</v>
      </c>
      <c r="C107" s="48" t="str">
        <f>+IF(ABS(L107/L108)&gt;2.58,_xlfn.CONCAT(L107,"**"),IF(ABS(L107/L108)&gt;1.96&amp;ABS(L107/L108)&lt;2.58,_xlfn.CONCAT(L107,"*"),L107))</f>
        <v>-0.847**</v>
      </c>
      <c r="D107" s="19">
        <f>+IF(ABS(M107/M108)&gt;2.58,_xlfn.CONCAT(M107,"**"),IF(ABS(M107/M108)&gt;1.96&amp;ABS(M107/M108)&lt;2.58,_xlfn.CONCAT(M107,"*"),M107))</f>
        <v>-0.01</v>
      </c>
      <c r="E107" s="19" t="str">
        <f>+IF(ABS(N107/N108)&gt;2.58,_xlfn.CONCAT(N107,"**"),IF(ABS(N107/N108)&gt;1.96&amp;ABS(N107/N108)&lt;2.58,_xlfn.CONCAT(N107,"*"),N107))</f>
        <v>0.241**</v>
      </c>
      <c r="F107" s="19">
        <f>+IF(ABS(O107/O108)&gt;2.58,_xlfn.CONCAT(O107,"**"),IF(ABS(O107/O108)&gt;1.96&amp;ABS(O107/O108)&lt;2.58,_xlfn.CONCAT(O107,"*"),O107))</f>
        <v>-3.7999999999999999E-2</v>
      </c>
      <c r="G107" s="19" t="str">
        <f>+IF(ABS(P107/P108)&gt;2.58,_xlfn.CONCAT(P107,"**"),IF(ABS(P107/P108)&gt;1.96&amp;ABS(P107/P108)&lt;2.58,_xlfn.CONCAT(P107,"*"),P107))</f>
        <v>-0.092**</v>
      </c>
      <c r="K107" s="1" t="str">
        <f>+B107</f>
        <v>SB</v>
      </c>
      <c r="L107" s="19">
        <f>+U107</f>
        <v>-0.84699999999999998</v>
      </c>
      <c r="M107" s="19">
        <f>+V107</f>
        <v>-0.01</v>
      </c>
      <c r="N107" s="19">
        <f>+W107</f>
        <v>0.24099999999999999</v>
      </c>
      <c r="O107" s="19">
        <f>+X107</f>
        <v>-3.7999999999999999E-2</v>
      </c>
      <c r="P107" s="19">
        <f>+Y107</f>
        <v>-9.1999999999999998E-2</v>
      </c>
      <c r="T107" t="s">
        <v>58</v>
      </c>
      <c r="U107">
        <v>-0.84699999999999998</v>
      </c>
      <c r="V107">
        <v>-0.01</v>
      </c>
      <c r="W107">
        <v>0.24099999999999999</v>
      </c>
      <c r="X107">
        <v>-3.7999999999999999E-2</v>
      </c>
      <c r="Y107">
        <v>-9.1999999999999998E-2</v>
      </c>
    </row>
    <row r="108" spans="2:25" x14ac:dyDescent="0.3">
      <c r="B108" s="1"/>
      <c r="C108" s="19">
        <f>+L108</f>
        <v>4.0000000000000001E-3</v>
      </c>
      <c r="D108" s="19">
        <f>+M108</f>
        <v>3.5999999999999997E-2</v>
      </c>
      <c r="E108" s="19">
        <f>+N108</f>
        <v>1.0999999999999999E-2</v>
      </c>
      <c r="F108" s="19">
        <f>+O108</f>
        <v>3.1E-2</v>
      </c>
      <c r="G108" s="19">
        <f>+P108</f>
        <v>2E-3</v>
      </c>
      <c r="K108" s="1"/>
      <c r="L108" s="19">
        <f>+U117</f>
        <v>4.0000000000000001E-3</v>
      </c>
      <c r="M108" s="19">
        <f>+V117</f>
        <v>3.5999999999999997E-2</v>
      </c>
      <c r="N108" s="19">
        <f>+W117</f>
        <v>1.0999999999999999E-2</v>
      </c>
      <c r="O108" s="19">
        <f>+X117</f>
        <v>3.1E-2</v>
      </c>
      <c r="P108" s="19">
        <f>+Y117</f>
        <v>2E-3</v>
      </c>
      <c r="T108" t="s">
        <v>59</v>
      </c>
      <c r="U108">
        <v>0.127</v>
      </c>
      <c r="V108">
        <v>-0.192</v>
      </c>
      <c r="W108">
        <v>0.24099999999999999</v>
      </c>
      <c r="X108">
        <v>-0.184</v>
      </c>
      <c r="Y108">
        <v>-0.54500000000000004</v>
      </c>
    </row>
    <row r="109" spans="2:25" x14ac:dyDescent="0.3">
      <c r="B109" s="1" t="s">
        <v>13</v>
      </c>
      <c r="C109" s="19" t="str">
        <f>+IF(ABS(L109/L110)&gt;2.58,_xlfn.CONCAT(L109,"**"),IF(ABS(L109/L110)&gt;1.96&amp;ABS(L109/L110)&lt;2.58,_xlfn.CONCAT(L109,"*"),L109))</f>
        <v>0.127**</v>
      </c>
      <c r="D109" s="48" t="str">
        <f>+IF(ABS(M109/M110)&gt;2.58,_xlfn.CONCAT(M109,"**"),IF(ABS(M109/M110)&gt;1.96&amp;ABS(M109/M110)&lt;2.58,_xlfn.CONCAT(M109,"*"),M109))</f>
        <v>-0.192**</v>
      </c>
      <c r="E109" s="19" t="str">
        <f>+IF(ABS(N109/N110)&gt;2.58,_xlfn.CONCAT(N109,"**"),IF(ABS(N109/N110)&gt;1.96&amp;ABS(N109/N110)&lt;2.58,_xlfn.CONCAT(N109,"*"),N109))</f>
        <v>0.241**</v>
      </c>
      <c r="F109" s="19" t="str">
        <f>+IF(ABS(O109/O110)&gt;2.58,_xlfn.CONCAT(O109,"**"),IF(ABS(O109/O110)&gt;1.96&amp;ABS(O109/O110)&lt;2.58,_xlfn.CONCAT(O109,"*"),O109))</f>
        <v>-0.184**</v>
      </c>
      <c r="G109" s="19" t="str">
        <f>+IF(ABS(P109/P110)&gt;2.58,_xlfn.CONCAT(P109,"**"),IF(ABS(P109/P110)&gt;1.96&amp;ABS(P109/P110)&lt;2.58,_xlfn.CONCAT(P109,"*"),P109))</f>
        <v>-0.545**</v>
      </c>
      <c r="K109" s="1" t="str">
        <f>+B109</f>
        <v>Beer</v>
      </c>
      <c r="L109" s="19">
        <f>+U108</f>
        <v>0.127</v>
      </c>
      <c r="M109" s="19">
        <f>+V108</f>
        <v>-0.192</v>
      </c>
      <c r="N109" s="19">
        <f>+W108</f>
        <v>0.24099999999999999</v>
      </c>
      <c r="O109" s="19">
        <f>+X108</f>
        <v>-0.184</v>
      </c>
      <c r="P109" s="19">
        <f>+Y108</f>
        <v>-0.54500000000000004</v>
      </c>
      <c r="T109" t="s">
        <v>60</v>
      </c>
      <c r="U109">
        <v>-0.13300000000000001</v>
      </c>
      <c r="V109">
        <v>-0.74299999999999999</v>
      </c>
      <c r="W109">
        <v>-0.36799999999999999</v>
      </c>
      <c r="X109">
        <v>-0.115</v>
      </c>
      <c r="Y109">
        <v>4.5999999999999999E-2</v>
      </c>
    </row>
    <row r="110" spans="2:25" x14ac:dyDescent="0.3">
      <c r="B110" s="1"/>
      <c r="C110" s="19">
        <f t="shared" ref="C110:C116" si="2">+L110</f>
        <v>2E-3</v>
      </c>
      <c r="D110" s="19">
        <f>+M110</f>
        <v>3.7999999999999999E-2</v>
      </c>
      <c r="E110" s="19">
        <f>+N110</f>
        <v>7.0000000000000001E-3</v>
      </c>
      <c r="F110" s="19">
        <f>+O110</f>
        <v>1.4999999999999999E-2</v>
      </c>
      <c r="G110" s="19">
        <f>+P110</f>
        <v>1E-3</v>
      </c>
      <c r="K110" s="1"/>
      <c r="L110" s="19">
        <f>+U118</f>
        <v>2E-3</v>
      </c>
      <c r="M110" s="19">
        <f>+V118</f>
        <v>3.7999999999999999E-2</v>
      </c>
      <c r="N110" s="19">
        <f>+W118</f>
        <v>7.0000000000000001E-3</v>
      </c>
      <c r="O110" s="19">
        <f>+X118</f>
        <v>1.4999999999999999E-2</v>
      </c>
      <c r="P110" s="19">
        <f>+Y118</f>
        <v>1E-3</v>
      </c>
      <c r="T110" t="s">
        <v>61</v>
      </c>
      <c r="U110">
        <v>0.41399999999999998</v>
      </c>
      <c r="V110">
        <v>-0.17399999999999999</v>
      </c>
      <c r="W110">
        <v>0.46600000000000003</v>
      </c>
      <c r="X110">
        <v>-2.145</v>
      </c>
      <c r="Y110">
        <v>0.378</v>
      </c>
    </row>
    <row r="111" spans="2:25" x14ac:dyDescent="0.3">
      <c r="B111" s="1" t="s">
        <v>14</v>
      </c>
      <c r="C111" s="19" t="str">
        <f>+IF(ABS(L111/L112)&gt;2.58,_xlfn.CONCAT(L111,"**"),IF(ABS(L111/L112)&gt;1.96&amp;ABS(L111/L112)&lt;2.58,_xlfn.CONCAT(L111,"*"),L111))</f>
        <v>-0.133**</v>
      </c>
      <c r="D111" s="19" t="str">
        <f>+IF(ABS(M111/M112)&gt;2.58,_xlfn.CONCAT(M111,"**"),IF(ABS(M111/M112)&gt;1.96&amp;ABS(M111/M112)&lt;2.58,_xlfn.CONCAT(M111,"*"),M111))</f>
        <v>-0.743**</v>
      </c>
      <c r="E111" s="48" t="str">
        <f>+IF(ABS(N111/N112)&gt;2.58,_xlfn.CONCAT(N111,"**"),IF(ABS(N111/N112)&gt;1.96&amp;ABS(N111/N112)&lt;2.58,_xlfn.CONCAT(N111,"*"),N111))</f>
        <v>-0.368**</v>
      </c>
      <c r="F111" s="19" t="str">
        <f>+IF(ABS(O111/O112)&gt;2.58,_xlfn.CONCAT(O111,"**"),IF(ABS(O111/O112)&gt;1.96&amp;ABS(O111/O112)&lt;2.58,_xlfn.CONCAT(O111,"*"),O111))</f>
        <v>-0.115**</v>
      </c>
      <c r="G111" s="19" t="str">
        <f>+IF(ABS(P111/P112)&gt;2.58,_xlfn.CONCAT(P111,"**"),IF(ABS(P111/P112)&gt;1.96&amp;ABS(P111/P112)&lt;2.58,_xlfn.CONCAT(P111,"*"),P111))</f>
        <v>0.046**</v>
      </c>
      <c r="K111" s="1" t="str">
        <f>+B111</f>
        <v>Spirits</v>
      </c>
      <c r="L111" s="19">
        <f>+U109</f>
        <v>-0.13300000000000001</v>
      </c>
      <c r="M111" s="19">
        <f>+V109</f>
        <v>-0.74299999999999999</v>
      </c>
      <c r="N111" s="19">
        <f>+W109</f>
        <v>-0.36799999999999999</v>
      </c>
      <c r="O111" s="19">
        <f>+X109</f>
        <v>-0.115</v>
      </c>
      <c r="P111" s="19">
        <f>+Y109</f>
        <v>4.5999999999999999E-2</v>
      </c>
      <c r="T111" t="s">
        <v>94</v>
      </c>
      <c r="U111">
        <v>-8.3000000000000004E-2</v>
      </c>
      <c r="V111">
        <v>8.4000000000000005E-2</v>
      </c>
      <c r="W111">
        <v>-0.25900000000000001</v>
      </c>
      <c r="X111">
        <v>0.107</v>
      </c>
      <c r="Y111">
        <v>-0.89500000000000002</v>
      </c>
    </row>
    <row r="112" spans="2:25" x14ac:dyDescent="0.3">
      <c r="B112" s="1"/>
      <c r="C112" s="19">
        <f t="shared" si="2"/>
        <v>4.0000000000000001E-3</v>
      </c>
      <c r="D112" s="19">
        <f>+M112</f>
        <v>3.5999999999999997E-2</v>
      </c>
      <c r="E112" s="19">
        <f>+N112</f>
        <v>1.0999999999999999E-2</v>
      </c>
      <c r="F112" s="19">
        <f>+O112</f>
        <v>3.1E-2</v>
      </c>
      <c r="G112" s="19">
        <f>+P112</f>
        <v>2E-3</v>
      </c>
      <c r="K112" s="1"/>
      <c r="L112" s="19">
        <f>+U117</f>
        <v>4.0000000000000001E-3</v>
      </c>
      <c r="M112" s="19">
        <f>+V117</f>
        <v>3.5999999999999997E-2</v>
      </c>
      <c r="N112" s="19">
        <f>+W117</f>
        <v>1.0999999999999999E-2</v>
      </c>
      <c r="O112" s="19">
        <f>+X117</f>
        <v>3.1E-2</v>
      </c>
      <c r="P112" s="19">
        <f>+Y117</f>
        <v>2E-3</v>
      </c>
    </row>
    <row r="113" spans="2:25" x14ac:dyDescent="0.3">
      <c r="B113" s="1" t="s">
        <v>11</v>
      </c>
      <c r="C113" s="19" t="str">
        <f>+IF(ABS(L113/L114)&gt;2.58,_xlfn.CONCAT(L113,"**"),IF(ABS(L113/L114)&gt;1.96&amp;ABS(L113/L114)&lt;2.58,_xlfn.CONCAT(L113,"*"),L113))</f>
        <v>0.414**</v>
      </c>
      <c r="D113" s="19" t="str">
        <f>+IF(ABS(M113/M114)&gt;2.58,_xlfn.CONCAT(M113,"**"),IF(ABS(M113/M114)&gt;1.96&amp;ABS(M113/M114)&lt;2.58,_xlfn.CONCAT(M113,"*"),M113))</f>
        <v>-0.174**</v>
      </c>
      <c r="E113" s="19" t="str">
        <f>+IF(ABS(N113/N114)&gt;2.58,_xlfn.CONCAT(N113,"**"),IF(ABS(N113/N114)&gt;1.96&amp;ABS(N113/N114)&lt;2.58,_xlfn.CONCAT(N113,"*"),N113))</f>
        <v>0.466**</v>
      </c>
      <c r="F113" s="48" t="str">
        <f>+IF(ABS(O113/O114)&gt;2.58,_xlfn.CONCAT(O113,"**"),IF(ABS(O113/O114)&gt;1.96&amp;ABS(O113/O114)&lt;2.58,_xlfn.CONCAT(O113,"*"),O113))</f>
        <v>-2.145**</v>
      </c>
      <c r="G113" s="19" t="str">
        <f>+IF(ABS(P113/P114)&gt;2.58,_xlfn.CONCAT(P113,"**"),IF(ABS(P113/P114)&gt;1.96&amp;ABS(P113/P114)&lt;2.58,_xlfn.CONCAT(P113,"*"),P113))</f>
        <v>0.378**</v>
      </c>
      <c r="K113" s="1" t="str">
        <f>+B113</f>
        <v>Water</v>
      </c>
      <c r="L113" s="19">
        <f>+U110</f>
        <v>0.41399999999999998</v>
      </c>
      <c r="M113" s="19">
        <f>+V110</f>
        <v>-0.17399999999999999</v>
      </c>
      <c r="N113" s="19">
        <f>+W110</f>
        <v>0.46600000000000003</v>
      </c>
      <c r="O113" s="19">
        <f>+X110</f>
        <v>-2.145</v>
      </c>
      <c r="P113" s="19">
        <f>+Y110</f>
        <v>0.378</v>
      </c>
    </row>
    <row r="114" spans="2:25" x14ac:dyDescent="0.3">
      <c r="B114" s="1"/>
      <c r="C114" s="19">
        <f t="shared" si="2"/>
        <v>2E-3</v>
      </c>
      <c r="D114" s="19">
        <f>+M114</f>
        <v>3.7999999999999999E-2</v>
      </c>
      <c r="E114" s="19">
        <f>+N114</f>
        <v>7.0000000000000001E-3</v>
      </c>
      <c r="F114" s="19">
        <f>+O114</f>
        <v>1.4999999999999999E-2</v>
      </c>
      <c r="G114" s="19">
        <f>+P114</f>
        <v>1E-3</v>
      </c>
      <c r="K114" s="1"/>
      <c r="L114" s="19">
        <f>+U118</f>
        <v>2E-3</v>
      </c>
      <c r="M114" s="19">
        <f>+V118</f>
        <v>3.7999999999999999E-2</v>
      </c>
      <c r="N114" s="19">
        <f>+W118</f>
        <v>7.0000000000000001E-3</v>
      </c>
      <c r="O114" s="19">
        <f>+X118</f>
        <v>1.4999999999999999E-2</v>
      </c>
      <c r="P114" s="19">
        <f>+Y118</f>
        <v>1E-3</v>
      </c>
    </row>
    <row r="115" spans="2:25" x14ac:dyDescent="0.3">
      <c r="B115" s="1" t="s">
        <v>74</v>
      </c>
      <c r="C115" s="19" t="str">
        <f>+IF(ABS(L115/L116)&gt;2,_xlfn.CONCAT(L115,"*"),L115)</f>
        <v>-0.083*</v>
      </c>
      <c r="D115" s="19" t="str">
        <f>+IF(ABS(M115/M116)&gt;2,_xlfn.CONCAT(M115,"*"),M115)</f>
        <v>0.084*</v>
      </c>
      <c r="E115" s="19" t="str">
        <f>+IF(ABS(N115/N116)&gt;2,_xlfn.CONCAT(N115,"*"),N115)</f>
        <v>-0.259*</v>
      </c>
      <c r="F115" s="19" t="str">
        <f>+IF(ABS(O115/O116)&gt;2,_xlfn.CONCAT(O115,"*"),O115)</f>
        <v>0.107*</v>
      </c>
      <c r="G115" s="48" t="str">
        <f>+IF(ABS(P115/P116)&gt;2,_xlfn.CONCAT(P115,"*"),P115)</f>
        <v>-0.895*</v>
      </c>
      <c r="K115" s="1" t="str">
        <f>+B115</f>
        <v>Dairy</v>
      </c>
      <c r="L115" s="19">
        <f>+U111</f>
        <v>-8.3000000000000004E-2</v>
      </c>
      <c r="M115" s="19">
        <f>+V111</f>
        <v>8.4000000000000005E-2</v>
      </c>
      <c r="N115" s="19">
        <f>+W111</f>
        <v>-0.25900000000000001</v>
      </c>
      <c r="O115" s="19">
        <f>+X111</f>
        <v>0.107</v>
      </c>
      <c r="P115" s="19">
        <f>+Y111</f>
        <v>-0.89500000000000002</v>
      </c>
    </row>
    <row r="116" spans="2:25" x14ac:dyDescent="0.3">
      <c r="B116" s="1"/>
      <c r="C116" s="19">
        <f t="shared" si="2"/>
        <v>3.0000000000000001E-3</v>
      </c>
      <c r="D116" s="19">
        <f>+M116</f>
        <v>2.4E-2</v>
      </c>
      <c r="E116" s="19">
        <f>+N116</f>
        <v>1.2E-2</v>
      </c>
      <c r="F116" s="19">
        <f>+O116</f>
        <v>2.8000000000000001E-2</v>
      </c>
      <c r="G116" s="19">
        <f>+P116</f>
        <v>2E-3</v>
      </c>
      <c r="K116" s="1"/>
      <c r="L116" s="19">
        <f>+U119</f>
        <v>3.0000000000000001E-3</v>
      </c>
      <c r="M116" s="19">
        <f>+V119</f>
        <v>2.4E-2</v>
      </c>
      <c r="N116" s="19">
        <f>+W119</f>
        <v>1.2E-2</v>
      </c>
      <c r="O116" s="19">
        <f>+X119</f>
        <v>2.8000000000000001E-2</v>
      </c>
      <c r="P116" s="19">
        <f>+Y119</f>
        <v>2E-3</v>
      </c>
      <c r="U116" t="s">
        <v>58</v>
      </c>
      <c r="V116" t="s">
        <v>59</v>
      </c>
      <c r="W116" t="s">
        <v>60</v>
      </c>
      <c r="X116" t="s">
        <v>61</v>
      </c>
      <c r="Y116" t="s">
        <v>62</v>
      </c>
    </row>
    <row r="117" spans="2:25" x14ac:dyDescent="0.3">
      <c r="T117" t="s">
        <v>60</v>
      </c>
      <c r="U117" s="47">
        <v>4.0000000000000001E-3</v>
      </c>
      <c r="V117" s="47">
        <v>3.5999999999999997E-2</v>
      </c>
      <c r="W117" s="47">
        <v>1.0999999999999999E-2</v>
      </c>
      <c r="X117" s="47">
        <v>3.1E-2</v>
      </c>
      <c r="Y117" s="47">
        <v>2E-3</v>
      </c>
    </row>
    <row r="118" spans="2:25" x14ac:dyDescent="0.3">
      <c r="T118" t="s">
        <v>61</v>
      </c>
      <c r="U118" s="47">
        <v>2E-3</v>
      </c>
      <c r="V118" s="47">
        <v>3.7999999999999999E-2</v>
      </c>
      <c r="W118" s="47">
        <v>7.0000000000000001E-3</v>
      </c>
      <c r="X118" s="47">
        <v>1.4999999999999999E-2</v>
      </c>
      <c r="Y118" s="47">
        <v>1E-3</v>
      </c>
    </row>
    <row r="119" spans="2:25" x14ac:dyDescent="0.3">
      <c r="T119" t="s">
        <v>62</v>
      </c>
      <c r="U119" s="47">
        <v>3.0000000000000001E-3</v>
      </c>
      <c r="V119" s="47">
        <v>2.4E-2</v>
      </c>
      <c r="W119" s="47">
        <v>1.2E-2</v>
      </c>
      <c r="X119" s="47">
        <v>2.8000000000000001E-2</v>
      </c>
      <c r="Y119" s="47">
        <v>2E-3</v>
      </c>
    </row>
    <row r="120" spans="2:25" x14ac:dyDescent="0.3">
      <c r="T120" t="s">
        <v>61</v>
      </c>
      <c r="U120" s="47">
        <v>1E-3</v>
      </c>
      <c r="V120" s="47">
        <v>8.9999999999999993E-3</v>
      </c>
      <c r="W120" s="47">
        <v>5.0000000000000001E-3</v>
      </c>
      <c r="X120" s="47">
        <v>1.7999999999999999E-2</v>
      </c>
      <c r="Y120" s="47">
        <v>1E-3</v>
      </c>
    </row>
    <row r="121" spans="2:25" x14ac:dyDescent="0.3">
      <c r="T121" t="s">
        <v>94</v>
      </c>
      <c r="U121" s="47">
        <v>3.0000000000000001E-3</v>
      </c>
      <c r="V121" s="47">
        <v>2.7E-2</v>
      </c>
      <c r="W121" s="47">
        <v>1.7000000000000001E-2</v>
      </c>
      <c r="X121" s="47">
        <v>4.1000000000000002E-2</v>
      </c>
      <c r="Y121" s="47">
        <v>3.0000000000000001E-3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2"/>
  <sheetViews>
    <sheetView zoomScale="85" zoomScaleNormal="85" workbookViewId="0">
      <selection activeCell="K9" sqref="K9"/>
    </sheetView>
  </sheetViews>
  <sheetFormatPr defaultColWidth="9.109375" defaultRowHeight="14.4" x14ac:dyDescent="0.3"/>
  <cols>
    <col min="2" max="2" width="10.33203125" bestFit="1" customWidth="1"/>
    <col min="3" max="3" width="8.88671875" style="24"/>
    <col min="5" max="5" width="8.33203125" bestFit="1" customWidth="1"/>
  </cols>
  <sheetData>
    <row r="1" spans="1:7" ht="18" x14ac:dyDescent="0.35">
      <c r="A1" s="15" t="s">
        <v>56</v>
      </c>
    </row>
    <row r="3" spans="1:7" ht="15" thickBot="1" x14ac:dyDescent="0.35"/>
    <row r="4" spans="1:7" ht="15" thickBot="1" x14ac:dyDescent="0.35">
      <c r="B4" s="9" t="s">
        <v>16</v>
      </c>
      <c r="C4" s="40" t="s">
        <v>0</v>
      </c>
      <c r="D4" s="6" t="s">
        <v>1</v>
      </c>
      <c r="E4" s="6" t="s">
        <v>2</v>
      </c>
      <c r="F4" s="6" t="s">
        <v>3</v>
      </c>
      <c r="G4" s="6" t="s">
        <v>163</v>
      </c>
    </row>
    <row r="5" spans="1:7" ht="15" thickBot="1" x14ac:dyDescent="0.35">
      <c r="B5" s="11" t="s">
        <v>37</v>
      </c>
      <c r="C5" s="41"/>
      <c r="D5" s="12"/>
      <c r="E5" s="7"/>
      <c r="F5" s="7"/>
      <c r="G5" s="7"/>
    </row>
    <row r="6" spans="1:7" x14ac:dyDescent="0.3">
      <c r="B6" s="1" t="s">
        <v>8</v>
      </c>
      <c r="C6" s="19" t="e">
        <f>+CrossPriceU!$C6</f>
        <v>#DIV/0!</v>
      </c>
      <c r="D6" s="19" t="e">
        <f>+CrossPriceUM2!$C6</f>
        <v>#DIV/0!</v>
      </c>
      <c r="E6" s="19" t="e">
        <f>+CrossPriceUM3!$C6</f>
        <v>#DIV/0!</v>
      </c>
      <c r="F6" t="e">
        <f>+C6</f>
        <v>#DIV/0!</v>
      </c>
      <c r="G6" t="e">
        <f>+D6</f>
        <v>#DIV/0!</v>
      </c>
    </row>
    <row r="7" spans="1:7" x14ac:dyDescent="0.3">
      <c r="B7" s="1"/>
      <c r="C7" s="19" t="str">
        <f>+CrossPriceU!$C7</f>
        <v>[0]</v>
      </c>
      <c r="D7" s="19">
        <f>+CrossPriceUM2!$C7</f>
        <v>0</v>
      </c>
      <c r="E7" s="19">
        <f>+CrossPriceUM3!$C7</f>
        <v>0</v>
      </c>
      <c r="F7" t="str">
        <f t="shared" ref="F7:G15" si="0">+C7</f>
        <v>[0]</v>
      </c>
      <c r="G7">
        <f t="shared" si="0"/>
        <v>0</v>
      </c>
    </row>
    <row r="8" spans="1:7" x14ac:dyDescent="0.3">
      <c r="B8" s="1" t="s">
        <v>13</v>
      </c>
      <c r="C8" s="19" t="e">
        <f>+CrossPriceU!$D8</f>
        <v>#DIV/0!</v>
      </c>
      <c r="D8" s="19" t="e">
        <f>+CrossPriceUM2!$D8</f>
        <v>#DIV/0!</v>
      </c>
      <c r="E8" s="19" t="e">
        <f>+CrossPriceUM3!$D8</f>
        <v>#DIV/0!</v>
      </c>
      <c r="F8" t="e">
        <f t="shared" si="0"/>
        <v>#DIV/0!</v>
      </c>
      <c r="G8" t="e">
        <f t="shared" si="0"/>
        <v>#DIV/0!</v>
      </c>
    </row>
    <row r="9" spans="1:7" x14ac:dyDescent="0.3">
      <c r="B9" s="1"/>
      <c r="C9" s="19" t="str">
        <f>+CrossPriceU!$D9</f>
        <v>[0]</v>
      </c>
      <c r="D9" s="19">
        <f>+CrossPriceUM2!$D9</f>
        <v>0</v>
      </c>
      <c r="E9" s="19">
        <f>+CrossPriceUM3!$D9</f>
        <v>0</v>
      </c>
      <c r="F9" t="str">
        <f t="shared" si="0"/>
        <v>[0]</v>
      </c>
      <c r="G9">
        <f t="shared" si="0"/>
        <v>0</v>
      </c>
    </row>
    <row r="10" spans="1:7" x14ac:dyDescent="0.3">
      <c r="B10" s="1" t="s">
        <v>14</v>
      </c>
      <c r="C10" s="19" t="e">
        <f>+CrossPriceU!$E10</f>
        <v>#DIV/0!</v>
      </c>
      <c r="D10" s="19" t="e">
        <f>+CrossPriceUM2!$E10</f>
        <v>#DIV/0!</v>
      </c>
      <c r="E10" s="19" t="e">
        <f>+CrossPriceUM3!$E10</f>
        <v>#DIV/0!</v>
      </c>
      <c r="F10" t="e">
        <f t="shared" si="0"/>
        <v>#DIV/0!</v>
      </c>
      <c r="G10" t="e">
        <f t="shared" si="0"/>
        <v>#DIV/0!</v>
      </c>
    </row>
    <row r="11" spans="1:7" x14ac:dyDescent="0.3">
      <c r="B11" s="1"/>
      <c r="C11" s="19" t="str">
        <f>+CrossPriceU!$E11</f>
        <v>[0]</v>
      </c>
      <c r="D11" s="19">
        <f>+CrossPriceUM2!$E11</f>
        <v>0</v>
      </c>
      <c r="E11" s="19">
        <f>+CrossPriceUM3!$E11</f>
        <v>0</v>
      </c>
      <c r="F11" t="str">
        <f t="shared" si="0"/>
        <v>[0]</v>
      </c>
      <c r="G11">
        <f t="shared" si="0"/>
        <v>0</v>
      </c>
    </row>
    <row r="12" spans="1:7" x14ac:dyDescent="0.3">
      <c r="B12" s="1" t="s">
        <v>11</v>
      </c>
      <c r="C12" s="19" t="e">
        <f>+CrossPriceU!$F12</f>
        <v>#DIV/0!</v>
      </c>
      <c r="D12" s="19" t="e">
        <f>+CrossPriceUM2!$F12</f>
        <v>#DIV/0!</v>
      </c>
      <c r="E12" s="19" t="e">
        <f>+CrossPriceUM3!$F12</f>
        <v>#DIV/0!</v>
      </c>
      <c r="F12" t="e">
        <f t="shared" si="0"/>
        <v>#DIV/0!</v>
      </c>
      <c r="G12" t="e">
        <f t="shared" si="0"/>
        <v>#DIV/0!</v>
      </c>
    </row>
    <row r="13" spans="1:7" x14ac:dyDescent="0.3">
      <c r="B13" s="1"/>
      <c r="C13" s="19" t="str">
        <f>+CrossPriceU!$F13</f>
        <v>[0]</v>
      </c>
      <c r="D13" s="19">
        <f>+CrossPriceUM2!$F13</f>
        <v>0</v>
      </c>
      <c r="E13" s="19">
        <f>+CrossPriceUM3!$F13</f>
        <v>0</v>
      </c>
      <c r="F13" t="str">
        <f t="shared" si="0"/>
        <v>[0]</v>
      </c>
      <c r="G13">
        <f t="shared" si="0"/>
        <v>0</v>
      </c>
    </row>
    <row r="14" spans="1:7" x14ac:dyDescent="0.3">
      <c r="B14" s="1" t="s">
        <v>87</v>
      </c>
      <c r="C14" s="19" t="e">
        <f>+CrossPriceU!$G14</f>
        <v>#DIV/0!</v>
      </c>
      <c r="D14" s="19" t="e">
        <f>+CrossPriceUM2!$G14</f>
        <v>#DIV/0!</v>
      </c>
      <c r="E14" s="19" t="e">
        <f>+CrossPriceUM3!$G14</f>
        <v>#DIV/0!</v>
      </c>
      <c r="F14" t="e">
        <f t="shared" si="0"/>
        <v>#DIV/0!</v>
      </c>
      <c r="G14" t="e">
        <f t="shared" si="0"/>
        <v>#DIV/0!</v>
      </c>
    </row>
    <row r="15" spans="1:7" ht="15" thickBot="1" x14ac:dyDescent="0.35">
      <c r="B15" s="1"/>
      <c r="C15" s="19" t="str">
        <f>+CrossPriceU!$G15</f>
        <v>[0]</v>
      </c>
      <c r="D15" s="19">
        <f>+CrossPriceUM2!$G15</f>
        <v>0</v>
      </c>
      <c r="E15" s="19">
        <f>+CrossPriceUM3!$G15</f>
        <v>0</v>
      </c>
      <c r="F15" t="str">
        <f t="shared" si="0"/>
        <v>[0]</v>
      </c>
      <c r="G15">
        <f t="shared" si="0"/>
        <v>0</v>
      </c>
    </row>
    <row r="16" spans="1:7" ht="15" hidden="1" thickBot="1" x14ac:dyDescent="0.35">
      <c r="B16" s="11" t="s">
        <v>38</v>
      </c>
      <c r="C16" s="41"/>
      <c r="D16" s="12"/>
      <c r="E16" s="7"/>
    </row>
    <row r="17" spans="2:7" ht="15" hidden="1" thickBot="1" x14ac:dyDescent="0.35">
      <c r="B17" s="1" t="s">
        <v>8</v>
      </c>
      <c r="C17" s="24" t="e">
        <f>+CrossPriceU!#REF!</f>
        <v>#REF!</v>
      </c>
      <c r="D17" s="24" t="e">
        <f>+#REF!</f>
        <v>#REF!</v>
      </c>
      <c r="E17" s="24" t="e">
        <f>+#REF!</f>
        <v>#REF!</v>
      </c>
    </row>
    <row r="18" spans="2:7" ht="15" hidden="1" thickBot="1" x14ac:dyDescent="0.35">
      <c r="B18" s="1"/>
      <c r="C18" s="24" t="e">
        <f>+CrossPriceU!#REF!</f>
        <v>#REF!</v>
      </c>
      <c r="D18" s="24" t="e">
        <f>+#REF!</f>
        <v>#REF!</v>
      </c>
      <c r="E18" s="24" t="e">
        <f>+#REF!</f>
        <v>#REF!</v>
      </c>
    </row>
    <row r="19" spans="2:7" ht="15" hidden="1" thickBot="1" x14ac:dyDescent="0.35">
      <c r="B19" s="1" t="s">
        <v>13</v>
      </c>
      <c r="C19" s="24" t="e">
        <f>+CrossPriceU!#REF!</f>
        <v>#REF!</v>
      </c>
      <c r="D19" s="24" t="e">
        <f>+#REF!</f>
        <v>#REF!</v>
      </c>
      <c r="E19" s="24" t="e">
        <f>+#REF!</f>
        <v>#REF!</v>
      </c>
    </row>
    <row r="20" spans="2:7" ht="15" hidden="1" thickBot="1" x14ac:dyDescent="0.35">
      <c r="B20" s="1"/>
      <c r="C20" s="24" t="e">
        <f>+CrossPriceU!#REF!</f>
        <v>#REF!</v>
      </c>
      <c r="D20" s="24" t="e">
        <f>+#REF!</f>
        <v>#REF!</v>
      </c>
      <c r="E20" s="24" t="e">
        <f>+#REF!</f>
        <v>#REF!</v>
      </c>
    </row>
    <row r="21" spans="2:7" ht="15" hidden="1" thickBot="1" x14ac:dyDescent="0.35">
      <c r="B21" s="1" t="s">
        <v>14</v>
      </c>
      <c r="C21" s="24" t="e">
        <f>+CrossPriceU!#REF!</f>
        <v>#REF!</v>
      </c>
      <c r="D21" s="24" t="e">
        <f>+#REF!</f>
        <v>#REF!</v>
      </c>
      <c r="E21" s="24" t="e">
        <f>+#REF!</f>
        <v>#REF!</v>
      </c>
    </row>
    <row r="22" spans="2:7" ht="15" hidden="1" thickBot="1" x14ac:dyDescent="0.35">
      <c r="B22" s="1"/>
      <c r="C22" s="24" t="e">
        <f>+CrossPriceU!#REF!</f>
        <v>#REF!</v>
      </c>
      <c r="D22" s="24" t="e">
        <f>+#REF!</f>
        <v>#REF!</v>
      </c>
      <c r="E22" s="24" t="e">
        <f>+#REF!</f>
        <v>#REF!</v>
      </c>
    </row>
    <row r="23" spans="2:7" ht="15" hidden="1" thickBot="1" x14ac:dyDescent="0.35">
      <c r="B23" s="1" t="s">
        <v>11</v>
      </c>
      <c r="C23" s="24" t="e">
        <f>+CrossPriceU!#REF!</f>
        <v>#REF!</v>
      </c>
      <c r="D23" s="24" t="e">
        <f>+#REF!</f>
        <v>#REF!</v>
      </c>
      <c r="E23" s="24" t="e">
        <f>+#REF!</f>
        <v>#REF!</v>
      </c>
    </row>
    <row r="24" spans="2:7" ht="15" hidden="1" thickBot="1" x14ac:dyDescent="0.35">
      <c r="B24" s="1"/>
      <c r="C24" s="24" t="e">
        <f>+CrossPriceU!#REF!</f>
        <v>#REF!</v>
      </c>
      <c r="D24" s="24" t="e">
        <f>+#REF!</f>
        <v>#REF!</v>
      </c>
      <c r="E24" s="24" t="e">
        <f>+#REF!</f>
        <v>#REF!</v>
      </c>
    </row>
    <row r="25" spans="2:7" ht="15" hidden="1" thickBot="1" x14ac:dyDescent="0.35">
      <c r="B25" s="1" t="s">
        <v>87</v>
      </c>
      <c r="C25" s="24" t="e">
        <f>+CrossPriceU!#REF!</f>
        <v>#REF!</v>
      </c>
      <c r="D25" s="24" t="e">
        <f>+#REF!</f>
        <v>#REF!</v>
      </c>
      <c r="E25" s="24" t="e">
        <f>+#REF!</f>
        <v>#REF!</v>
      </c>
    </row>
    <row r="26" spans="2:7" ht="15" hidden="1" thickBot="1" x14ac:dyDescent="0.35">
      <c r="B26" s="1"/>
      <c r="C26" s="24" t="e">
        <f>+CrossPriceU!#REF!</f>
        <v>#REF!</v>
      </c>
      <c r="D26" s="24" t="e">
        <f>+#REF!</f>
        <v>#REF!</v>
      </c>
      <c r="E26" s="24" t="e">
        <f>+#REF!</f>
        <v>#REF!</v>
      </c>
    </row>
    <row r="27" spans="2:7" ht="15" thickBot="1" x14ac:dyDescent="0.35">
      <c r="B27" s="11" t="s">
        <v>70</v>
      </c>
      <c r="C27" s="41"/>
      <c r="D27" s="12"/>
      <c r="E27" s="7"/>
      <c r="F27" s="7"/>
      <c r="G27" s="7"/>
    </row>
    <row r="28" spans="2:7" x14ac:dyDescent="0.3">
      <c r="B28" s="1" t="s">
        <v>8</v>
      </c>
      <c r="C28" s="24" t="str">
        <f>+CrossPriceU!C26</f>
        <v>-0.503**</v>
      </c>
      <c r="D28" s="19" t="str">
        <f>+CrossPriceUM2!$C26</f>
        <v>-0.502**</v>
      </c>
      <c r="E28" s="19" t="str">
        <f>+CrossPriceUM3!$C26</f>
        <v>-0.492**</v>
      </c>
      <c r="F28" s="19" t="str">
        <f>+CrossPriceUM4!$C26</f>
        <v>-0.529**</v>
      </c>
      <c r="G28" s="19" t="str">
        <f>+CrossPriceUM5!$C26</f>
        <v>-0.356**</v>
      </c>
    </row>
    <row r="29" spans="2:7" x14ac:dyDescent="0.3">
      <c r="B29" s="1"/>
      <c r="C29" s="24" t="str">
        <f>+CrossPriceU!C27</f>
        <v>[0.003]</v>
      </c>
      <c r="D29" s="19" t="str">
        <f>+CrossPriceUM2!$C27</f>
        <v>[0.003]</v>
      </c>
      <c r="E29" s="19" t="str">
        <f>+CrossPriceUM3!$C27</f>
        <v>[0.009]</v>
      </c>
      <c r="F29" s="19" t="str">
        <f>+CrossPriceUM4!$C27</f>
        <v>[0.003]</v>
      </c>
      <c r="G29" s="19" t="str">
        <f>+CrossPriceUM5!$C27</f>
        <v>[0.003]</v>
      </c>
    </row>
    <row r="30" spans="2:7" x14ac:dyDescent="0.3">
      <c r="B30" s="1" t="s">
        <v>13</v>
      </c>
      <c r="C30" s="24" t="str">
        <f>+CrossPriceU!D28</f>
        <v>-0.174**</v>
      </c>
      <c r="D30" s="19" t="str">
        <f>+CrossPriceUM2!$D28</f>
        <v>-0.155**</v>
      </c>
      <c r="E30" s="19" t="str">
        <f>+CrossPriceUM3!$D28</f>
        <v>1.441**</v>
      </c>
      <c r="F30" s="19" t="str">
        <f>+CrossPriceUM4!$D28</f>
        <v>-0.12**</v>
      </c>
      <c r="G30" s="19" t="str">
        <f>+CrossPriceUM5!$D28</f>
        <v>-0.31**</v>
      </c>
    </row>
    <row r="31" spans="2:7" x14ac:dyDescent="0.3">
      <c r="B31" s="1"/>
      <c r="C31" s="24" t="str">
        <f>+CrossPriceU!D29</f>
        <v>[0.017]</v>
      </c>
      <c r="D31" s="19" t="str">
        <f>+CrossPriceUM2!$D29</f>
        <v>[0.014]</v>
      </c>
      <c r="E31" s="19" t="str">
        <f>+CrossPriceUM3!$D29</f>
        <v>[0.091]</v>
      </c>
      <c r="F31" s="19" t="str">
        <f>+CrossPriceUM4!$D29</f>
        <v>[0.015]</v>
      </c>
      <c r="G31" s="19" t="str">
        <f>+CrossPriceUM5!$D29</f>
        <v>[0.015]</v>
      </c>
    </row>
    <row r="32" spans="2:7" x14ac:dyDescent="0.3">
      <c r="B32" s="1" t="s">
        <v>14</v>
      </c>
      <c r="C32" s="24" t="str">
        <f>+CrossPriceU!E30</f>
        <v>-0.767**</v>
      </c>
      <c r="D32" s="19" t="str">
        <f>+CrossPriceUM2!$E30</f>
        <v>-0.807**</v>
      </c>
      <c r="E32" s="19" t="str">
        <f>+CrossPriceUM3!$E30</f>
        <v>-0.557**</v>
      </c>
      <c r="F32" s="19" t="str">
        <f>+CrossPriceUM4!$E30</f>
        <v>-0.786**</v>
      </c>
      <c r="G32" s="19" t="str">
        <f>+CrossPriceUM5!$E30</f>
        <v>-0.78**</v>
      </c>
    </row>
    <row r="33" spans="2:7" x14ac:dyDescent="0.3">
      <c r="B33" s="1"/>
      <c r="C33" s="24" t="str">
        <f>+CrossPriceU!E31</f>
        <v>[0.007]</v>
      </c>
      <c r="D33" s="19" t="str">
        <f>+CrossPriceUM2!$E31</f>
        <v>[0.007]</v>
      </c>
      <c r="E33" s="19" t="str">
        <f>+CrossPriceUM3!$E31</f>
        <v>[0.025]</v>
      </c>
      <c r="F33" s="19" t="str">
        <f>+CrossPriceUM4!$E31</f>
        <v>[0.007]</v>
      </c>
      <c r="G33" s="19" t="str">
        <f>+CrossPriceUM5!$E31</f>
        <v>[0.005]</v>
      </c>
    </row>
    <row r="34" spans="2:7" x14ac:dyDescent="0.3">
      <c r="B34" s="1" t="s">
        <v>11</v>
      </c>
      <c r="C34" s="24" t="str">
        <f>+CrossPriceU!F32</f>
        <v>-1.473**</v>
      </c>
      <c r="D34" s="19" t="str">
        <f>+CrossPriceUM2!$F32</f>
        <v>-1.528**</v>
      </c>
      <c r="E34" s="19" t="str">
        <f>+CrossPriceUM3!$F32</f>
        <v>-1.563**</v>
      </c>
      <c r="F34" s="19" t="str">
        <f>+CrossPriceUM4!$F32</f>
        <v>-1.564**</v>
      </c>
      <c r="G34" s="19" t="str">
        <f>+CrossPriceUM5!$F32</f>
        <v>-1.518**</v>
      </c>
    </row>
    <row r="35" spans="2:7" x14ac:dyDescent="0.3">
      <c r="B35" s="1"/>
      <c r="C35" s="24" t="str">
        <f>+CrossPriceU!F33</f>
        <v>[0.005]</v>
      </c>
      <c r="D35" s="19" t="str">
        <f>+CrossPriceUM2!$F33</f>
        <v>[0.005]</v>
      </c>
      <c r="E35" s="19" t="str">
        <f>+CrossPriceUM3!$F33</f>
        <v>[0.015]</v>
      </c>
      <c r="F35" s="19" t="str">
        <f>+CrossPriceUM4!$F33</f>
        <v>[0.007]</v>
      </c>
      <c r="G35" s="19" t="str">
        <f>+CrossPriceUM5!$F33</f>
        <v>[0.005]</v>
      </c>
    </row>
    <row r="36" spans="2:7" x14ac:dyDescent="0.3">
      <c r="B36" s="1" t="s">
        <v>87</v>
      </c>
      <c r="C36" s="24" t="str">
        <f>+CrossPriceU!G34</f>
        <v>-0.286*</v>
      </c>
      <c r="D36" s="19" t="str">
        <f>+CrossPriceUM2!$G34</f>
        <v>-0.294*</v>
      </c>
      <c r="E36" s="19" t="str">
        <f>+CrossPriceUM3!$G34</f>
        <v>-0.27*</v>
      </c>
      <c r="F36" s="19" t="str">
        <f>+CrossPriceUM4!$G34</f>
        <v>-0.284*</v>
      </c>
      <c r="G36" s="19" t="str">
        <f>+CrossPriceUM5!$G34</f>
        <v>-0.194*</v>
      </c>
    </row>
    <row r="37" spans="2:7" x14ac:dyDescent="0.3">
      <c r="B37" s="1"/>
      <c r="C37" s="24" t="str">
        <f>+CrossPriceU!G35</f>
        <v>[0.001]</v>
      </c>
      <c r="D37" s="19" t="str">
        <f>+CrossPriceUM2!$G35</f>
        <v>[0.001]</v>
      </c>
      <c r="E37" s="19" t="str">
        <f>+CrossPriceUM3!$G35</f>
        <v>[0.002]</v>
      </c>
      <c r="F37" s="19" t="str">
        <f>+CrossPriceUM4!$G35</f>
        <v>[0.0001]</v>
      </c>
      <c r="G37" s="19" t="str">
        <f>+CrossPriceUM5!$G35</f>
        <v>[0.0001]</v>
      </c>
    </row>
    <row r="38" spans="2:7" ht="14.4" customHeight="1" x14ac:dyDescent="0.3">
      <c r="B38" s="60" t="s">
        <v>164</v>
      </c>
      <c r="C38" s="60"/>
      <c r="D38" s="60"/>
      <c r="E38" s="60"/>
      <c r="F38" s="60"/>
      <c r="G38" s="60"/>
    </row>
    <row r="39" spans="2:7" x14ac:dyDescent="0.3">
      <c r="B39" s="60"/>
      <c r="C39" s="60"/>
      <c r="D39" s="60"/>
      <c r="E39" s="60"/>
      <c r="F39" s="60"/>
      <c r="G39" s="60"/>
    </row>
    <row r="40" spans="2:7" x14ac:dyDescent="0.3">
      <c r="B40" s="60"/>
      <c r="C40" s="60"/>
      <c r="D40" s="60"/>
      <c r="E40" s="60"/>
      <c r="F40" s="60"/>
      <c r="G40" s="60"/>
    </row>
    <row r="41" spans="2:7" x14ac:dyDescent="0.3">
      <c r="B41" s="60"/>
      <c r="C41" s="60"/>
      <c r="D41" s="60"/>
      <c r="E41" s="60"/>
      <c r="F41" s="60"/>
      <c r="G41" s="60"/>
    </row>
    <row r="42" spans="2:7" ht="32.4" customHeight="1" x14ac:dyDescent="0.3">
      <c r="B42" s="60"/>
      <c r="C42" s="60"/>
      <c r="D42" s="60"/>
      <c r="E42" s="60"/>
      <c r="F42" s="60"/>
      <c r="G42" s="60"/>
    </row>
  </sheetData>
  <mergeCells count="1">
    <mergeCell ref="B38:G42"/>
  </mergeCells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8"/>
  <sheetViews>
    <sheetView topLeftCell="A26" workbookViewId="0">
      <selection activeCell="D6" sqref="D6"/>
    </sheetView>
  </sheetViews>
  <sheetFormatPr defaultColWidth="9.109375" defaultRowHeight="14.4" x14ac:dyDescent="0.3"/>
  <cols>
    <col min="2" max="2" width="10.6640625" customWidth="1"/>
  </cols>
  <sheetData>
    <row r="1" spans="1:9" ht="15" thickBot="1" x14ac:dyDescent="0.35"/>
    <row r="2" spans="1:9" ht="15" thickBot="1" x14ac:dyDescent="0.35">
      <c r="A2" s="9" t="s">
        <v>16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6</v>
      </c>
      <c r="I2" s="7" t="s">
        <v>7</v>
      </c>
    </row>
    <row r="3" spans="1:9" ht="15" thickBot="1" x14ac:dyDescent="0.35">
      <c r="A3" s="11" t="s">
        <v>37</v>
      </c>
      <c r="B3" s="12"/>
      <c r="C3" s="12"/>
      <c r="D3" s="7"/>
      <c r="E3" s="7"/>
      <c r="F3" s="7"/>
      <c r="G3" s="5"/>
      <c r="H3" s="5"/>
      <c r="I3" s="5"/>
    </row>
    <row r="4" spans="1:9" x14ac:dyDescent="0.3">
      <c r="A4" s="1" t="s">
        <v>8</v>
      </c>
      <c r="B4" s="19" t="s">
        <v>44</v>
      </c>
      <c r="C4" s="16"/>
      <c r="D4" s="16"/>
      <c r="E4" s="8"/>
      <c r="F4" s="8"/>
      <c r="G4" s="8"/>
      <c r="H4" s="8"/>
      <c r="I4" s="8"/>
    </row>
    <row r="5" spans="1:9" x14ac:dyDescent="0.3">
      <c r="A5" s="1"/>
      <c r="B5" s="19">
        <v>-6.0000000000000001E-3</v>
      </c>
      <c r="C5" s="16"/>
      <c r="D5" s="16"/>
      <c r="E5" s="8"/>
      <c r="F5" s="8"/>
      <c r="G5" s="8"/>
      <c r="H5" s="8"/>
      <c r="I5" s="8"/>
    </row>
    <row r="6" spans="1:9" x14ac:dyDescent="0.3">
      <c r="A6" s="1" t="s">
        <v>9</v>
      </c>
      <c r="B6" s="19" t="s">
        <v>46</v>
      </c>
      <c r="C6" s="16"/>
      <c r="D6" s="16"/>
      <c r="E6" s="8"/>
      <c r="F6" s="8"/>
      <c r="G6" s="8"/>
      <c r="H6" s="8"/>
      <c r="I6" s="8"/>
    </row>
    <row r="7" spans="1:9" x14ac:dyDescent="0.3">
      <c r="A7" s="1"/>
      <c r="B7" s="19">
        <v>-3.0000000000000001E-3</v>
      </c>
      <c r="C7" s="16"/>
      <c r="D7" s="16"/>
      <c r="E7" s="8"/>
      <c r="F7" s="8"/>
      <c r="G7" s="8"/>
      <c r="H7" s="8"/>
      <c r="I7" s="8"/>
    </row>
    <row r="8" spans="1:9" x14ac:dyDescent="0.3">
      <c r="A8" s="1" t="s">
        <v>10</v>
      </c>
      <c r="B8" s="19" t="s">
        <v>48</v>
      </c>
      <c r="C8" s="16"/>
      <c r="D8" s="16"/>
      <c r="E8" s="8"/>
      <c r="F8" s="8"/>
      <c r="G8" s="8"/>
      <c r="H8" s="8"/>
      <c r="I8" s="8"/>
    </row>
    <row r="9" spans="1:9" x14ac:dyDescent="0.3">
      <c r="A9" s="1"/>
      <c r="B9" s="19">
        <v>-6.0000000000000001E-3</v>
      </c>
      <c r="C9" s="16"/>
      <c r="D9" s="16"/>
      <c r="E9" s="8"/>
      <c r="F9" s="8"/>
      <c r="G9" s="8"/>
      <c r="H9" s="8"/>
      <c r="I9" s="8"/>
    </row>
    <row r="10" spans="1:9" x14ac:dyDescent="0.3">
      <c r="A10" s="1" t="s">
        <v>15</v>
      </c>
      <c r="B10" s="19" t="s">
        <v>50</v>
      </c>
      <c r="C10" s="16"/>
      <c r="D10" s="16"/>
      <c r="E10" s="8"/>
      <c r="F10" s="8"/>
      <c r="G10" s="8"/>
      <c r="H10" s="8"/>
      <c r="I10" s="8"/>
    </row>
    <row r="11" spans="1:9" x14ac:dyDescent="0.3">
      <c r="A11" s="1"/>
      <c r="B11" s="19">
        <v>-8.9999999999999993E-3</v>
      </c>
      <c r="C11" s="16"/>
      <c r="D11" s="16"/>
      <c r="E11" s="8"/>
      <c r="F11" s="8"/>
      <c r="G11" s="8"/>
      <c r="H11" s="8"/>
      <c r="I11" s="8"/>
    </row>
    <row r="12" spans="1:9" x14ac:dyDescent="0.3">
      <c r="A12" s="1" t="s">
        <v>13</v>
      </c>
      <c r="B12" s="19" t="s">
        <v>52</v>
      </c>
      <c r="C12" s="16"/>
      <c r="D12" s="16"/>
      <c r="E12" s="8"/>
      <c r="F12" s="8"/>
      <c r="G12" s="8"/>
      <c r="H12" s="8"/>
      <c r="I12" s="8"/>
    </row>
    <row r="13" spans="1:9" x14ac:dyDescent="0.3">
      <c r="A13" s="1"/>
      <c r="B13" s="19">
        <v>-1.0999999999999999E-2</v>
      </c>
      <c r="C13" s="16"/>
      <c r="D13" s="16"/>
      <c r="E13" s="8"/>
      <c r="F13" s="8"/>
      <c r="G13" s="8"/>
      <c r="H13" s="8"/>
      <c r="I13" s="8"/>
    </row>
    <row r="14" spans="1:9" x14ac:dyDescent="0.3">
      <c r="A14" s="1" t="s">
        <v>14</v>
      </c>
      <c r="B14" s="19" t="s">
        <v>54</v>
      </c>
      <c r="C14" s="16"/>
      <c r="D14" s="16"/>
      <c r="E14" s="8"/>
      <c r="F14" s="8"/>
      <c r="G14" s="8"/>
      <c r="H14" s="8"/>
      <c r="I14" s="8"/>
    </row>
    <row r="15" spans="1:9" x14ac:dyDescent="0.3">
      <c r="A15" s="1"/>
      <c r="B15" s="19">
        <v>-2E-3</v>
      </c>
      <c r="C15" s="16"/>
      <c r="D15" s="16"/>
      <c r="E15" s="8"/>
      <c r="F15" s="8"/>
      <c r="G15" s="8"/>
      <c r="H15" s="8"/>
      <c r="I15" s="8"/>
    </row>
    <row r="16" spans="1:9" x14ac:dyDescent="0.3">
      <c r="A16" s="1" t="s">
        <v>11</v>
      </c>
      <c r="B16" s="19" t="s">
        <v>55</v>
      </c>
      <c r="C16" s="16"/>
      <c r="D16" s="16"/>
      <c r="E16" s="8"/>
      <c r="F16" s="8"/>
      <c r="G16" s="8"/>
      <c r="H16" s="8"/>
      <c r="I16" s="8"/>
    </row>
    <row r="17" spans="1:9" ht="15" thickBot="1" x14ac:dyDescent="0.35">
      <c r="A17" s="1"/>
      <c r="B17" s="20">
        <v>-1E-3</v>
      </c>
      <c r="C17" s="17"/>
      <c r="D17" s="17"/>
      <c r="E17" s="10"/>
      <c r="F17" s="10"/>
      <c r="G17" s="10"/>
      <c r="H17" s="10"/>
      <c r="I17" s="10"/>
    </row>
    <row r="18" spans="1:9" ht="15" thickBot="1" x14ac:dyDescent="0.35">
      <c r="A18" s="11" t="s">
        <v>38</v>
      </c>
      <c r="B18" s="12"/>
      <c r="C18" s="12"/>
      <c r="D18" s="7"/>
      <c r="E18" s="7"/>
      <c r="F18" s="7"/>
      <c r="G18" s="5"/>
      <c r="H18" s="5"/>
      <c r="I18" s="5"/>
    </row>
    <row r="19" spans="1:9" x14ac:dyDescent="0.3">
      <c r="A19" s="1" t="s">
        <v>8</v>
      </c>
      <c r="B19" s="19"/>
      <c r="C19" s="16"/>
      <c r="D19" s="16"/>
      <c r="E19" s="8"/>
      <c r="F19" s="8"/>
      <c r="G19" s="8"/>
      <c r="H19" s="8"/>
      <c r="I19" s="8"/>
    </row>
    <row r="20" spans="1:9" x14ac:dyDescent="0.3">
      <c r="A20" s="1"/>
      <c r="B20" s="19"/>
      <c r="C20" s="16"/>
      <c r="D20" s="16"/>
      <c r="E20" s="8"/>
      <c r="F20" s="8"/>
      <c r="G20" s="8"/>
      <c r="H20" s="8"/>
      <c r="I20" s="8"/>
    </row>
    <row r="21" spans="1:9" x14ac:dyDescent="0.3">
      <c r="A21" s="1" t="s">
        <v>9</v>
      </c>
      <c r="B21" s="19"/>
      <c r="C21" s="16"/>
      <c r="D21" s="16"/>
      <c r="E21" s="8"/>
      <c r="F21" s="8"/>
      <c r="G21" s="8"/>
      <c r="H21" s="8"/>
      <c r="I21" s="8"/>
    </row>
    <row r="22" spans="1:9" x14ac:dyDescent="0.3">
      <c r="A22" s="1"/>
      <c r="B22" s="19"/>
      <c r="C22" s="16"/>
      <c r="D22" s="16"/>
      <c r="E22" s="8"/>
      <c r="F22" s="8"/>
      <c r="G22" s="8"/>
      <c r="H22" s="8"/>
      <c r="I22" s="8"/>
    </row>
    <row r="23" spans="1:9" x14ac:dyDescent="0.3">
      <c r="A23" s="1" t="s">
        <v>10</v>
      </c>
      <c r="B23" s="19"/>
      <c r="C23" s="16"/>
      <c r="D23" s="16"/>
      <c r="E23" s="8"/>
      <c r="F23" s="8"/>
      <c r="G23" s="8"/>
      <c r="H23" s="8"/>
      <c r="I23" s="8"/>
    </row>
    <row r="24" spans="1:9" x14ac:dyDescent="0.3">
      <c r="A24" s="1"/>
      <c r="B24" s="19"/>
      <c r="C24" s="16"/>
      <c r="D24" s="16"/>
      <c r="E24" s="8"/>
      <c r="F24" s="8"/>
      <c r="G24" s="8"/>
      <c r="H24" s="8"/>
      <c r="I24" s="8"/>
    </row>
    <row r="25" spans="1:9" x14ac:dyDescent="0.3">
      <c r="A25" s="1" t="s">
        <v>15</v>
      </c>
      <c r="B25" s="19"/>
      <c r="C25" s="16"/>
      <c r="D25" s="16"/>
      <c r="E25" s="8"/>
      <c r="F25" s="8"/>
      <c r="G25" s="8"/>
      <c r="H25" s="8"/>
      <c r="I25" s="8"/>
    </row>
    <row r="26" spans="1:9" x14ac:dyDescent="0.3">
      <c r="A26" s="1"/>
      <c r="B26" s="19"/>
      <c r="C26" s="16"/>
      <c r="D26" s="16"/>
      <c r="E26" s="8"/>
      <c r="F26" s="8"/>
      <c r="G26" s="8"/>
      <c r="H26" s="8"/>
      <c r="I26" s="8"/>
    </row>
    <row r="27" spans="1:9" x14ac:dyDescent="0.3">
      <c r="A27" s="1" t="s">
        <v>13</v>
      </c>
      <c r="B27" s="19"/>
      <c r="C27" s="16"/>
      <c r="D27" s="16"/>
      <c r="E27" s="8"/>
      <c r="F27" s="8"/>
      <c r="G27" s="8"/>
      <c r="H27" s="8"/>
      <c r="I27" s="8"/>
    </row>
    <row r="28" spans="1:9" x14ac:dyDescent="0.3">
      <c r="A28" s="1"/>
      <c r="B28" s="19"/>
      <c r="C28" s="16"/>
      <c r="D28" s="16"/>
      <c r="E28" s="8"/>
      <c r="F28" s="8"/>
      <c r="G28" s="8"/>
      <c r="H28" s="8"/>
      <c r="I28" s="8"/>
    </row>
    <row r="29" spans="1:9" x14ac:dyDescent="0.3">
      <c r="A29" s="1" t="s">
        <v>14</v>
      </c>
      <c r="B29" s="19"/>
      <c r="C29" s="16"/>
      <c r="D29" s="16"/>
      <c r="E29" s="8"/>
      <c r="F29" s="8"/>
      <c r="G29" s="8"/>
      <c r="H29" s="8"/>
      <c r="I29" s="8"/>
    </row>
    <row r="30" spans="1:9" x14ac:dyDescent="0.3">
      <c r="A30" s="1"/>
      <c r="B30" s="19"/>
      <c r="C30" s="16"/>
      <c r="D30" s="16"/>
      <c r="E30" s="8"/>
      <c r="F30" s="8"/>
      <c r="G30" s="8"/>
      <c r="H30" s="8"/>
      <c r="I30" s="8"/>
    </row>
    <row r="31" spans="1:9" x14ac:dyDescent="0.3">
      <c r="A31" s="1" t="s">
        <v>11</v>
      </c>
      <c r="B31" s="19"/>
      <c r="C31" s="16"/>
      <c r="D31" s="16"/>
      <c r="E31" s="8"/>
      <c r="F31" s="8"/>
      <c r="G31" s="8"/>
      <c r="H31" s="8"/>
      <c r="I31" s="8"/>
    </row>
    <row r="32" spans="1:9" ht="15" thickBot="1" x14ac:dyDescent="0.35">
      <c r="A32" s="1"/>
      <c r="B32" s="20"/>
      <c r="C32" s="17"/>
      <c r="D32" s="17"/>
      <c r="E32" s="10"/>
      <c r="F32" s="10"/>
      <c r="G32" s="10"/>
      <c r="H32" s="10"/>
      <c r="I32" s="10"/>
    </row>
    <row r="33" spans="1:9" ht="15" thickBot="1" x14ac:dyDescent="0.35">
      <c r="A33" s="11" t="s">
        <v>56</v>
      </c>
      <c r="B33" s="12"/>
      <c r="C33" s="12"/>
      <c r="D33" s="7"/>
      <c r="E33" s="7"/>
      <c r="F33" s="7"/>
      <c r="G33" s="5"/>
      <c r="H33" s="5"/>
      <c r="I33" s="5"/>
    </row>
    <row r="34" spans="1:9" x14ac:dyDescent="0.3">
      <c r="A34" s="1" t="s">
        <v>8</v>
      </c>
      <c r="B34" s="19"/>
      <c r="C34" s="16"/>
      <c r="D34" s="16"/>
      <c r="E34" s="8"/>
      <c r="F34" s="8"/>
      <c r="G34" s="8"/>
      <c r="H34" s="8"/>
      <c r="I34" s="8"/>
    </row>
    <row r="35" spans="1:9" x14ac:dyDescent="0.3">
      <c r="A35" s="1"/>
      <c r="B35" s="19"/>
      <c r="C35" s="16"/>
      <c r="D35" s="16"/>
      <c r="E35" s="8"/>
      <c r="F35" s="8"/>
      <c r="G35" s="8"/>
      <c r="H35" s="8"/>
      <c r="I35" s="8"/>
    </row>
    <row r="36" spans="1:9" x14ac:dyDescent="0.3">
      <c r="A36" s="1" t="s">
        <v>9</v>
      </c>
      <c r="B36" s="19"/>
      <c r="C36" s="16"/>
      <c r="D36" s="16"/>
      <c r="E36" s="8"/>
      <c r="F36" s="8"/>
      <c r="G36" s="8"/>
      <c r="H36" s="8"/>
      <c r="I36" s="8"/>
    </row>
    <row r="37" spans="1:9" x14ac:dyDescent="0.3">
      <c r="A37" s="1"/>
      <c r="B37" s="19"/>
      <c r="C37" s="16"/>
      <c r="D37" s="16"/>
      <c r="E37" s="8"/>
      <c r="F37" s="8"/>
      <c r="G37" s="8"/>
      <c r="H37" s="8"/>
      <c r="I37" s="8"/>
    </row>
    <row r="38" spans="1:9" x14ac:dyDescent="0.3">
      <c r="A38" s="1" t="s">
        <v>10</v>
      </c>
      <c r="B38" s="19"/>
      <c r="C38" s="16"/>
      <c r="D38" s="16"/>
      <c r="E38" s="8"/>
      <c r="F38" s="8"/>
      <c r="G38" s="8"/>
      <c r="H38" s="8"/>
      <c r="I38" s="8"/>
    </row>
    <row r="39" spans="1:9" x14ac:dyDescent="0.3">
      <c r="A39" s="1"/>
      <c r="B39" s="19"/>
      <c r="C39" s="16"/>
      <c r="D39" s="16"/>
      <c r="E39" s="8"/>
      <c r="F39" s="8"/>
      <c r="G39" s="8"/>
      <c r="H39" s="8"/>
      <c r="I39" s="8"/>
    </row>
    <row r="40" spans="1:9" x14ac:dyDescent="0.3">
      <c r="A40" s="1" t="s">
        <v>15</v>
      </c>
      <c r="B40" s="19"/>
      <c r="C40" s="16"/>
      <c r="D40" s="16"/>
      <c r="E40" s="8"/>
      <c r="F40" s="8"/>
      <c r="G40" s="8"/>
      <c r="H40" s="8"/>
      <c r="I40" s="8"/>
    </row>
    <row r="41" spans="1:9" x14ac:dyDescent="0.3">
      <c r="A41" s="1"/>
      <c r="B41" s="19"/>
      <c r="C41" s="16"/>
      <c r="D41" s="16"/>
      <c r="E41" s="8"/>
      <c r="F41" s="8"/>
      <c r="G41" s="8"/>
      <c r="H41" s="8"/>
      <c r="I41" s="8"/>
    </row>
    <row r="42" spans="1:9" x14ac:dyDescent="0.3">
      <c r="A42" s="1" t="s">
        <v>13</v>
      </c>
      <c r="B42" s="19"/>
      <c r="C42" s="16"/>
      <c r="D42" s="16"/>
      <c r="E42" s="8"/>
      <c r="F42" s="8"/>
      <c r="G42" s="8"/>
      <c r="H42" s="8"/>
      <c r="I42" s="8"/>
    </row>
    <row r="43" spans="1:9" x14ac:dyDescent="0.3">
      <c r="A43" s="1"/>
      <c r="B43" s="19"/>
      <c r="C43" s="16"/>
      <c r="D43" s="16"/>
      <c r="E43" s="8"/>
      <c r="F43" s="8"/>
      <c r="G43" s="8"/>
      <c r="H43" s="8"/>
      <c r="I43" s="8"/>
    </row>
    <row r="44" spans="1:9" x14ac:dyDescent="0.3">
      <c r="A44" s="1" t="s">
        <v>14</v>
      </c>
      <c r="B44" s="19"/>
      <c r="C44" s="16"/>
      <c r="D44" s="16"/>
      <c r="E44" s="8"/>
      <c r="F44" s="8"/>
      <c r="G44" s="8"/>
      <c r="H44" s="8"/>
      <c r="I44" s="8"/>
    </row>
    <row r="45" spans="1:9" x14ac:dyDescent="0.3">
      <c r="A45" s="1"/>
      <c r="B45" s="19"/>
      <c r="C45" s="16"/>
      <c r="D45" s="16"/>
      <c r="E45" s="8"/>
      <c r="F45" s="8"/>
      <c r="G45" s="8"/>
      <c r="H45" s="8"/>
      <c r="I45" s="8"/>
    </row>
    <row r="46" spans="1:9" x14ac:dyDescent="0.3">
      <c r="A46" s="1" t="s">
        <v>11</v>
      </c>
      <c r="B46" s="19"/>
      <c r="C46" s="16"/>
      <c r="D46" s="16"/>
      <c r="E46" s="8"/>
      <c r="F46" s="8"/>
      <c r="G46" s="8"/>
      <c r="H46" s="8"/>
      <c r="I46" s="8"/>
    </row>
    <row r="47" spans="1:9" ht="15" thickBot="1" x14ac:dyDescent="0.35">
      <c r="A47" s="4"/>
      <c r="B47" s="20"/>
      <c r="C47" s="17"/>
      <c r="D47" s="17"/>
      <c r="E47" s="10"/>
      <c r="F47" s="10"/>
      <c r="G47" s="10"/>
      <c r="H47" s="10"/>
      <c r="I47" s="10"/>
    </row>
    <row r="48" spans="1:9" x14ac:dyDescent="0.3">
      <c r="A48" t="s">
        <v>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H37" sqref="H37"/>
    </sheetView>
  </sheetViews>
  <sheetFormatPr defaultColWidth="9.1093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172A-15B9-4630-85AA-440CDF84BA4C}">
  <dimension ref="B1:T22"/>
  <sheetViews>
    <sheetView workbookViewId="0">
      <selection activeCell="G16" sqref="G16"/>
    </sheetView>
  </sheetViews>
  <sheetFormatPr defaultRowHeight="14.4" x14ac:dyDescent="0.3"/>
  <cols>
    <col min="2" max="2" width="10.5546875" bestFit="1" customWidth="1"/>
    <col min="3" max="5" width="16.21875" bestFit="1" customWidth="1"/>
    <col min="6" max="6" width="13.6640625" bestFit="1" customWidth="1"/>
    <col min="13" max="13" width="12" bestFit="1" customWidth="1"/>
    <col min="16" max="16" width="16.88671875" bestFit="1" customWidth="1"/>
    <col min="17" max="17" width="15.5546875" bestFit="1" customWidth="1"/>
    <col min="18" max="19" width="12.44140625" bestFit="1" customWidth="1"/>
    <col min="20" max="20" width="14.109375" bestFit="1" customWidth="1"/>
  </cols>
  <sheetData>
    <row r="1" spans="2:20" ht="15" thickBot="1" x14ac:dyDescent="0.35">
      <c r="B1" s="9" t="s">
        <v>100</v>
      </c>
      <c r="C1" s="9" t="s">
        <v>104</v>
      </c>
      <c r="D1" s="9" t="s">
        <v>106</v>
      </c>
      <c r="E1" s="9" t="s">
        <v>97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</row>
    <row r="2" spans="2:20" x14ac:dyDescent="0.3">
      <c r="B2" s="52" t="s">
        <v>13</v>
      </c>
      <c r="C2" s="29"/>
      <c r="D2" s="29">
        <v>14670166.0536259</v>
      </c>
      <c r="E2" s="29">
        <v>14670166.0536259</v>
      </c>
      <c r="F2" s="28"/>
      <c r="J2" t="s">
        <v>104</v>
      </c>
      <c r="K2" t="s">
        <v>74</v>
      </c>
      <c r="L2">
        <v>0</v>
      </c>
      <c r="M2">
        <v>51772236265.168999</v>
      </c>
      <c r="N2">
        <v>55661048.652212702</v>
      </c>
      <c r="P2" s="51" t="s">
        <v>107</v>
      </c>
      <c r="Q2" s="51" t="s">
        <v>110</v>
      </c>
    </row>
    <row r="3" spans="2:20" x14ac:dyDescent="0.3">
      <c r="B3" s="52" t="s">
        <v>74</v>
      </c>
      <c r="C3" s="29">
        <v>158577589.87595671</v>
      </c>
      <c r="D3" s="29">
        <v>141643653.69179901</v>
      </c>
      <c r="E3" s="29">
        <v>300221243.56775498</v>
      </c>
      <c r="F3" s="28"/>
      <c r="J3" t="s">
        <v>104</v>
      </c>
      <c r="K3" t="s">
        <v>74</v>
      </c>
      <c r="L3">
        <v>1</v>
      </c>
      <c r="M3">
        <v>153768810700.82501</v>
      </c>
      <c r="N3">
        <v>102916541.223744</v>
      </c>
      <c r="P3" s="51" t="s">
        <v>108</v>
      </c>
      <c r="Q3" t="s">
        <v>104</v>
      </c>
      <c r="R3" t="s">
        <v>106</v>
      </c>
      <c r="S3" t="s">
        <v>97</v>
      </c>
      <c r="T3" t="s">
        <v>109</v>
      </c>
    </row>
    <row r="4" spans="2:20" x14ac:dyDescent="0.3">
      <c r="B4" s="52" t="s">
        <v>14</v>
      </c>
      <c r="C4" s="29">
        <v>15918648.227119312</v>
      </c>
      <c r="D4" s="29">
        <v>2278315.7302514501</v>
      </c>
      <c r="E4" s="29">
        <v>18196963.95737081</v>
      </c>
      <c r="F4" s="28"/>
      <c r="J4" t="s">
        <v>104</v>
      </c>
      <c r="K4" t="s">
        <v>105</v>
      </c>
      <c r="L4">
        <v>0</v>
      </c>
      <c r="M4">
        <v>44281871241.812103</v>
      </c>
      <c r="N4">
        <v>30898992.800021298</v>
      </c>
      <c r="P4" s="52" t="s">
        <v>13</v>
      </c>
      <c r="Q4" s="29"/>
      <c r="R4" s="29">
        <v>14670166.0536259</v>
      </c>
      <c r="S4" s="29">
        <v>14670166.0536259</v>
      </c>
      <c r="T4" s="29">
        <v>29340332.107251801</v>
      </c>
    </row>
    <row r="5" spans="2:20" x14ac:dyDescent="0.3">
      <c r="B5" s="52" t="s">
        <v>105</v>
      </c>
      <c r="C5" s="29">
        <v>75976908.681341708</v>
      </c>
      <c r="D5" s="29">
        <v>108749545.31850301</v>
      </c>
      <c r="E5" s="29">
        <v>184726453.99984437</v>
      </c>
      <c r="F5" s="28"/>
      <c r="J5" t="s">
        <v>104</v>
      </c>
      <c r="K5" t="s">
        <v>105</v>
      </c>
      <c r="L5">
        <v>1</v>
      </c>
      <c r="M5">
        <v>280807911605.13599</v>
      </c>
      <c r="N5">
        <v>45077915.881320402</v>
      </c>
      <c r="P5" s="52" t="s">
        <v>74</v>
      </c>
      <c r="Q5" s="29">
        <v>158577589.87595671</v>
      </c>
      <c r="R5" s="29">
        <v>141643653.69179901</v>
      </c>
      <c r="S5" s="29">
        <v>300221243.56775498</v>
      </c>
      <c r="T5" s="29">
        <v>600442487.13551068</v>
      </c>
    </row>
    <row r="6" spans="2:20" x14ac:dyDescent="0.3">
      <c r="B6" s="52" t="s">
        <v>11</v>
      </c>
      <c r="C6" s="29">
        <v>1437822.0891593499</v>
      </c>
      <c r="D6" s="29">
        <v>97496918.3250366</v>
      </c>
      <c r="E6" s="29">
        <v>98934740.414195955</v>
      </c>
      <c r="F6" s="28"/>
      <c r="J6" t="s">
        <v>104</v>
      </c>
      <c r="K6" t="s">
        <v>14</v>
      </c>
      <c r="L6">
        <v>0</v>
      </c>
      <c r="M6">
        <v>56350779115.8106</v>
      </c>
      <c r="N6">
        <v>15207852.3139007</v>
      </c>
      <c r="P6" s="52" t="s">
        <v>14</v>
      </c>
      <c r="Q6" s="29">
        <v>15918648.227119312</v>
      </c>
      <c r="R6" s="29">
        <v>2278315.7302514501</v>
      </c>
      <c r="S6" s="29">
        <v>18196963.95737081</v>
      </c>
      <c r="T6" s="29">
        <v>36393927.914741576</v>
      </c>
    </row>
    <row r="7" spans="2:20" ht="29.4" thickBot="1" x14ac:dyDescent="0.35">
      <c r="B7" s="9" t="s">
        <v>109</v>
      </c>
      <c r="C7" s="58">
        <v>251910968.87357709</v>
      </c>
      <c r="D7" s="58">
        <v>364838599.11921597</v>
      </c>
      <c r="E7" s="58">
        <v>616749567.99279201</v>
      </c>
      <c r="J7" t="s">
        <v>104</v>
      </c>
      <c r="K7" t="s">
        <v>14</v>
      </c>
      <c r="L7">
        <v>1</v>
      </c>
      <c r="M7">
        <v>18071827883.572498</v>
      </c>
      <c r="N7">
        <v>710795.91321861104</v>
      </c>
      <c r="P7" s="52" t="s">
        <v>105</v>
      </c>
      <c r="Q7" s="29">
        <v>75976908.681341708</v>
      </c>
      <c r="R7" s="29">
        <v>108749545.31850301</v>
      </c>
      <c r="S7" s="29">
        <v>184726453.99984437</v>
      </c>
      <c r="T7" s="29">
        <v>369452907.9996891</v>
      </c>
    </row>
    <row r="8" spans="2:20" x14ac:dyDescent="0.3">
      <c r="J8" t="s">
        <v>104</v>
      </c>
      <c r="K8" t="s">
        <v>11</v>
      </c>
      <c r="L8">
        <v>1</v>
      </c>
      <c r="M8">
        <v>8621821747.0053101</v>
      </c>
      <c r="N8">
        <v>1437822.0891593499</v>
      </c>
      <c r="P8" s="52" t="s">
        <v>11</v>
      </c>
      <c r="Q8" s="29">
        <v>1437822.0891593499</v>
      </c>
      <c r="R8" s="29">
        <v>97496918.3250366</v>
      </c>
      <c r="S8" s="29">
        <v>98934740.414195955</v>
      </c>
      <c r="T8" s="29">
        <v>197869480.82839191</v>
      </c>
    </row>
    <row r="9" spans="2:20" ht="15" thickBot="1" x14ac:dyDescent="0.35">
      <c r="B9" s="9" t="s">
        <v>100</v>
      </c>
      <c r="C9" s="9" t="s">
        <v>104</v>
      </c>
      <c r="D9" s="9" t="s">
        <v>106</v>
      </c>
      <c r="E9" s="9" t="s">
        <v>97</v>
      </c>
      <c r="J9" t="s">
        <v>106</v>
      </c>
      <c r="K9" t="s">
        <v>105</v>
      </c>
      <c r="L9">
        <v>0</v>
      </c>
      <c r="M9">
        <v>151449650962.763</v>
      </c>
      <c r="N9">
        <v>108749545.31850301</v>
      </c>
      <c r="P9" s="52" t="s">
        <v>109</v>
      </c>
      <c r="Q9" s="29">
        <v>251910968.87357709</v>
      </c>
      <c r="R9" s="29">
        <v>364838599.11921597</v>
      </c>
      <c r="S9" s="29">
        <v>616749567.99279201</v>
      </c>
      <c r="T9" s="29">
        <v>1233499135.9855852</v>
      </c>
    </row>
    <row r="10" spans="2:20" x14ac:dyDescent="0.3">
      <c r="B10" s="52" t="s">
        <v>13</v>
      </c>
      <c r="C10" s="29">
        <f>+C2*12</f>
        <v>0</v>
      </c>
      <c r="D10" s="29">
        <f t="shared" ref="D10:E10" si="0">+D2*12</f>
        <v>176041992.64351082</v>
      </c>
      <c r="E10" s="29">
        <f t="shared" si="0"/>
        <v>176041992.64351082</v>
      </c>
      <c r="J10" t="s">
        <v>106</v>
      </c>
      <c r="K10" t="s">
        <v>13</v>
      </c>
      <c r="L10">
        <v>0</v>
      </c>
      <c r="M10">
        <v>48645035190.310898</v>
      </c>
      <c r="N10">
        <v>14670166.0536259</v>
      </c>
    </row>
    <row r="11" spans="2:20" x14ac:dyDescent="0.3">
      <c r="B11" s="52" t="s">
        <v>74</v>
      </c>
      <c r="C11" s="29">
        <f t="shared" ref="C11:E15" si="1">+C3*12</f>
        <v>1902931078.5114806</v>
      </c>
      <c r="D11" s="29">
        <f t="shared" si="1"/>
        <v>1699723844.3015881</v>
      </c>
      <c r="E11" s="29">
        <f t="shared" si="1"/>
        <v>3602654922.8130598</v>
      </c>
      <c r="J11" t="s">
        <v>106</v>
      </c>
      <c r="K11" t="s">
        <v>74</v>
      </c>
      <c r="L11">
        <v>0</v>
      </c>
      <c r="M11">
        <v>399176858119.63</v>
      </c>
      <c r="N11">
        <v>141643653.69179901</v>
      </c>
    </row>
    <row r="12" spans="2:20" x14ac:dyDescent="0.3">
      <c r="B12" s="52" t="s">
        <v>14</v>
      </c>
      <c r="C12" s="29">
        <f t="shared" si="1"/>
        <v>191023778.72543174</v>
      </c>
      <c r="D12" s="29">
        <f t="shared" si="1"/>
        <v>27339788.763017401</v>
      </c>
      <c r="E12" s="29">
        <f t="shared" si="1"/>
        <v>218363567.48844972</v>
      </c>
      <c r="J12" t="s">
        <v>106</v>
      </c>
      <c r="K12" t="s">
        <v>11</v>
      </c>
      <c r="L12">
        <v>0</v>
      </c>
      <c r="M12">
        <v>30569983818.806099</v>
      </c>
      <c r="N12">
        <v>97496918.3250366</v>
      </c>
    </row>
    <row r="13" spans="2:20" x14ac:dyDescent="0.3">
      <c r="B13" s="52" t="s">
        <v>105</v>
      </c>
      <c r="C13" s="29">
        <f t="shared" si="1"/>
        <v>911722904.17610049</v>
      </c>
      <c r="D13" s="29">
        <f t="shared" si="1"/>
        <v>1304994543.822036</v>
      </c>
      <c r="E13" s="29">
        <f t="shared" si="1"/>
        <v>2216717447.9981327</v>
      </c>
      <c r="J13" t="s">
        <v>106</v>
      </c>
      <c r="K13" t="s">
        <v>14</v>
      </c>
      <c r="L13">
        <v>0</v>
      </c>
      <c r="M13">
        <v>145950492871.565</v>
      </c>
      <c r="N13">
        <v>2278315.7302514501</v>
      </c>
    </row>
    <row r="14" spans="2:20" x14ac:dyDescent="0.3">
      <c r="B14" s="52" t="s">
        <v>11</v>
      </c>
      <c r="C14" s="29">
        <f t="shared" si="1"/>
        <v>17253865.069912199</v>
      </c>
      <c r="D14" s="29">
        <f t="shared" si="1"/>
        <v>1169963019.9004393</v>
      </c>
      <c r="E14" s="29">
        <f t="shared" si="1"/>
        <v>1187216884.9703515</v>
      </c>
      <c r="J14" t="s">
        <v>97</v>
      </c>
      <c r="K14" t="s">
        <v>74</v>
      </c>
      <c r="L14">
        <v>0</v>
      </c>
      <c r="M14">
        <v>450949094384.79901</v>
      </c>
      <c r="N14">
        <v>197304702.34401101</v>
      </c>
    </row>
    <row r="15" spans="2:20" ht="29.4" thickBot="1" x14ac:dyDescent="0.35">
      <c r="B15" s="9" t="s">
        <v>109</v>
      </c>
      <c r="C15" s="58">
        <f t="shared" si="1"/>
        <v>3022931626.4829249</v>
      </c>
      <c r="D15" s="58">
        <f t="shared" si="1"/>
        <v>4378063189.4305916</v>
      </c>
      <c r="E15" s="58">
        <f t="shared" si="1"/>
        <v>7400994815.9135036</v>
      </c>
      <c r="J15" t="s">
        <v>97</v>
      </c>
      <c r="K15" t="s">
        <v>74</v>
      </c>
      <c r="L15">
        <v>1</v>
      </c>
      <c r="M15">
        <v>153768810700.82501</v>
      </c>
      <c r="N15">
        <v>102916541.223744</v>
      </c>
    </row>
    <row r="16" spans="2:20" x14ac:dyDescent="0.3">
      <c r="B16" s="52" t="s">
        <v>111</v>
      </c>
      <c r="J16" t="s">
        <v>97</v>
      </c>
      <c r="K16" t="s">
        <v>105</v>
      </c>
      <c r="L16">
        <v>0</v>
      </c>
      <c r="M16">
        <v>195731522204.57501</v>
      </c>
      <c r="N16">
        <v>139648538.11852399</v>
      </c>
    </row>
    <row r="17" spans="10:14" x14ac:dyDescent="0.3">
      <c r="J17" t="s">
        <v>97</v>
      </c>
      <c r="K17" t="s">
        <v>105</v>
      </c>
      <c r="L17">
        <v>1</v>
      </c>
      <c r="M17">
        <v>280807911605.13599</v>
      </c>
      <c r="N17">
        <v>45077915.881320402</v>
      </c>
    </row>
    <row r="18" spans="10:14" x14ac:dyDescent="0.3">
      <c r="J18" t="s">
        <v>97</v>
      </c>
      <c r="K18" t="s">
        <v>14</v>
      </c>
      <c r="L18">
        <v>0</v>
      </c>
      <c r="M18">
        <v>202301271987.37601</v>
      </c>
      <c r="N18">
        <v>17486168.0441522</v>
      </c>
    </row>
    <row r="19" spans="10:14" x14ac:dyDescent="0.3">
      <c r="J19" t="s">
        <v>97</v>
      </c>
      <c r="K19" t="s">
        <v>14</v>
      </c>
      <c r="L19">
        <v>1</v>
      </c>
      <c r="M19">
        <v>18071827883.572498</v>
      </c>
      <c r="N19">
        <v>710795.91321861104</v>
      </c>
    </row>
    <row r="20" spans="10:14" x14ac:dyDescent="0.3">
      <c r="J20" t="s">
        <v>97</v>
      </c>
      <c r="K20" t="s">
        <v>11</v>
      </c>
      <c r="L20">
        <v>1</v>
      </c>
      <c r="M20">
        <v>8621821747.0053101</v>
      </c>
      <c r="N20">
        <v>1437822.0891593499</v>
      </c>
    </row>
    <row r="21" spans="10:14" x14ac:dyDescent="0.3">
      <c r="J21" t="s">
        <v>97</v>
      </c>
      <c r="K21" t="s">
        <v>13</v>
      </c>
      <c r="L21">
        <v>0</v>
      </c>
      <c r="M21">
        <v>48645035190.310898</v>
      </c>
      <c r="N21">
        <v>14670166.0536259</v>
      </c>
    </row>
    <row r="22" spans="10:14" x14ac:dyDescent="0.3">
      <c r="J22" t="s">
        <v>97</v>
      </c>
      <c r="K22" t="s">
        <v>11</v>
      </c>
      <c r="L22">
        <v>0</v>
      </c>
      <c r="M22">
        <v>30569983818.806099</v>
      </c>
      <c r="N22">
        <v>97496918.3250366</v>
      </c>
    </row>
  </sheetData>
  <autoFilter ref="J1:N22" xr:uid="{0373172A-15B9-4630-85AA-440CDF84BA4C}">
    <sortState xmlns:xlrd2="http://schemas.microsoft.com/office/spreadsheetml/2017/richdata2" ref="J2:N22">
      <sortCondition ref="K1:K22"/>
    </sortState>
  </autoFilter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S76"/>
  <sheetViews>
    <sheetView zoomScale="55" zoomScaleNormal="55" workbookViewId="0">
      <selection activeCell="G24" sqref="G24"/>
    </sheetView>
  </sheetViews>
  <sheetFormatPr defaultColWidth="9.109375" defaultRowHeight="14.4" x14ac:dyDescent="0.3"/>
  <cols>
    <col min="1" max="1" width="20.44140625" bestFit="1" customWidth="1"/>
    <col min="2" max="2" width="8.6640625" bestFit="1" customWidth="1"/>
    <col min="3" max="3" width="12.33203125" bestFit="1" customWidth="1"/>
    <col min="4" max="4" width="9" bestFit="1" customWidth="1"/>
    <col min="5" max="5" width="12.88671875" bestFit="1" customWidth="1"/>
    <col min="6" max="6" width="6.5546875" bestFit="1" customWidth="1"/>
    <col min="7" max="7" width="7.109375" bestFit="1" customWidth="1"/>
    <col min="10" max="10" width="22" bestFit="1" customWidth="1"/>
    <col min="11" max="11" width="8.6640625" bestFit="1" customWidth="1"/>
    <col min="12" max="12" width="12.5546875" bestFit="1" customWidth="1"/>
    <col min="13" max="13" width="14.6640625" bestFit="1" customWidth="1"/>
    <col min="14" max="14" width="14.44140625" bestFit="1" customWidth="1"/>
    <col min="15" max="15" width="8" bestFit="1" customWidth="1"/>
    <col min="16" max="16" width="11" bestFit="1" customWidth="1"/>
    <col min="19" max="19" width="34.109375" bestFit="1" customWidth="1"/>
    <col min="20" max="20" width="8.44140625" bestFit="1" customWidth="1"/>
    <col min="21" max="21" width="12.5546875" bestFit="1" customWidth="1"/>
    <col min="22" max="23" width="13.44140625" bestFit="1" customWidth="1"/>
    <col min="24" max="24" width="6.5546875" bestFit="1" customWidth="1"/>
    <col min="25" max="25" width="12.109375" bestFit="1" customWidth="1"/>
    <col min="28" max="28" width="15.6640625" bestFit="1" customWidth="1"/>
    <col min="29" max="29" width="8.6640625" bestFit="1" customWidth="1"/>
    <col min="30" max="30" width="12.33203125" bestFit="1" customWidth="1"/>
    <col min="31" max="31" width="10.33203125" bestFit="1" customWidth="1"/>
    <col min="32" max="32" width="12.88671875" bestFit="1" customWidth="1"/>
    <col min="33" max="33" width="9" bestFit="1" customWidth="1"/>
    <col min="34" max="34" width="11.5546875" bestFit="1" customWidth="1"/>
    <col min="37" max="37" width="19.5546875" bestFit="1" customWidth="1"/>
    <col min="38" max="38" width="8.6640625" bestFit="1" customWidth="1"/>
    <col min="39" max="39" width="12.33203125" bestFit="1" customWidth="1"/>
    <col min="40" max="40" width="9" bestFit="1" customWidth="1"/>
    <col min="41" max="41" width="12.88671875" bestFit="1" customWidth="1"/>
    <col min="42" max="42" width="6.5546875" bestFit="1" customWidth="1"/>
    <col min="43" max="43" width="9.44140625" bestFit="1" customWidth="1"/>
    <col min="45" max="45" width="18.88671875" bestFit="1" customWidth="1"/>
  </cols>
  <sheetData>
    <row r="2" spans="1:45" ht="18" x14ac:dyDescent="0.35">
      <c r="A2" s="15" t="s">
        <v>56</v>
      </c>
    </row>
    <row r="5" spans="1:45" ht="18" x14ac:dyDescent="0.35">
      <c r="A5" s="15" t="s">
        <v>41</v>
      </c>
      <c r="J5" s="15" t="s">
        <v>40</v>
      </c>
      <c r="S5" s="15" t="s">
        <v>39</v>
      </c>
      <c r="AB5" s="15" t="s">
        <v>42</v>
      </c>
      <c r="AK5" s="15" t="s">
        <v>72</v>
      </c>
    </row>
    <row r="6" spans="1:45" ht="15" thickBot="1" x14ac:dyDescent="0.35">
      <c r="A6" s="3"/>
      <c r="B6" s="14"/>
      <c r="C6" s="14"/>
      <c r="D6" s="14"/>
      <c r="E6" s="14"/>
      <c r="F6" s="14"/>
      <c r="G6" s="14"/>
      <c r="J6" s="3"/>
      <c r="K6" s="14"/>
      <c r="L6" s="14"/>
      <c r="M6" s="14"/>
      <c r="N6" s="14"/>
      <c r="O6" s="14"/>
      <c r="P6" s="14"/>
      <c r="S6" s="3"/>
      <c r="T6" s="14"/>
      <c r="U6" s="14"/>
      <c r="V6" s="14"/>
      <c r="W6" s="14"/>
      <c r="X6" s="14"/>
      <c r="Y6" s="14"/>
      <c r="AB6" s="3"/>
      <c r="AC6" s="14"/>
      <c r="AD6" s="14"/>
      <c r="AE6" s="14"/>
      <c r="AF6" s="14"/>
      <c r="AG6" s="14"/>
      <c r="AH6" s="14"/>
      <c r="AK6" s="3"/>
      <c r="AL6" s="14"/>
      <c r="AM6" s="14"/>
      <c r="AN6" s="14"/>
      <c r="AO6" s="14"/>
      <c r="AP6" s="14"/>
      <c r="AQ6" s="14"/>
    </row>
    <row r="7" spans="1:45" ht="29.4" customHeight="1" thickBot="1" x14ac:dyDescent="0.35">
      <c r="A7" s="9" t="s">
        <v>16</v>
      </c>
      <c r="B7" s="9" t="s">
        <v>17</v>
      </c>
      <c r="C7" s="9" t="s">
        <v>73</v>
      </c>
      <c r="D7" s="9" t="s">
        <v>18</v>
      </c>
      <c r="E7" s="9" t="s">
        <v>19</v>
      </c>
      <c r="F7" s="9" t="s">
        <v>20</v>
      </c>
      <c r="G7" s="9" t="s">
        <v>21</v>
      </c>
      <c r="J7" s="9" t="str">
        <f>+A7</f>
        <v>Variable</v>
      </c>
      <c r="K7" s="9" t="str">
        <f t="shared" ref="K7:P7" si="0">+B7</f>
        <v>Obs</v>
      </c>
      <c r="L7" s="9" t="str">
        <f t="shared" si="0"/>
        <v>Weight</v>
      </c>
      <c r="M7" s="9" t="str">
        <f>+D7</f>
        <v>Mean</v>
      </c>
      <c r="N7" s="9" t="str">
        <f t="shared" si="0"/>
        <v>Std. dev.</v>
      </c>
      <c r="O7" s="9" t="str">
        <f t="shared" si="0"/>
        <v>Min</v>
      </c>
      <c r="P7" s="9" t="str">
        <f t="shared" si="0"/>
        <v>Max</v>
      </c>
      <c r="S7" s="9" t="str">
        <f t="shared" ref="S7:Y7" si="1">+J7</f>
        <v>Variable</v>
      </c>
      <c r="T7" s="9" t="str">
        <f t="shared" si="1"/>
        <v>Obs</v>
      </c>
      <c r="U7" s="9" t="str">
        <f t="shared" si="1"/>
        <v>Weight</v>
      </c>
      <c r="V7" s="9" t="str">
        <f t="shared" si="1"/>
        <v>Mean</v>
      </c>
      <c r="W7" s="9" t="str">
        <f t="shared" si="1"/>
        <v>Std. dev.</v>
      </c>
      <c r="X7" s="9" t="str">
        <f t="shared" si="1"/>
        <v>Min</v>
      </c>
      <c r="Y7" s="9" t="str">
        <f t="shared" si="1"/>
        <v>Max</v>
      </c>
      <c r="AB7" s="9" t="str">
        <f t="shared" ref="AB7:AH7" si="2">+S7</f>
        <v>Variable</v>
      </c>
      <c r="AC7" s="9" t="str">
        <f t="shared" si="2"/>
        <v>Obs</v>
      </c>
      <c r="AD7" s="9" t="str">
        <f t="shared" si="2"/>
        <v>Weight</v>
      </c>
      <c r="AE7" s="9" t="str">
        <f t="shared" si="2"/>
        <v>Mean</v>
      </c>
      <c r="AF7" s="9" t="str">
        <f t="shared" si="2"/>
        <v>Std. dev.</v>
      </c>
      <c r="AG7" s="9" t="str">
        <f t="shared" si="2"/>
        <v>Min</v>
      </c>
      <c r="AH7" s="9" t="str">
        <f t="shared" si="2"/>
        <v>Max</v>
      </c>
      <c r="AK7" s="9" t="str">
        <f t="shared" ref="AK7:AQ7" si="3">+AB7</f>
        <v>Variable</v>
      </c>
      <c r="AL7" s="9" t="str">
        <f t="shared" si="3"/>
        <v>Obs</v>
      </c>
      <c r="AM7" s="9" t="str">
        <f t="shared" si="3"/>
        <v>Weight</v>
      </c>
      <c r="AN7" s="9" t="str">
        <f t="shared" si="3"/>
        <v>Mean</v>
      </c>
      <c r="AO7" s="9" t="str">
        <f t="shared" si="3"/>
        <v>Std. dev.</v>
      </c>
      <c r="AP7" s="9" t="str">
        <f t="shared" si="3"/>
        <v>Min</v>
      </c>
      <c r="AQ7" s="9" t="str">
        <f t="shared" si="3"/>
        <v>Max</v>
      </c>
    </row>
    <row r="8" spans="1:45" ht="15" thickBot="1" x14ac:dyDescent="0.35">
      <c r="A8" s="11" t="s">
        <v>37</v>
      </c>
      <c r="B8" s="12"/>
      <c r="C8" s="12"/>
      <c r="D8" s="12"/>
      <c r="E8" s="7"/>
      <c r="F8" s="7"/>
      <c r="G8" s="7"/>
      <c r="J8" s="11" t="str">
        <f t="shared" ref="J8:J25" si="4">+A8</f>
        <v>Off trade</v>
      </c>
      <c r="K8" s="12"/>
      <c r="L8" s="12"/>
      <c r="M8" s="12"/>
      <c r="N8" s="7"/>
      <c r="O8" s="7"/>
      <c r="P8" s="7"/>
      <c r="S8" s="11" t="str">
        <f t="shared" ref="S8:S25" si="5">+J8</f>
        <v>Off trade</v>
      </c>
      <c r="T8" s="12"/>
      <c r="U8" s="12"/>
      <c r="V8" s="12"/>
      <c r="W8" s="7"/>
      <c r="X8" s="7"/>
      <c r="Y8" s="7"/>
      <c r="AB8" s="11" t="str">
        <f t="shared" ref="AB8:AB25" si="6">+S8</f>
        <v>Off trade</v>
      </c>
      <c r="AC8" s="12"/>
      <c r="AD8" s="12"/>
      <c r="AE8" s="12"/>
      <c r="AF8" s="7"/>
      <c r="AG8" s="7"/>
      <c r="AH8" s="7"/>
      <c r="AK8" s="11" t="str">
        <f t="shared" ref="AK8:AK25" si="7">+AB8</f>
        <v>Off trade</v>
      </c>
      <c r="AL8" s="12"/>
      <c r="AM8" s="12"/>
      <c r="AN8" s="12"/>
      <c r="AO8" s="7"/>
      <c r="AP8" s="7"/>
      <c r="AQ8" s="7"/>
    </row>
    <row r="9" spans="1:45" x14ac:dyDescent="0.3">
      <c r="A9" s="1" t="s">
        <v>8</v>
      </c>
      <c r="B9" s="21">
        <v>82934</v>
      </c>
      <c r="C9" s="21">
        <v>13964284.699999999</v>
      </c>
      <c r="D9" s="22">
        <v>0.64735750000000003</v>
      </c>
      <c r="E9" s="22">
        <v>0.47779549999999998</v>
      </c>
      <c r="F9">
        <v>0</v>
      </c>
      <c r="G9">
        <v>1</v>
      </c>
      <c r="J9" s="1" t="str">
        <f t="shared" si="4"/>
        <v>SB</v>
      </c>
      <c r="K9" s="21">
        <v>47605</v>
      </c>
      <c r="L9" s="21">
        <v>9039884.7400000002</v>
      </c>
      <c r="M9" s="18">
        <v>11991.1</v>
      </c>
      <c r="N9" s="18">
        <v>11304.04</v>
      </c>
      <c r="O9" s="18">
        <v>100</v>
      </c>
      <c r="P9" s="18">
        <v>51442</v>
      </c>
      <c r="S9" s="1" t="str">
        <f t="shared" si="5"/>
        <v>SB</v>
      </c>
      <c r="T9" s="21">
        <v>77336</v>
      </c>
      <c r="U9" s="21">
        <v>13199345.1</v>
      </c>
      <c r="V9" s="16">
        <v>0.25753399999999999</v>
      </c>
      <c r="W9" s="16">
        <v>0.31227179999999999</v>
      </c>
      <c r="X9" s="8">
        <v>0</v>
      </c>
      <c r="Y9" s="13">
        <v>1</v>
      </c>
      <c r="AB9" s="1" t="str">
        <f t="shared" si="6"/>
        <v>SB</v>
      </c>
      <c r="AC9" s="21">
        <v>82934</v>
      </c>
      <c r="AD9" s="21">
        <v>13964284.699999999</v>
      </c>
      <c r="AE9" s="18">
        <v>2152.7049999999999</v>
      </c>
      <c r="AF9" s="18">
        <v>902.71420000000001</v>
      </c>
      <c r="AG9" s="18">
        <v>12.5</v>
      </c>
      <c r="AH9" s="18">
        <v>8500</v>
      </c>
      <c r="AK9" s="1" t="str">
        <f t="shared" si="7"/>
        <v>SB</v>
      </c>
      <c r="AL9" s="21">
        <v>82934</v>
      </c>
      <c r="AM9" s="21">
        <v>13964284.699999999</v>
      </c>
      <c r="AN9" s="37">
        <v>3.9888340000000002</v>
      </c>
      <c r="AO9" s="37">
        <v>5.9676650000000002</v>
      </c>
      <c r="AP9" s="37">
        <v>0</v>
      </c>
      <c r="AQ9" s="37">
        <v>28.863</v>
      </c>
      <c r="AS9" s="53">
        <f>+AM9*AN9*12</f>
        <v>668414563.16447759</v>
      </c>
    </row>
    <row r="10" spans="1:45" x14ac:dyDescent="0.3">
      <c r="A10" s="1" t="s">
        <v>13</v>
      </c>
      <c r="B10" s="21">
        <v>82934</v>
      </c>
      <c r="C10" s="21">
        <v>13964284.699999999</v>
      </c>
      <c r="D10" s="22">
        <v>7.1181900000000006E-2</v>
      </c>
      <c r="E10" s="22">
        <v>0.25713000000000003</v>
      </c>
      <c r="F10">
        <v>0</v>
      </c>
      <c r="G10">
        <v>1</v>
      </c>
      <c r="J10" s="1" t="str">
        <f t="shared" si="4"/>
        <v>Beer</v>
      </c>
      <c r="K10" s="21">
        <v>4267</v>
      </c>
      <c r="L10" s="21">
        <v>994004.68500000006</v>
      </c>
      <c r="M10" s="18">
        <v>31342.22</v>
      </c>
      <c r="N10" s="18">
        <v>29229.7</v>
      </c>
      <c r="O10" s="18">
        <v>160</v>
      </c>
      <c r="P10" s="18">
        <v>128480</v>
      </c>
      <c r="S10" s="1" t="str">
        <f t="shared" si="5"/>
        <v>Beer</v>
      </c>
      <c r="T10" s="21">
        <v>77336</v>
      </c>
      <c r="U10" s="21">
        <v>13199345.1</v>
      </c>
      <c r="V10" s="16">
        <v>3.0040899999999999E-2</v>
      </c>
      <c r="W10" s="16">
        <v>0.1285917</v>
      </c>
      <c r="X10" s="8">
        <v>0</v>
      </c>
      <c r="Y10" s="8">
        <v>1</v>
      </c>
      <c r="AB10" s="1" t="str">
        <f t="shared" si="6"/>
        <v>Beer</v>
      </c>
      <c r="AC10" s="21">
        <v>82934</v>
      </c>
      <c r="AD10" s="21">
        <v>13964284.699999999</v>
      </c>
      <c r="AE10" s="18">
        <v>4136.991</v>
      </c>
      <c r="AF10" s="18">
        <v>2453.4050000000002</v>
      </c>
      <c r="AG10" s="18">
        <v>60.606059999999999</v>
      </c>
      <c r="AH10" s="18">
        <v>30000</v>
      </c>
      <c r="AK10" s="1" t="str">
        <f t="shared" si="7"/>
        <v>Beer</v>
      </c>
      <c r="AL10" s="21">
        <v>82934</v>
      </c>
      <c r="AM10" s="21">
        <v>13964284.699999999</v>
      </c>
      <c r="AN10" s="37">
        <v>9.8345299999999997E-2</v>
      </c>
      <c r="AO10" s="37">
        <v>0.29778280000000001</v>
      </c>
      <c r="AP10" s="37">
        <v>0</v>
      </c>
      <c r="AQ10" s="37">
        <v>1</v>
      </c>
      <c r="AS10" s="53">
        <f>+AM10*AN10*12</f>
        <v>16479861.217282919</v>
      </c>
    </row>
    <row r="11" spans="1:45" x14ac:dyDescent="0.3">
      <c r="A11" s="1" t="s">
        <v>14</v>
      </c>
      <c r="B11" s="21">
        <v>82934</v>
      </c>
      <c r="C11" s="21">
        <v>13964284.699999999</v>
      </c>
      <c r="D11" s="22">
        <v>0.112038</v>
      </c>
      <c r="E11" s="22">
        <v>0.3154151</v>
      </c>
      <c r="F11">
        <v>0</v>
      </c>
      <c r="G11">
        <v>1</v>
      </c>
      <c r="J11" s="1" t="str">
        <f t="shared" si="4"/>
        <v>Spirits</v>
      </c>
      <c r="K11" s="21">
        <v>9540</v>
      </c>
      <c r="L11" s="21">
        <v>1564530.5</v>
      </c>
      <c r="M11" s="18">
        <v>59972.08</v>
      </c>
      <c r="N11" s="18">
        <v>47645.98</v>
      </c>
      <c r="O11" s="18">
        <v>1800</v>
      </c>
      <c r="P11" s="18">
        <v>206000</v>
      </c>
      <c r="S11" s="1" t="str">
        <f t="shared" si="5"/>
        <v>Spirits</v>
      </c>
      <c r="T11" s="21">
        <v>77336</v>
      </c>
      <c r="U11" s="21">
        <v>13199345.1</v>
      </c>
      <c r="V11" s="16">
        <v>7.1768499999999999E-2</v>
      </c>
      <c r="W11" s="16">
        <v>0.21384220000000001</v>
      </c>
      <c r="X11" s="8">
        <v>0</v>
      </c>
      <c r="Y11" s="8">
        <v>1</v>
      </c>
      <c r="AB11" s="1" t="str">
        <f t="shared" si="6"/>
        <v>Spirits</v>
      </c>
      <c r="AC11" s="21">
        <v>82934</v>
      </c>
      <c r="AD11" s="21">
        <v>13964284.699999999</v>
      </c>
      <c r="AE11" s="18">
        <v>41033.08</v>
      </c>
      <c r="AF11" s="18">
        <v>23839.119999999999</v>
      </c>
      <c r="AG11" s="18">
        <v>1800</v>
      </c>
      <c r="AH11" s="18">
        <v>400000</v>
      </c>
      <c r="AK11" s="1" t="str">
        <f t="shared" si="7"/>
        <v>Spirits</v>
      </c>
      <c r="AL11" s="21">
        <v>82934</v>
      </c>
      <c r="AM11" s="21">
        <v>13964284.699999999</v>
      </c>
      <c r="AN11" s="37">
        <v>2.7937959999999999</v>
      </c>
      <c r="AO11" s="37">
        <v>10.15053</v>
      </c>
      <c r="AP11" s="37">
        <v>0</v>
      </c>
      <c r="AQ11" s="37">
        <v>89.88</v>
      </c>
      <c r="AS11" s="53">
        <f>+AM11*AN11*12</f>
        <v>468160352.85265434</v>
      </c>
    </row>
    <row r="12" spans="1:45" x14ac:dyDescent="0.3">
      <c r="A12" s="1" t="s">
        <v>11</v>
      </c>
      <c r="B12" s="21">
        <v>82934</v>
      </c>
      <c r="C12" s="21">
        <v>13964284.699999999</v>
      </c>
      <c r="D12" s="22">
        <v>0.1767695</v>
      </c>
      <c r="E12" s="22">
        <v>0.38147579999999998</v>
      </c>
      <c r="F12">
        <v>0</v>
      </c>
      <c r="G12">
        <v>1</v>
      </c>
      <c r="J12" s="1" t="str">
        <f t="shared" si="4"/>
        <v>Water</v>
      </c>
      <c r="K12" s="21">
        <v>19966</v>
      </c>
      <c r="L12" s="21">
        <v>2468459.86</v>
      </c>
      <c r="M12" s="18">
        <v>8711.4850000000006</v>
      </c>
      <c r="N12" s="18">
        <v>8417.1730000000007</v>
      </c>
      <c r="O12" s="18">
        <v>100</v>
      </c>
      <c r="P12" s="18">
        <v>38948</v>
      </c>
      <c r="S12" s="1" t="str">
        <f t="shared" si="5"/>
        <v>Water</v>
      </c>
      <c r="T12" s="21">
        <v>77336</v>
      </c>
      <c r="U12" s="21">
        <v>13199345.1</v>
      </c>
      <c r="V12" s="16">
        <v>4.6604199999999998E-2</v>
      </c>
      <c r="W12" s="16">
        <v>0.15122169999999999</v>
      </c>
      <c r="X12" s="8">
        <v>0</v>
      </c>
      <c r="Y12" s="8">
        <v>1</v>
      </c>
      <c r="AB12" s="1" t="str">
        <f t="shared" si="6"/>
        <v>Water</v>
      </c>
      <c r="AC12" s="21">
        <v>82934</v>
      </c>
      <c r="AD12" s="21">
        <v>13964284.699999999</v>
      </c>
      <c r="AE12" s="18">
        <v>966.82129999999995</v>
      </c>
      <c r="AF12" s="18">
        <v>701.36980000000005</v>
      </c>
      <c r="AG12" s="18">
        <v>1.98</v>
      </c>
      <c r="AH12" s="18">
        <v>8333.3330000000005</v>
      </c>
      <c r="AK12" s="1" t="str">
        <f t="shared" si="7"/>
        <v>Water</v>
      </c>
      <c r="AL12" s="21">
        <v>82934</v>
      </c>
      <c r="AM12" s="21">
        <v>13964284.699999999</v>
      </c>
      <c r="AN12" s="37">
        <v>0.47558080000000003</v>
      </c>
      <c r="AO12" s="37">
        <v>2.7993299999999999</v>
      </c>
      <c r="AP12" s="37">
        <v>0</v>
      </c>
      <c r="AQ12" s="37">
        <v>42</v>
      </c>
      <c r="AS12" s="53">
        <f>+AM12*AN12*12</f>
        <v>79693748.268645123</v>
      </c>
    </row>
    <row r="13" spans="1:45" ht="15" thickBot="1" x14ac:dyDescent="0.35">
      <c r="A13" s="1" t="s">
        <v>74</v>
      </c>
      <c r="B13" s="21">
        <v>82934</v>
      </c>
      <c r="C13" s="21">
        <v>13964284.699999999</v>
      </c>
      <c r="D13" s="22">
        <v>0.80221370000000003</v>
      </c>
      <c r="E13" s="22">
        <v>0.39833249999999998</v>
      </c>
      <c r="F13">
        <v>0</v>
      </c>
      <c r="G13">
        <v>1</v>
      </c>
      <c r="J13" s="1" t="str">
        <f t="shared" si="4"/>
        <v>Dairy</v>
      </c>
      <c r="K13" s="21">
        <v>63466</v>
      </c>
      <c r="L13" s="21">
        <v>11202340.800000001</v>
      </c>
      <c r="M13" s="18">
        <v>27751.67</v>
      </c>
      <c r="N13" s="18">
        <v>20712.5</v>
      </c>
      <c r="O13" s="18">
        <v>100</v>
      </c>
      <c r="P13" s="18">
        <v>86640</v>
      </c>
      <c r="S13" s="1" t="str">
        <f t="shared" si="5"/>
        <v>Dairy</v>
      </c>
      <c r="T13" s="21">
        <v>77336</v>
      </c>
      <c r="U13" s="21">
        <v>13199345.1</v>
      </c>
      <c r="V13" s="16">
        <v>0.59405240000000004</v>
      </c>
      <c r="W13" s="16">
        <v>0.36627969999999999</v>
      </c>
      <c r="X13" s="8">
        <v>0</v>
      </c>
      <c r="Y13" s="8">
        <v>1</v>
      </c>
      <c r="AB13" s="1" t="str">
        <f t="shared" si="6"/>
        <v>Dairy</v>
      </c>
      <c r="AC13" s="21">
        <v>82934</v>
      </c>
      <c r="AD13" s="21">
        <v>13964284.699999999</v>
      </c>
      <c r="AE13" s="18">
        <v>3699.62</v>
      </c>
      <c r="AF13" s="18">
        <v>2507.9050000000002</v>
      </c>
      <c r="AG13" s="18">
        <v>8.3287060000000004</v>
      </c>
      <c r="AH13" s="18">
        <v>16918.919999999998</v>
      </c>
      <c r="AK13" s="1" t="str">
        <f t="shared" si="7"/>
        <v>Dairy</v>
      </c>
      <c r="AL13" s="21">
        <v>82934</v>
      </c>
      <c r="AM13" s="21">
        <v>13964284.699999999</v>
      </c>
      <c r="AN13" s="37">
        <v>6.8906650000000003</v>
      </c>
      <c r="AO13" s="37">
        <v>7.0005879999999996</v>
      </c>
      <c r="AP13" s="37">
        <v>0</v>
      </c>
      <c r="AQ13" s="37">
        <v>28.248000000000001</v>
      </c>
      <c r="AS13" s="53">
        <f>+AM13*AN13*12</f>
        <v>1154678493.987906</v>
      </c>
    </row>
    <row r="14" spans="1:45" ht="15" thickBot="1" x14ac:dyDescent="0.35">
      <c r="A14" s="11" t="s">
        <v>38</v>
      </c>
      <c r="B14" s="12"/>
      <c r="C14" s="12"/>
      <c r="D14" s="12"/>
      <c r="E14" s="12"/>
      <c r="F14" s="12"/>
      <c r="G14" s="12"/>
      <c r="J14" s="11" t="str">
        <f t="shared" si="4"/>
        <v>On trade</v>
      </c>
      <c r="K14" s="12"/>
      <c r="L14" s="12"/>
      <c r="M14" s="12"/>
      <c r="N14" s="7"/>
      <c r="O14" s="7"/>
      <c r="P14" s="7"/>
      <c r="S14" s="11" t="str">
        <f t="shared" si="5"/>
        <v>On trade</v>
      </c>
      <c r="T14" s="12"/>
      <c r="U14" s="12"/>
      <c r="V14" s="12"/>
      <c r="W14" s="7"/>
      <c r="X14" s="7"/>
      <c r="Y14" s="7"/>
      <c r="AB14" s="11" t="str">
        <f t="shared" si="6"/>
        <v>On trade</v>
      </c>
      <c r="AC14" s="12"/>
      <c r="AD14" s="12"/>
      <c r="AE14" s="12"/>
      <c r="AF14" s="7"/>
      <c r="AG14" s="7"/>
      <c r="AH14" s="7"/>
      <c r="AK14" s="11" t="str">
        <f t="shared" si="7"/>
        <v>On trade</v>
      </c>
      <c r="AL14" s="12"/>
      <c r="AM14" s="12"/>
      <c r="AN14" s="38"/>
      <c r="AO14" s="39"/>
      <c r="AP14" s="39"/>
      <c r="AQ14" s="39"/>
    </row>
    <row r="15" spans="1:45" x14ac:dyDescent="0.3">
      <c r="A15" s="1" t="str">
        <f>+A9</f>
        <v>SB</v>
      </c>
      <c r="B15" s="21"/>
      <c r="C15" s="21"/>
      <c r="D15" s="22"/>
      <c r="E15" s="22"/>
      <c r="J15" s="1" t="str">
        <f t="shared" si="4"/>
        <v>SB</v>
      </c>
      <c r="K15" s="21"/>
      <c r="L15" s="21"/>
      <c r="M15" s="18"/>
      <c r="N15" s="18"/>
      <c r="O15" s="18"/>
      <c r="P15" s="18"/>
      <c r="S15" s="1" t="str">
        <f t="shared" si="5"/>
        <v>SB</v>
      </c>
      <c r="T15" s="21"/>
      <c r="U15" s="21"/>
      <c r="V15" s="16"/>
      <c r="W15" s="16"/>
      <c r="X15" s="8"/>
      <c r="Y15" s="13"/>
      <c r="AB15" s="1" t="str">
        <f t="shared" si="6"/>
        <v>SB</v>
      </c>
      <c r="AC15" s="21"/>
      <c r="AD15" s="21"/>
      <c r="AE15" s="18"/>
      <c r="AF15" s="18"/>
      <c r="AG15" s="18"/>
      <c r="AH15" s="18"/>
      <c r="AK15" s="1" t="str">
        <f t="shared" si="7"/>
        <v>SB</v>
      </c>
      <c r="AL15" s="21"/>
      <c r="AM15" s="21"/>
      <c r="AN15" s="37"/>
      <c r="AO15" s="37"/>
      <c r="AP15" s="37"/>
      <c r="AQ15" s="37"/>
    </row>
    <row r="16" spans="1:45" x14ac:dyDescent="0.3">
      <c r="A16" s="1" t="str">
        <f>+A10</f>
        <v>Beer</v>
      </c>
      <c r="B16" s="21"/>
      <c r="C16" s="21"/>
      <c r="D16" s="22"/>
      <c r="E16" s="22"/>
      <c r="J16" s="1" t="str">
        <f t="shared" si="4"/>
        <v>Beer</v>
      </c>
      <c r="K16" s="21"/>
      <c r="L16" s="21"/>
      <c r="M16" s="18"/>
      <c r="N16" s="18"/>
      <c r="O16" s="18"/>
      <c r="P16" s="18"/>
      <c r="S16" s="1" t="str">
        <f t="shared" si="5"/>
        <v>Beer</v>
      </c>
      <c r="T16" s="21"/>
      <c r="U16" s="21"/>
      <c r="V16" s="16"/>
      <c r="W16" s="16"/>
      <c r="X16" s="8"/>
      <c r="Y16" s="8"/>
      <c r="AB16" s="1" t="str">
        <f t="shared" si="6"/>
        <v>Beer</v>
      </c>
      <c r="AC16" s="21"/>
      <c r="AD16" s="21"/>
      <c r="AE16" s="18"/>
      <c r="AF16" s="18"/>
      <c r="AG16" s="18"/>
      <c r="AH16" s="18"/>
      <c r="AK16" s="1" t="str">
        <f t="shared" si="7"/>
        <v>Beer</v>
      </c>
      <c r="AL16" s="21"/>
      <c r="AM16" s="21"/>
      <c r="AN16" s="37"/>
      <c r="AO16" s="37"/>
      <c r="AP16" s="37"/>
      <c r="AQ16" s="37"/>
    </row>
    <row r="17" spans="1:43" x14ac:dyDescent="0.3">
      <c r="A17" s="1" t="str">
        <f>+A11</f>
        <v>Spirits</v>
      </c>
      <c r="B17" s="21"/>
      <c r="C17" s="21"/>
      <c r="D17" s="22"/>
      <c r="E17" s="22"/>
      <c r="J17" s="1" t="str">
        <f t="shared" si="4"/>
        <v>Spirits</v>
      </c>
      <c r="K17" s="21"/>
      <c r="L17" s="21"/>
      <c r="M17" s="18"/>
      <c r="N17" s="18"/>
      <c r="O17" s="18"/>
      <c r="P17" s="18"/>
      <c r="S17" s="1" t="str">
        <f t="shared" si="5"/>
        <v>Spirits</v>
      </c>
      <c r="T17" s="21"/>
      <c r="U17" s="21"/>
      <c r="V17" s="16"/>
      <c r="W17" s="16"/>
      <c r="X17" s="8"/>
      <c r="Y17" s="8"/>
      <c r="AB17" s="1" t="str">
        <f t="shared" si="6"/>
        <v>Spirits</v>
      </c>
      <c r="AC17" s="21"/>
      <c r="AD17" s="21"/>
      <c r="AE17" s="18"/>
      <c r="AF17" s="18"/>
      <c r="AG17" s="18"/>
      <c r="AH17" s="18"/>
      <c r="AK17" s="1" t="str">
        <f t="shared" si="7"/>
        <v>Spirits</v>
      </c>
      <c r="AL17" s="21"/>
      <c r="AM17" s="21"/>
      <c r="AN17" s="37"/>
      <c r="AO17" s="37"/>
      <c r="AP17" s="37"/>
      <c r="AQ17" s="37"/>
    </row>
    <row r="18" spans="1:43" x14ac:dyDescent="0.3">
      <c r="A18" s="1" t="str">
        <f>+A12</f>
        <v>Water</v>
      </c>
      <c r="B18" s="21"/>
      <c r="C18" s="21"/>
      <c r="D18" s="22"/>
      <c r="E18" s="22"/>
      <c r="J18" s="1" t="str">
        <f t="shared" si="4"/>
        <v>Water</v>
      </c>
      <c r="K18" s="21"/>
      <c r="L18" s="21"/>
      <c r="M18" s="18"/>
      <c r="N18" s="18"/>
      <c r="O18" s="18"/>
      <c r="P18" s="18"/>
      <c r="S18" s="1" t="str">
        <f t="shared" si="5"/>
        <v>Water</v>
      </c>
      <c r="T18" s="21"/>
      <c r="U18" s="21"/>
      <c r="V18" s="16"/>
      <c r="W18" s="16"/>
      <c r="X18" s="8"/>
      <c r="Y18" s="8"/>
      <c r="AB18" s="1" t="str">
        <f t="shared" si="6"/>
        <v>Water</v>
      </c>
      <c r="AC18" s="21"/>
      <c r="AD18" s="21"/>
      <c r="AE18" s="18"/>
      <c r="AF18" s="18"/>
      <c r="AG18" s="18"/>
      <c r="AH18" s="18"/>
      <c r="AK18" s="1" t="str">
        <f t="shared" si="7"/>
        <v>Water</v>
      </c>
      <c r="AL18" s="21"/>
      <c r="AM18" s="21"/>
      <c r="AN18" s="37"/>
      <c r="AO18" s="37"/>
      <c r="AP18" s="37"/>
      <c r="AQ18" s="37"/>
    </row>
    <row r="19" spans="1:43" ht="15" thickBot="1" x14ac:dyDescent="0.35">
      <c r="A19" s="1" t="str">
        <f>+A13</f>
        <v>Dairy</v>
      </c>
      <c r="B19" s="21"/>
      <c r="C19" s="21"/>
      <c r="D19" s="22"/>
      <c r="E19" s="22"/>
      <c r="J19" s="1" t="str">
        <f t="shared" si="4"/>
        <v>Dairy</v>
      </c>
      <c r="K19" s="21"/>
      <c r="L19" s="21"/>
      <c r="M19" s="18"/>
      <c r="N19" s="18"/>
      <c r="O19" s="18"/>
      <c r="P19" s="18"/>
      <c r="S19" s="1" t="str">
        <f t="shared" si="5"/>
        <v>Dairy</v>
      </c>
      <c r="T19" s="21"/>
      <c r="U19" s="21"/>
      <c r="V19" s="16"/>
      <c r="W19" s="16"/>
      <c r="X19" s="8"/>
      <c r="Y19" s="8"/>
      <c r="AB19" s="1" t="str">
        <f t="shared" si="6"/>
        <v>Dairy</v>
      </c>
      <c r="AC19" s="21"/>
      <c r="AD19" s="21"/>
      <c r="AE19" s="18"/>
      <c r="AF19" s="18"/>
      <c r="AG19" s="18"/>
      <c r="AH19" s="18"/>
      <c r="AK19" s="1" t="str">
        <f t="shared" si="7"/>
        <v>Dairy</v>
      </c>
      <c r="AL19" s="21"/>
      <c r="AM19" s="21"/>
      <c r="AN19" s="37"/>
      <c r="AO19" s="37"/>
      <c r="AP19" s="37"/>
      <c r="AQ19" s="37"/>
    </row>
    <row r="20" spans="1:43" ht="15" thickBot="1" x14ac:dyDescent="0.35">
      <c r="A20" s="11" t="s">
        <v>36</v>
      </c>
      <c r="B20" s="12"/>
      <c r="C20" s="12"/>
      <c r="D20" s="12"/>
      <c r="E20" s="12"/>
      <c r="F20" s="12"/>
      <c r="G20" s="12"/>
      <c r="J20" s="11" t="str">
        <f t="shared" si="4"/>
        <v>Full Market</v>
      </c>
      <c r="K20" s="12"/>
      <c r="L20" s="12"/>
      <c r="M20" s="12"/>
      <c r="N20" s="7"/>
      <c r="O20" s="7"/>
      <c r="P20" s="7"/>
      <c r="S20" s="11" t="str">
        <f t="shared" si="5"/>
        <v>Full Market</v>
      </c>
      <c r="T20" s="12"/>
      <c r="U20" s="12"/>
      <c r="V20" s="12"/>
      <c r="W20" s="7"/>
      <c r="X20" s="7"/>
      <c r="Y20" s="7"/>
      <c r="AB20" s="11" t="str">
        <f t="shared" si="6"/>
        <v>Full Market</v>
      </c>
      <c r="AC20" s="12"/>
      <c r="AD20" s="12"/>
      <c r="AE20" s="12"/>
      <c r="AF20" s="7"/>
      <c r="AG20" s="7"/>
      <c r="AH20" s="7"/>
      <c r="AK20" s="11" t="str">
        <f t="shared" si="7"/>
        <v>Full Market</v>
      </c>
      <c r="AL20" s="12"/>
      <c r="AM20" s="12"/>
      <c r="AN20" s="38"/>
      <c r="AO20" s="39"/>
      <c r="AP20" s="39"/>
      <c r="AQ20" s="39"/>
    </row>
    <row r="21" spans="1:43" x14ac:dyDescent="0.3">
      <c r="A21" s="1" t="str">
        <f>+A9</f>
        <v>SB</v>
      </c>
      <c r="B21" s="21" t="s">
        <v>22</v>
      </c>
      <c r="C21" s="21">
        <v>13964284.699999999</v>
      </c>
      <c r="D21" s="22">
        <v>0.77788460000000004</v>
      </c>
      <c r="E21" s="22">
        <v>0.41567080000000001</v>
      </c>
      <c r="F21">
        <v>0</v>
      </c>
      <c r="G21">
        <v>1</v>
      </c>
      <c r="J21" s="1" t="str">
        <f t="shared" si="4"/>
        <v>SB</v>
      </c>
      <c r="K21" s="21" t="s">
        <v>88</v>
      </c>
      <c r="L21" s="21">
        <v>10862602.6</v>
      </c>
      <c r="M21" s="18">
        <v>25955.94</v>
      </c>
      <c r="N21" s="18">
        <v>27401.8</v>
      </c>
      <c r="O21" s="18">
        <v>100</v>
      </c>
      <c r="P21" s="18">
        <v>120910</v>
      </c>
      <c r="S21" s="1" t="str">
        <f t="shared" si="5"/>
        <v>SB</v>
      </c>
      <c r="T21" s="21" t="s">
        <v>93</v>
      </c>
      <c r="U21" s="21">
        <v>13775191.699999999</v>
      </c>
      <c r="V21" s="16">
        <v>0.32514949999999998</v>
      </c>
      <c r="W21" s="16">
        <v>0.31506519999999999</v>
      </c>
      <c r="X21" s="8">
        <v>0</v>
      </c>
      <c r="Y21" s="13">
        <v>1</v>
      </c>
      <c r="AB21" s="1" t="str">
        <f t="shared" si="6"/>
        <v>SB</v>
      </c>
      <c r="AC21" s="21" t="s">
        <v>22</v>
      </c>
      <c r="AD21" s="21">
        <v>13964284.699999999</v>
      </c>
      <c r="AE21" s="18">
        <v>3063.855</v>
      </c>
      <c r="AF21" s="18">
        <v>2261.547</v>
      </c>
      <c r="AG21" s="18">
        <v>12.5</v>
      </c>
      <c r="AH21" s="18">
        <v>15550.97</v>
      </c>
      <c r="AK21" s="1" t="str">
        <f t="shared" si="7"/>
        <v>SB</v>
      </c>
      <c r="AL21" s="21" t="s">
        <v>22</v>
      </c>
      <c r="AM21" s="21">
        <v>13964284.699999999</v>
      </c>
      <c r="AN21" s="37">
        <v>8.3959630000000001</v>
      </c>
      <c r="AO21" s="37">
        <v>10.50985</v>
      </c>
      <c r="AP21" s="37">
        <v>0</v>
      </c>
      <c r="AQ21" s="37">
        <v>47.08</v>
      </c>
    </row>
    <row r="22" spans="1:43" x14ac:dyDescent="0.3">
      <c r="A22" s="1" t="str">
        <f>+A10</f>
        <v>Beer</v>
      </c>
      <c r="B22" s="21" t="s">
        <v>22</v>
      </c>
      <c r="C22" s="21">
        <v>13964284.699999999</v>
      </c>
      <c r="D22" s="22">
        <v>7.1181900000000006E-2</v>
      </c>
      <c r="E22" s="22">
        <v>0.25713000000000003</v>
      </c>
      <c r="F22">
        <v>0</v>
      </c>
      <c r="G22">
        <v>1</v>
      </c>
      <c r="J22" s="1" t="str">
        <f t="shared" si="4"/>
        <v>Beer</v>
      </c>
      <c r="K22" s="21" t="s">
        <v>89</v>
      </c>
      <c r="L22" s="21">
        <v>994004.68500000006</v>
      </c>
      <c r="M22" s="18">
        <v>31342.22</v>
      </c>
      <c r="N22" s="18">
        <v>29229.7</v>
      </c>
      <c r="O22" s="18">
        <v>160</v>
      </c>
      <c r="P22" s="18">
        <v>128480</v>
      </c>
      <c r="S22" s="1" t="str">
        <f t="shared" si="5"/>
        <v>Beer</v>
      </c>
      <c r="T22" s="21" t="s">
        <v>93</v>
      </c>
      <c r="U22" s="21">
        <v>13775191.699999999</v>
      </c>
      <c r="V22" s="16">
        <v>2.3068999999999999E-2</v>
      </c>
      <c r="W22" s="16">
        <v>0.1063315</v>
      </c>
      <c r="X22" s="8">
        <v>0</v>
      </c>
      <c r="Y22" s="8">
        <v>1</v>
      </c>
      <c r="AB22" s="1" t="str">
        <f t="shared" si="6"/>
        <v>Beer</v>
      </c>
      <c r="AC22" s="21" t="s">
        <v>22</v>
      </c>
      <c r="AD22" s="21">
        <v>13964284.699999999</v>
      </c>
      <c r="AE22" s="18">
        <v>4136.991</v>
      </c>
      <c r="AF22" s="18">
        <v>2453.4050000000002</v>
      </c>
      <c r="AG22" s="18">
        <v>60.606059999999999</v>
      </c>
      <c r="AH22" s="18">
        <v>30000</v>
      </c>
      <c r="AK22" s="1" t="str">
        <f>+AB22</f>
        <v>Beer</v>
      </c>
      <c r="AL22" s="21" t="s">
        <v>22</v>
      </c>
      <c r="AM22" s="21">
        <v>13964284.699999999</v>
      </c>
      <c r="AN22" s="37">
        <v>0.47558080000000003</v>
      </c>
      <c r="AO22" s="37">
        <v>2.7993299999999999</v>
      </c>
      <c r="AP22" s="37">
        <v>0</v>
      </c>
      <c r="AQ22" s="37">
        <v>42</v>
      </c>
    </row>
    <row r="23" spans="1:43" x14ac:dyDescent="0.3">
      <c r="A23" s="1" t="str">
        <f>+A11</f>
        <v>Spirits</v>
      </c>
      <c r="B23" s="21" t="s">
        <v>22</v>
      </c>
      <c r="C23" s="21">
        <v>13964284.699999999</v>
      </c>
      <c r="D23" s="22">
        <v>0.15764420000000001</v>
      </c>
      <c r="E23" s="22">
        <v>0.36440919999999999</v>
      </c>
      <c r="F23">
        <v>0</v>
      </c>
      <c r="G23">
        <v>1</v>
      </c>
      <c r="J23" s="1" t="str">
        <f t="shared" si="4"/>
        <v>Spirits</v>
      </c>
      <c r="K23" s="21" t="s">
        <v>90</v>
      </c>
      <c r="L23" s="21">
        <v>2201388.21</v>
      </c>
      <c r="M23" s="18">
        <v>57365.51</v>
      </c>
      <c r="N23" s="18">
        <v>48877.41</v>
      </c>
      <c r="O23" s="18">
        <v>200</v>
      </c>
      <c r="P23" s="18">
        <v>212320</v>
      </c>
      <c r="S23" s="1" t="str">
        <f t="shared" si="5"/>
        <v>Spirits</v>
      </c>
      <c r="T23" s="21" t="s">
        <v>93</v>
      </c>
      <c r="U23" s="21">
        <v>13775191.699999999</v>
      </c>
      <c r="V23" s="16">
        <v>7.4835899999999997E-2</v>
      </c>
      <c r="W23" s="16">
        <v>0.20068510000000001</v>
      </c>
      <c r="X23" s="8">
        <v>0</v>
      </c>
      <c r="Y23" s="8">
        <v>1</v>
      </c>
      <c r="AB23" s="1" t="str">
        <f t="shared" si="6"/>
        <v>Spirits</v>
      </c>
      <c r="AC23" s="21" t="s">
        <v>22</v>
      </c>
      <c r="AD23" s="21">
        <v>13964284.699999999</v>
      </c>
      <c r="AE23" s="18">
        <v>22185.46</v>
      </c>
      <c r="AF23" s="18">
        <v>23001.05</v>
      </c>
      <c r="AG23" s="18">
        <v>125</v>
      </c>
      <c r="AH23" s="18">
        <v>380000</v>
      </c>
      <c r="AK23" s="1" t="str">
        <f t="shared" si="7"/>
        <v>Spirits</v>
      </c>
      <c r="AL23" s="21" t="s">
        <v>22</v>
      </c>
      <c r="AM23" s="21">
        <v>13964284.699999999</v>
      </c>
      <c r="AN23" s="37">
        <v>0.27420270000000002</v>
      </c>
      <c r="AO23" s="37">
        <v>0.86546440000000002</v>
      </c>
      <c r="AP23" s="37">
        <v>0</v>
      </c>
      <c r="AQ23" s="37">
        <v>8.42</v>
      </c>
    </row>
    <row r="24" spans="1:43" x14ac:dyDescent="0.3">
      <c r="A24" s="1" t="str">
        <f>+A12</f>
        <v>Water</v>
      </c>
      <c r="B24" s="21" t="s">
        <v>22</v>
      </c>
      <c r="C24" s="21">
        <v>13964284.699999999</v>
      </c>
      <c r="D24" s="22">
        <v>0.18312519999999999</v>
      </c>
      <c r="E24" s="22">
        <v>0.38677149999999999</v>
      </c>
      <c r="F24">
        <v>0</v>
      </c>
      <c r="G24">
        <v>1</v>
      </c>
      <c r="J24" s="1" t="str">
        <f t="shared" si="4"/>
        <v>Water</v>
      </c>
      <c r="K24" s="21" t="s">
        <v>91</v>
      </c>
      <c r="L24" s="21">
        <v>2557212.58</v>
      </c>
      <c r="M24" s="18">
        <v>8907.884</v>
      </c>
      <c r="N24" s="18">
        <v>8417.0079999999998</v>
      </c>
      <c r="O24" s="18">
        <v>100</v>
      </c>
      <c r="P24" s="18">
        <v>38306</v>
      </c>
      <c r="S24" s="1" t="str">
        <f t="shared" si="5"/>
        <v>Water</v>
      </c>
      <c r="T24" s="21" t="s">
        <v>93</v>
      </c>
      <c r="U24" s="21">
        <v>13775191.699999999</v>
      </c>
      <c r="V24" s="16">
        <v>3.1628200000000002E-2</v>
      </c>
      <c r="W24" s="16">
        <v>0.1137774</v>
      </c>
      <c r="X24" s="8">
        <v>0</v>
      </c>
      <c r="Y24" s="8">
        <v>1</v>
      </c>
      <c r="AB24" s="1" t="str">
        <f t="shared" si="6"/>
        <v>Water</v>
      </c>
      <c r="AC24" s="21" t="s">
        <v>22</v>
      </c>
      <c r="AD24" s="21">
        <v>13964284.699999999</v>
      </c>
      <c r="AE24" s="18">
        <v>1048.557</v>
      </c>
      <c r="AF24" s="18">
        <v>811.97699999999998</v>
      </c>
      <c r="AG24" s="18">
        <v>1.98</v>
      </c>
      <c r="AH24" s="18">
        <v>8900</v>
      </c>
      <c r="AK24" s="1" t="str">
        <f t="shared" si="7"/>
        <v>Water</v>
      </c>
      <c r="AL24" s="21" t="s">
        <v>22</v>
      </c>
      <c r="AM24" s="21">
        <v>13964284.699999999</v>
      </c>
      <c r="AN24" s="37">
        <v>2.584838</v>
      </c>
      <c r="AO24" s="37">
        <v>8.9575490000000002</v>
      </c>
      <c r="AP24" s="37">
        <v>0</v>
      </c>
      <c r="AQ24" s="37">
        <v>82.891999999999996</v>
      </c>
    </row>
    <row r="25" spans="1:43" x14ac:dyDescent="0.3">
      <c r="A25" s="1" t="str">
        <f>+A13</f>
        <v>Dairy</v>
      </c>
      <c r="B25" s="21" t="s">
        <v>22</v>
      </c>
      <c r="C25" s="21">
        <v>13964284.699999999</v>
      </c>
      <c r="D25" s="22">
        <v>0.85709480000000005</v>
      </c>
      <c r="E25" s="22">
        <v>0.34997820000000002</v>
      </c>
      <c r="F25">
        <v>0</v>
      </c>
      <c r="G25">
        <v>1</v>
      </c>
      <c r="J25" s="1" t="str">
        <f t="shared" si="4"/>
        <v>Dairy</v>
      </c>
      <c r="K25" s="21" t="s">
        <v>92</v>
      </c>
      <c r="L25" s="21">
        <v>11968716.4</v>
      </c>
      <c r="M25" s="18">
        <v>36217.08</v>
      </c>
      <c r="N25" s="18">
        <v>27573.68</v>
      </c>
      <c r="O25" s="18">
        <v>100</v>
      </c>
      <c r="P25" s="18">
        <v>117074</v>
      </c>
      <c r="S25" s="1" t="str">
        <f t="shared" si="5"/>
        <v>Dairy</v>
      </c>
      <c r="T25" s="21" t="s">
        <v>93</v>
      </c>
      <c r="U25" s="21">
        <v>13775191.699999999</v>
      </c>
      <c r="V25" s="16">
        <v>0.54531739999999995</v>
      </c>
      <c r="W25" s="16">
        <v>0.34793980000000002</v>
      </c>
      <c r="X25" s="8">
        <v>0</v>
      </c>
      <c r="Y25" s="8">
        <v>1</v>
      </c>
      <c r="AB25" s="1" t="str">
        <f t="shared" si="6"/>
        <v>Dairy</v>
      </c>
      <c r="AC25" s="21" t="s">
        <v>22</v>
      </c>
      <c r="AD25" s="21">
        <v>13964284.699999999</v>
      </c>
      <c r="AE25" s="18">
        <v>4464.7079999999996</v>
      </c>
      <c r="AF25" s="18">
        <v>3450.694</v>
      </c>
      <c r="AG25" s="18">
        <v>2.7273070000000001</v>
      </c>
      <c r="AH25" s="18">
        <v>23879.26</v>
      </c>
      <c r="AK25" s="1" t="str">
        <f t="shared" si="7"/>
        <v>Dairy</v>
      </c>
      <c r="AL25" s="21" t="s">
        <v>22</v>
      </c>
      <c r="AM25" s="21">
        <v>13964284.699999999</v>
      </c>
      <c r="AN25" s="37">
        <v>8.8019580000000008</v>
      </c>
      <c r="AO25" s="37">
        <v>8.1727910000000001</v>
      </c>
      <c r="AP25" s="37">
        <v>0</v>
      </c>
      <c r="AQ25" s="37">
        <v>33.130000000000003</v>
      </c>
    </row>
    <row r="26" spans="1:43" x14ac:dyDescent="0.3">
      <c r="M26" s="29"/>
      <c r="N26" s="29"/>
    </row>
    <row r="27" spans="1:43" x14ac:dyDescent="0.3">
      <c r="N27" s="29"/>
    </row>
    <row r="28" spans="1:43" ht="18" x14ac:dyDescent="0.35">
      <c r="A28" s="15" t="s">
        <v>71</v>
      </c>
    </row>
    <row r="31" spans="1:43" ht="18" x14ac:dyDescent="0.35">
      <c r="A31" s="15" t="s">
        <v>41</v>
      </c>
      <c r="J31" s="15" t="s">
        <v>40</v>
      </c>
      <c r="S31" s="15" t="s">
        <v>39</v>
      </c>
      <c r="AB31" s="15" t="s">
        <v>42</v>
      </c>
      <c r="AK31" s="15" t="s">
        <v>72</v>
      </c>
    </row>
    <row r="32" spans="1:43" ht="15" thickBot="1" x14ac:dyDescent="0.35">
      <c r="A32" s="3"/>
      <c r="B32" s="14"/>
      <c r="C32" s="14"/>
      <c r="D32" s="14"/>
      <c r="E32" s="14"/>
      <c r="F32" s="14"/>
      <c r="G32" s="14"/>
      <c r="J32" s="3"/>
      <c r="K32" s="14"/>
      <c r="L32" s="14"/>
      <c r="M32" s="14"/>
      <c r="N32" s="14"/>
      <c r="O32" s="14"/>
      <c r="P32" s="14"/>
      <c r="S32" s="3"/>
      <c r="T32" s="14"/>
      <c r="U32" s="14"/>
      <c r="V32" s="14"/>
      <c r="W32" s="14"/>
      <c r="X32" s="14"/>
      <c r="Y32" s="14"/>
      <c r="AB32" s="3"/>
      <c r="AC32" s="14"/>
      <c r="AD32" s="14"/>
      <c r="AE32" s="14"/>
      <c r="AF32" s="14"/>
      <c r="AG32" s="14"/>
      <c r="AH32" s="14"/>
      <c r="AK32" s="3"/>
      <c r="AL32" s="14"/>
      <c r="AM32" s="14"/>
      <c r="AN32" s="14"/>
      <c r="AO32" s="14"/>
      <c r="AP32" s="14"/>
      <c r="AQ32" s="14"/>
    </row>
    <row r="33" spans="1:43" ht="15" thickBot="1" x14ac:dyDescent="0.35">
      <c r="A33" s="9" t="str">
        <f t="shared" ref="A33:G33" si="8">+A7</f>
        <v>Variable</v>
      </c>
      <c r="B33" s="9" t="str">
        <f t="shared" si="8"/>
        <v>Obs</v>
      </c>
      <c r="C33" s="9" t="str">
        <f t="shared" si="8"/>
        <v>Weight</v>
      </c>
      <c r="D33" s="9" t="str">
        <f t="shared" si="8"/>
        <v>Mean</v>
      </c>
      <c r="E33" s="9" t="str">
        <f t="shared" si="8"/>
        <v>Std. dev.</v>
      </c>
      <c r="F33" s="9" t="str">
        <f t="shared" si="8"/>
        <v>Min</v>
      </c>
      <c r="G33" s="9" t="str">
        <f t="shared" si="8"/>
        <v>Max</v>
      </c>
      <c r="J33" s="9" t="str">
        <f t="shared" ref="J33:P33" si="9">+J7</f>
        <v>Variable</v>
      </c>
      <c r="K33" s="9" t="str">
        <f t="shared" si="9"/>
        <v>Obs</v>
      </c>
      <c r="L33" s="9" t="str">
        <f t="shared" si="9"/>
        <v>Weight</v>
      </c>
      <c r="M33" s="9" t="str">
        <f t="shared" si="9"/>
        <v>Mean</v>
      </c>
      <c r="N33" s="9" t="str">
        <f t="shared" si="9"/>
        <v>Std. dev.</v>
      </c>
      <c r="O33" s="9" t="str">
        <f t="shared" si="9"/>
        <v>Min</v>
      </c>
      <c r="P33" s="9" t="str">
        <f t="shared" si="9"/>
        <v>Max</v>
      </c>
      <c r="S33" s="9" t="str">
        <f t="shared" ref="S33:Y33" si="10">+S7</f>
        <v>Variable</v>
      </c>
      <c r="T33" s="9" t="str">
        <f t="shared" si="10"/>
        <v>Obs</v>
      </c>
      <c r="U33" s="9" t="str">
        <f t="shared" si="10"/>
        <v>Weight</v>
      </c>
      <c r="V33" s="9" t="str">
        <f t="shared" si="10"/>
        <v>Mean</v>
      </c>
      <c r="W33" s="9" t="str">
        <f t="shared" si="10"/>
        <v>Std. dev.</v>
      </c>
      <c r="X33" s="9" t="str">
        <f t="shared" si="10"/>
        <v>Min</v>
      </c>
      <c r="Y33" s="9" t="str">
        <f t="shared" si="10"/>
        <v>Max</v>
      </c>
      <c r="AB33" s="9" t="str">
        <f t="shared" ref="AB33:AH33" si="11">+AB7</f>
        <v>Variable</v>
      </c>
      <c r="AC33" s="9" t="str">
        <f t="shared" si="11"/>
        <v>Obs</v>
      </c>
      <c r="AD33" s="9" t="str">
        <f t="shared" si="11"/>
        <v>Weight</v>
      </c>
      <c r="AE33" s="9" t="str">
        <f t="shared" si="11"/>
        <v>Mean</v>
      </c>
      <c r="AF33" s="9" t="str">
        <f t="shared" si="11"/>
        <v>Std. dev.</v>
      </c>
      <c r="AG33" s="9" t="str">
        <f t="shared" si="11"/>
        <v>Min</v>
      </c>
      <c r="AH33" s="9" t="str">
        <f t="shared" si="11"/>
        <v>Max</v>
      </c>
      <c r="AK33" s="9" t="str">
        <f t="shared" ref="AK33:AQ33" si="12">+AK7</f>
        <v>Variable</v>
      </c>
      <c r="AL33" s="9" t="str">
        <f t="shared" si="12"/>
        <v>Obs</v>
      </c>
      <c r="AM33" s="9" t="str">
        <f t="shared" si="12"/>
        <v>Weight</v>
      </c>
      <c r="AN33" s="9" t="str">
        <f t="shared" si="12"/>
        <v>Mean</v>
      </c>
      <c r="AO33" s="9" t="str">
        <f t="shared" si="12"/>
        <v>Std. dev.</v>
      </c>
      <c r="AP33" s="9" t="str">
        <f t="shared" si="12"/>
        <v>Min</v>
      </c>
      <c r="AQ33" s="9" t="str">
        <f t="shared" si="12"/>
        <v>Max</v>
      </c>
    </row>
    <row r="34" spans="1:43" ht="15" thickBot="1" x14ac:dyDescent="0.35">
      <c r="A34" s="11" t="str">
        <f t="shared" ref="A34:A39" si="13">+A8</f>
        <v>Off trade</v>
      </c>
      <c r="B34" s="12"/>
      <c r="C34" s="12"/>
      <c r="D34" s="12"/>
      <c r="E34" s="7"/>
      <c r="F34" s="7"/>
      <c r="G34" s="7"/>
      <c r="J34" s="11" t="str">
        <f t="shared" ref="J34:J39" si="14">+J8</f>
        <v>Off trade</v>
      </c>
      <c r="K34" s="12"/>
      <c r="L34" s="12"/>
      <c r="M34" s="12"/>
      <c r="N34" s="7"/>
      <c r="O34" s="7"/>
      <c r="P34" s="7"/>
      <c r="S34" s="11" t="str">
        <f t="shared" ref="S34:S39" si="15">+S8</f>
        <v>Off trade</v>
      </c>
      <c r="T34" s="12"/>
      <c r="U34" s="12"/>
      <c r="V34" s="12"/>
      <c r="W34" s="7"/>
      <c r="X34" s="7"/>
      <c r="Y34" s="7"/>
      <c r="AB34" s="11" t="str">
        <f t="shared" ref="AB34:AB39" si="16">+AB8</f>
        <v>Off trade</v>
      </c>
      <c r="AC34" s="12"/>
      <c r="AD34" s="12"/>
      <c r="AE34" s="44"/>
      <c r="AF34" s="45"/>
      <c r="AG34" s="45"/>
      <c r="AH34" s="45"/>
      <c r="AK34" s="11" t="str">
        <f t="shared" ref="AK34:AK39" si="17">+AK8</f>
        <v>Off trade</v>
      </c>
      <c r="AL34" s="12"/>
      <c r="AM34" s="12"/>
      <c r="AN34" s="12"/>
      <c r="AO34" s="7"/>
      <c r="AP34" s="7"/>
      <c r="AQ34" s="7"/>
    </row>
    <row r="35" spans="1:43" x14ac:dyDescent="0.3">
      <c r="A35" s="1" t="str">
        <f t="shared" si="13"/>
        <v>SB</v>
      </c>
      <c r="B35" s="21">
        <v>82934</v>
      </c>
      <c r="C35" s="21">
        <v>13964284.699999999</v>
      </c>
      <c r="D35" s="22">
        <v>0.67303869999999999</v>
      </c>
      <c r="E35" s="22">
        <v>0.46910580000000002</v>
      </c>
      <c r="F35">
        <v>0</v>
      </c>
      <c r="G35">
        <v>1</v>
      </c>
      <c r="J35" s="1" t="str">
        <f t="shared" si="14"/>
        <v>SB</v>
      </c>
      <c r="K35" s="21">
        <v>49848</v>
      </c>
      <c r="L35" s="21">
        <v>9398503.5500000007</v>
      </c>
      <c r="M35" s="22">
        <v>13130.26</v>
      </c>
      <c r="N35" s="22">
        <v>14983.89</v>
      </c>
      <c r="O35">
        <v>100</v>
      </c>
      <c r="P35">
        <v>79180</v>
      </c>
      <c r="S35" s="1" t="str">
        <f t="shared" si="15"/>
        <v>SB</v>
      </c>
      <c r="T35" s="21">
        <v>78198</v>
      </c>
      <c r="U35" s="21">
        <v>13344943.6</v>
      </c>
      <c r="V35" s="22">
        <v>0.23783679999999999</v>
      </c>
      <c r="W35" s="22">
        <v>0.29816540000000002</v>
      </c>
      <c r="X35">
        <v>0</v>
      </c>
      <c r="Y35">
        <v>1</v>
      </c>
      <c r="AB35" s="1" t="str">
        <f t="shared" si="16"/>
        <v>SB</v>
      </c>
      <c r="AC35" s="21">
        <v>82934</v>
      </c>
      <c r="AD35" s="21">
        <v>13964284.699999999</v>
      </c>
      <c r="AE35" s="28">
        <v>2986.002</v>
      </c>
      <c r="AF35" s="28">
        <v>1342.0650000000001</v>
      </c>
      <c r="AG35" s="28">
        <v>12.5</v>
      </c>
      <c r="AH35" s="28">
        <v>10054.11</v>
      </c>
      <c r="AK35" s="1" t="str">
        <f t="shared" si="17"/>
        <v>SB</v>
      </c>
      <c r="AL35" s="21">
        <v>82934</v>
      </c>
      <c r="AM35" s="21">
        <v>13964284.699999999</v>
      </c>
      <c r="AN35" s="22">
        <v>3.1816239999999998</v>
      </c>
      <c r="AO35" s="22">
        <v>5.0890029999999999</v>
      </c>
      <c r="AP35">
        <v>0</v>
      </c>
      <c r="AQ35">
        <v>29.161999999999999</v>
      </c>
    </row>
    <row r="36" spans="1:43" x14ac:dyDescent="0.3">
      <c r="A36" s="1" t="str">
        <f t="shared" si="13"/>
        <v>Beer</v>
      </c>
      <c r="B36" s="21">
        <v>82934</v>
      </c>
      <c r="C36" s="21">
        <v>13964284.699999999</v>
      </c>
      <c r="D36" s="22">
        <v>7.3255700000000007E-2</v>
      </c>
      <c r="E36" s="22">
        <v>0.26055729999999999</v>
      </c>
      <c r="F36">
        <v>0</v>
      </c>
      <c r="G36">
        <v>1</v>
      </c>
      <c r="J36" s="1" t="str">
        <f t="shared" si="14"/>
        <v>Beer</v>
      </c>
      <c r="K36" s="21">
        <v>4449</v>
      </c>
      <c r="L36" s="21">
        <v>1022963.25</v>
      </c>
      <c r="M36" s="22">
        <v>35018.18</v>
      </c>
      <c r="N36" s="22">
        <v>36128.92</v>
      </c>
      <c r="O36">
        <v>160</v>
      </c>
      <c r="P36">
        <v>200000</v>
      </c>
      <c r="S36" s="1" t="str">
        <f t="shared" si="15"/>
        <v>Beer</v>
      </c>
      <c r="T36" s="21">
        <v>78198</v>
      </c>
      <c r="U36" s="21">
        <v>13344943.6</v>
      </c>
      <c r="V36" s="22">
        <v>2.93403E-2</v>
      </c>
      <c r="W36" s="22">
        <v>0.1256497</v>
      </c>
      <c r="X36">
        <v>0</v>
      </c>
      <c r="Y36">
        <v>1</v>
      </c>
      <c r="AB36" s="1" t="str">
        <f t="shared" si="16"/>
        <v>Beer</v>
      </c>
      <c r="AC36" s="21">
        <v>82934</v>
      </c>
      <c r="AD36" s="21">
        <v>13964284.699999999</v>
      </c>
      <c r="AE36" s="28">
        <v>3539.6060000000002</v>
      </c>
      <c r="AF36" s="28">
        <v>1528.4780000000001</v>
      </c>
      <c r="AG36" s="28">
        <v>60.606059999999999</v>
      </c>
      <c r="AH36" s="28">
        <v>18000</v>
      </c>
      <c r="AK36" s="1" t="str">
        <f t="shared" si="17"/>
        <v>Beer</v>
      </c>
      <c r="AL36" s="21">
        <v>82934</v>
      </c>
      <c r="AM36" s="21">
        <v>13964284.699999999</v>
      </c>
      <c r="AN36" s="22">
        <v>0.66937389999999997</v>
      </c>
      <c r="AO36" s="22">
        <v>4.1834309999999997</v>
      </c>
      <c r="AP36">
        <v>0</v>
      </c>
      <c r="AQ36">
        <v>65.2</v>
      </c>
    </row>
    <row r="37" spans="1:43" x14ac:dyDescent="0.3">
      <c r="A37" s="1" t="str">
        <f t="shared" si="13"/>
        <v>Spirits</v>
      </c>
      <c r="B37" s="21">
        <v>82934</v>
      </c>
      <c r="C37" s="21">
        <v>13964284.699999999</v>
      </c>
      <c r="D37" s="22">
        <v>0.10317469999999999</v>
      </c>
      <c r="E37" s="22">
        <v>0.30418879999999998</v>
      </c>
      <c r="F37">
        <v>0</v>
      </c>
      <c r="G37">
        <v>1</v>
      </c>
      <c r="J37" s="1" t="str">
        <f t="shared" si="14"/>
        <v>Spirits</v>
      </c>
      <c r="K37" s="21">
        <v>8947</v>
      </c>
      <c r="L37" s="21">
        <v>1440761.25</v>
      </c>
      <c r="M37" s="22">
        <v>72524.98</v>
      </c>
      <c r="N37" s="22">
        <v>64106.14</v>
      </c>
      <c r="O37">
        <v>1800</v>
      </c>
      <c r="P37">
        <v>310000</v>
      </c>
      <c r="S37" s="1" t="str">
        <f t="shared" si="15"/>
        <v>Spirits</v>
      </c>
      <c r="T37" s="21">
        <v>78198</v>
      </c>
      <c r="U37" s="21">
        <v>13344943.6</v>
      </c>
      <c r="V37" s="22">
        <v>6.5011100000000002E-2</v>
      </c>
      <c r="W37" s="22">
        <v>0.20403099999999999</v>
      </c>
      <c r="X37">
        <v>0</v>
      </c>
      <c r="Y37">
        <v>1</v>
      </c>
      <c r="AB37" s="1" t="str">
        <f t="shared" si="16"/>
        <v>Spirits</v>
      </c>
      <c r="AC37" s="21">
        <v>82934</v>
      </c>
      <c r="AD37" s="21">
        <v>13964284.699999999</v>
      </c>
      <c r="AE37" s="28">
        <v>43247.69</v>
      </c>
      <c r="AF37" s="28">
        <v>19254.78</v>
      </c>
      <c r="AG37" s="28">
        <v>1800</v>
      </c>
      <c r="AH37" s="28">
        <v>250000</v>
      </c>
      <c r="AK37" s="1" t="str">
        <f t="shared" si="17"/>
        <v>Spirits</v>
      </c>
      <c r="AL37" s="21">
        <v>82934</v>
      </c>
      <c r="AM37" s="21">
        <v>13964284.699999999</v>
      </c>
      <c r="AN37" s="22">
        <v>9.0296699999999994E-2</v>
      </c>
      <c r="AO37" s="22">
        <v>0.28660819999999998</v>
      </c>
      <c r="AP37">
        <v>0</v>
      </c>
      <c r="AQ37">
        <v>1</v>
      </c>
    </row>
    <row r="38" spans="1:43" x14ac:dyDescent="0.3">
      <c r="A38" s="1" t="str">
        <f t="shared" si="13"/>
        <v>Water</v>
      </c>
      <c r="B38" s="21">
        <v>82934</v>
      </c>
      <c r="C38" s="21">
        <v>13964284.699999999</v>
      </c>
      <c r="D38" s="22">
        <v>0.17489950000000001</v>
      </c>
      <c r="E38" s="22">
        <v>0.37988339999999998</v>
      </c>
      <c r="F38">
        <v>0</v>
      </c>
      <c r="G38">
        <v>1</v>
      </c>
      <c r="J38" s="1" t="str">
        <f t="shared" si="14"/>
        <v>Water</v>
      </c>
      <c r="K38" s="21">
        <v>20111</v>
      </c>
      <c r="L38" s="21">
        <v>2442346.16</v>
      </c>
      <c r="M38" s="22">
        <v>10163.469999999999</v>
      </c>
      <c r="N38" s="22">
        <v>10819.27</v>
      </c>
      <c r="O38">
        <v>100</v>
      </c>
      <c r="P38">
        <v>59360</v>
      </c>
      <c r="S38" s="1" t="str">
        <f t="shared" si="15"/>
        <v>Water</v>
      </c>
      <c r="T38" s="21">
        <v>78198</v>
      </c>
      <c r="U38" s="21">
        <v>13344943.6</v>
      </c>
      <c r="V38" s="22">
        <v>4.2482600000000002E-2</v>
      </c>
      <c r="W38" s="22">
        <v>0.13995360000000001</v>
      </c>
      <c r="X38">
        <v>0</v>
      </c>
      <c r="Y38">
        <v>1</v>
      </c>
      <c r="AB38" s="1" t="str">
        <f t="shared" si="16"/>
        <v>Water</v>
      </c>
      <c r="AC38" s="21">
        <v>82934</v>
      </c>
      <c r="AD38" s="21">
        <v>13964284.699999999</v>
      </c>
      <c r="AE38" s="28">
        <v>947.5693</v>
      </c>
      <c r="AF38" s="28">
        <v>653.24180000000001</v>
      </c>
      <c r="AG38" s="28">
        <v>1.98</v>
      </c>
      <c r="AH38" s="28">
        <v>5250</v>
      </c>
      <c r="AK38" s="1" t="str">
        <f t="shared" si="17"/>
        <v>Water</v>
      </c>
      <c r="AL38" s="21">
        <v>82934</v>
      </c>
      <c r="AM38" s="21">
        <v>13964284.699999999</v>
      </c>
      <c r="AN38" s="22">
        <v>3.245117</v>
      </c>
      <c r="AO38" s="22">
        <v>12.614190000000001</v>
      </c>
      <c r="AP38">
        <v>0</v>
      </c>
      <c r="AQ38">
        <v>141.24</v>
      </c>
    </row>
    <row r="39" spans="1:43" ht="15" thickBot="1" x14ac:dyDescent="0.35">
      <c r="A39" s="1" t="str">
        <f t="shared" si="13"/>
        <v>Dairy</v>
      </c>
      <c r="B39" s="21">
        <v>82934</v>
      </c>
      <c r="C39" s="21">
        <v>13964284.699999999</v>
      </c>
      <c r="D39" s="22">
        <v>0.74593480000000001</v>
      </c>
      <c r="E39" s="22">
        <v>0.43533709999999998</v>
      </c>
      <c r="F39">
        <v>0</v>
      </c>
      <c r="G39">
        <v>1</v>
      </c>
      <c r="J39" s="1" t="str">
        <f t="shared" si="14"/>
        <v>Dairy</v>
      </c>
      <c r="K39" s="21">
        <v>59281</v>
      </c>
      <c r="L39" s="21">
        <v>10416446.199999999</v>
      </c>
      <c r="M39" s="22">
        <v>25072.32</v>
      </c>
      <c r="N39" s="22">
        <v>21527.200000000001</v>
      </c>
      <c r="O39">
        <v>100</v>
      </c>
      <c r="P39">
        <v>110036</v>
      </c>
      <c r="S39" s="1" t="str">
        <f t="shared" si="15"/>
        <v>Dairy</v>
      </c>
      <c r="T39" s="21">
        <v>78198</v>
      </c>
      <c r="U39" s="21">
        <v>13344943.6</v>
      </c>
      <c r="V39" s="22">
        <v>0.4241626</v>
      </c>
      <c r="W39" s="22">
        <v>0.34341729999999998</v>
      </c>
      <c r="X39">
        <v>0</v>
      </c>
      <c r="Y39">
        <v>1</v>
      </c>
      <c r="AB39" s="1" t="str">
        <f t="shared" si="16"/>
        <v>Dairy</v>
      </c>
      <c r="AC39" s="21">
        <v>82934</v>
      </c>
      <c r="AD39" s="21">
        <v>13964284.699999999</v>
      </c>
      <c r="AE39" s="28">
        <v>2329.8820000000001</v>
      </c>
      <c r="AF39" s="28">
        <v>859.38459999999998</v>
      </c>
      <c r="AG39" s="28">
        <v>2.7777780000000001</v>
      </c>
      <c r="AH39" s="28">
        <v>5706.6270000000004</v>
      </c>
      <c r="AK39" s="1" t="str">
        <f t="shared" si="17"/>
        <v>Dairy</v>
      </c>
      <c r="AL39" s="21">
        <v>82934</v>
      </c>
      <c r="AM39" s="21">
        <v>13964284.699999999</v>
      </c>
      <c r="AN39" s="22">
        <v>7.370609</v>
      </c>
      <c r="AO39" s="22">
        <v>8.3934960000000007</v>
      </c>
      <c r="AP39">
        <v>0</v>
      </c>
      <c r="AQ39">
        <v>43.548999999999999</v>
      </c>
    </row>
    <row r="40" spans="1:43" ht="15" thickBot="1" x14ac:dyDescent="0.35">
      <c r="A40" s="11" t="str">
        <f t="shared" ref="A40:A45" si="18">+A14</f>
        <v>On trade</v>
      </c>
      <c r="B40" s="12"/>
      <c r="C40" s="12"/>
      <c r="D40" s="12"/>
      <c r="E40" s="7"/>
      <c r="F40" s="7"/>
      <c r="G40" s="7"/>
      <c r="J40" s="11" t="str">
        <f t="shared" ref="J40:J45" si="19">+J14</f>
        <v>On trade</v>
      </c>
      <c r="K40" s="12"/>
      <c r="L40" s="12"/>
      <c r="M40" s="12"/>
      <c r="N40" s="7"/>
      <c r="O40" s="7"/>
      <c r="P40" s="7"/>
      <c r="S40" s="11" t="str">
        <f t="shared" ref="S40:S45" si="20">+S14</f>
        <v>On trade</v>
      </c>
      <c r="T40" s="12"/>
      <c r="U40" s="12"/>
      <c r="V40" s="12"/>
      <c r="W40" s="7"/>
      <c r="X40" s="7"/>
      <c r="Y40" s="7"/>
      <c r="AB40" s="11" t="str">
        <f t="shared" ref="AB40:AB45" si="21">+AB14</f>
        <v>On trade</v>
      </c>
      <c r="AC40" s="12"/>
      <c r="AD40" s="12"/>
      <c r="AE40" s="12"/>
      <c r="AF40" s="7"/>
      <c r="AG40" s="7"/>
      <c r="AH40" s="7"/>
      <c r="AK40" s="11" t="str">
        <f t="shared" ref="AK40:AK45" si="22">+AK14</f>
        <v>On trade</v>
      </c>
      <c r="AL40" s="12"/>
      <c r="AM40" s="12"/>
      <c r="AN40" s="12"/>
      <c r="AO40" s="7"/>
      <c r="AP40" s="7"/>
      <c r="AQ40" s="7"/>
    </row>
    <row r="41" spans="1:43" x14ac:dyDescent="0.3">
      <c r="A41" s="1" t="str">
        <f t="shared" si="18"/>
        <v>SB</v>
      </c>
      <c r="B41" s="8"/>
      <c r="C41" s="8"/>
      <c r="D41" s="22"/>
      <c r="E41" s="22"/>
      <c r="J41" s="1" t="str">
        <f t="shared" si="19"/>
        <v>SB</v>
      </c>
      <c r="K41" s="8"/>
      <c r="L41" s="8"/>
      <c r="M41" s="22"/>
      <c r="N41" s="22"/>
      <c r="S41" s="1" t="str">
        <f t="shared" si="20"/>
        <v>SB</v>
      </c>
      <c r="T41" s="8"/>
      <c r="U41" s="8"/>
      <c r="V41" s="22"/>
      <c r="W41" s="22"/>
      <c r="AB41" s="1" t="str">
        <f t="shared" si="21"/>
        <v>SB</v>
      </c>
      <c r="AC41" s="8"/>
      <c r="AD41" s="8"/>
      <c r="AE41" s="22"/>
      <c r="AF41" s="22"/>
      <c r="AK41" s="1" t="str">
        <f t="shared" si="22"/>
        <v>SB</v>
      </c>
      <c r="AL41" s="8"/>
      <c r="AM41" s="8"/>
      <c r="AN41" s="22"/>
      <c r="AO41" s="22"/>
    </row>
    <row r="42" spans="1:43" x14ac:dyDescent="0.3">
      <c r="A42" s="1" t="str">
        <f t="shared" si="18"/>
        <v>Beer</v>
      </c>
      <c r="B42" s="8"/>
      <c r="C42" s="8"/>
      <c r="D42" s="22"/>
      <c r="E42" s="22"/>
      <c r="J42" s="1" t="str">
        <f t="shared" si="19"/>
        <v>Beer</v>
      </c>
      <c r="K42" s="8"/>
      <c r="L42" s="8"/>
      <c r="M42" s="22"/>
      <c r="N42" s="22"/>
      <c r="S42" s="1" t="str">
        <f t="shared" si="20"/>
        <v>Beer</v>
      </c>
      <c r="T42" s="8"/>
      <c r="U42" s="8"/>
      <c r="V42" s="22"/>
      <c r="W42" s="22"/>
      <c r="AB42" s="1" t="str">
        <f t="shared" si="21"/>
        <v>Beer</v>
      </c>
      <c r="AC42" s="8"/>
      <c r="AD42" s="8"/>
      <c r="AE42" s="22"/>
      <c r="AF42" s="22"/>
      <c r="AK42" s="1" t="str">
        <f t="shared" si="22"/>
        <v>Beer</v>
      </c>
      <c r="AL42" s="8"/>
      <c r="AM42" s="8"/>
      <c r="AN42" s="22"/>
      <c r="AO42" s="22"/>
    </row>
    <row r="43" spans="1:43" x14ac:dyDescent="0.3">
      <c r="A43" s="1" t="str">
        <f t="shared" si="18"/>
        <v>Spirits</v>
      </c>
      <c r="B43" s="8"/>
      <c r="C43" s="8"/>
      <c r="D43" s="22"/>
      <c r="E43" s="22"/>
      <c r="J43" s="1" t="str">
        <f t="shared" si="19"/>
        <v>Spirits</v>
      </c>
      <c r="K43" s="8"/>
      <c r="L43" s="8"/>
      <c r="M43" s="22"/>
      <c r="N43" s="22"/>
      <c r="S43" s="1" t="str">
        <f t="shared" si="20"/>
        <v>Spirits</v>
      </c>
      <c r="T43" s="8"/>
      <c r="U43" s="8"/>
      <c r="V43" s="22"/>
      <c r="W43" s="22"/>
      <c r="AB43" s="1" t="str">
        <f t="shared" si="21"/>
        <v>Spirits</v>
      </c>
      <c r="AC43" s="8"/>
      <c r="AD43" s="8"/>
      <c r="AE43" s="22"/>
      <c r="AF43" s="22"/>
      <c r="AK43" s="1" t="str">
        <f t="shared" si="22"/>
        <v>Spirits</v>
      </c>
      <c r="AL43" s="8"/>
      <c r="AM43" s="8"/>
      <c r="AN43" s="22"/>
      <c r="AO43" s="22"/>
    </row>
    <row r="44" spans="1:43" x14ac:dyDescent="0.3">
      <c r="A44" s="1" t="str">
        <f t="shared" si="18"/>
        <v>Water</v>
      </c>
      <c r="B44" s="8"/>
      <c r="C44" s="8"/>
      <c r="D44" s="22"/>
      <c r="E44" s="22"/>
      <c r="J44" s="1" t="str">
        <f t="shared" si="19"/>
        <v>Water</v>
      </c>
      <c r="K44" s="8"/>
      <c r="L44" s="8"/>
      <c r="M44" s="22"/>
      <c r="N44" s="22"/>
      <c r="S44" s="1" t="str">
        <f t="shared" si="20"/>
        <v>Water</v>
      </c>
      <c r="T44" s="8"/>
      <c r="U44" s="8"/>
      <c r="V44" s="22"/>
      <c r="W44" s="22"/>
      <c r="AB44" s="1" t="str">
        <f t="shared" si="21"/>
        <v>Water</v>
      </c>
      <c r="AC44" s="8"/>
      <c r="AD44" s="8"/>
      <c r="AE44" s="22"/>
      <c r="AF44" s="22"/>
      <c r="AK44" s="1" t="str">
        <f t="shared" si="22"/>
        <v>Water</v>
      </c>
      <c r="AL44" s="8"/>
      <c r="AM44" s="8"/>
      <c r="AN44" s="22"/>
      <c r="AO44" s="22"/>
    </row>
    <row r="45" spans="1:43" x14ac:dyDescent="0.3">
      <c r="A45" s="1" t="str">
        <f t="shared" si="18"/>
        <v>Dairy</v>
      </c>
      <c r="B45" s="8"/>
      <c r="C45" s="8"/>
      <c r="D45" s="22"/>
      <c r="E45" s="22"/>
      <c r="J45" s="1" t="str">
        <f t="shared" si="19"/>
        <v>Dairy</v>
      </c>
      <c r="K45" s="8"/>
      <c r="L45" s="8"/>
      <c r="M45" s="22"/>
      <c r="N45" s="22"/>
      <c r="S45" s="1" t="str">
        <f t="shared" si="20"/>
        <v>Dairy</v>
      </c>
      <c r="T45" s="8"/>
      <c r="U45" s="8"/>
      <c r="V45" s="22"/>
      <c r="W45" s="22"/>
      <c r="AB45" s="1" t="str">
        <f t="shared" si="21"/>
        <v>Dairy</v>
      </c>
      <c r="AC45" s="8"/>
      <c r="AD45" s="8"/>
      <c r="AE45" s="22"/>
      <c r="AF45" s="22"/>
      <c r="AK45" s="1" t="str">
        <f t="shared" si="22"/>
        <v>Dairy</v>
      </c>
      <c r="AL45" s="8"/>
      <c r="AM45" s="8"/>
      <c r="AN45" s="22"/>
      <c r="AO45" s="22"/>
    </row>
    <row r="46" spans="1:43" x14ac:dyDescent="0.3">
      <c r="A46" s="1" t="e">
        <f>+#REF!</f>
        <v>#REF!</v>
      </c>
      <c r="B46" s="8"/>
      <c r="C46" s="8"/>
      <c r="D46" s="22"/>
      <c r="E46" s="22"/>
      <c r="J46" s="1" t="e">
        <f>+#REF!</f>
        <v>#REF!</v>
      </c>
      <c r="K46" s="8"/>
      <c r="L46" s="8"/>
      <c r="M46" s="22"/>
      <c r="N46" s="22"/>
      <c r="S46" s="1" t="e">
        <f>+#REF!</f>
        <v>#REF!</v>
      </c>
      <c r="T46" s="8"/>
      <c r="U46" s="8"/>
      <c r="V46" s="22"/>
      <c r="W46" s="22"/>
      <c r="AB46" s="1" t="e">
        <f>+#REF!</f>
        <v>#REF!</v>
      </c>
      <c r="AC46" s="8"/>
      <c r="AD46" s="8"/>
      <c r="AE46" s="22"/>
      <c r="AF46" s="22"/>
      <c r="AK46" s="1" t="e">
        <f>+#REF!</f>
        <v>#REF!</v>
      </c>
      <c r="AL46" s="8"/>
      <c r="AM46" s="8"/>
      <c r="AN46" s="22"/>
      <c r="AO46" s="22"/>
    </row>
    <row r="47" spans="1:43" ht="15" thickBot="1" x14ac:dyDescent="0.35">
      <c r="A47" s="1" t="e">
        <f>+#REF!</f>
        <v>#REF!</v>
      </c>
      <c r="B47" s="10"/>
      <c r="C47" s="8"/>
      <c r="D47" s="22"/>
      <c r="E47" s="22"/>
      <c r="F47" s="27"/>
      <c r="G47" s="27"/>
      <c r="J47" s="1" t="e">
        <f>+#REF!</f>
        <v>#REF!</v>
      </c>
      <c r="K47" s="10"/>
      <c r="L47" s="8"/>
      <c r="M47" s="22"/>
      <c r="N47" s="22"/>
      <c r="O47" s="27"/>
      <c r="P47" s="27"/>
      <c r="S47" s="1" t="e">
        <f>+#REF!</f>
        <v>#REF!</v>
      </c>
      <c r="T47" s="10"/>
      <c r="U47" s="8"/>
      <c r="V47" s="22"/>
      <c r="W47" s="22"/>
      <c r="X47" s="27"/>
      <c r="Y47" s="27"/>
      <c r="AB47" s="1" t="e">
        <f>+#REF!</f>
        <v>#REF!</v>
      </c>
      <c r="AC47" s="10"/>
      <c r="AD47" s="8"/>
      <c r="AE47" s="22"/>
      <c r="AF47" s="22"/>
      <c r="AG47" s="27"/>
      <c r="AH47" s="27"/>
      <c r="AK47" s="1" t="e">
        <f>+#REF!</f>
        <v>#REF!</v>
      </c>
      <c r="AL47" s="10"/>
      <c r="AM47" s="8"/>
      <c r="AN47" s="22"/>
      <c r="AO47" s="22"/>
      <c r="AP47" s="27"/>
      <c r="AQ47" s="27"/>
    </row>
    <row r="48" spans="1:43" ht="15" thickBot="1" x14ac:dyDescent="0.35">
      <c r="A48" s="11" t="str">
        <f t="shared" ref="A48:A53" si="23">+A20</f>
        <v>Full Market</v>
      </c>
      <c r="B48" s="12"/>
      <c r="C48" s="12"/>
      <c r="D48" s="12"/>
      <c r="E48" s="7"/>
      <c r="F48" s="7"/>
      <c r="G48" s="7"/>
      <c r="J48" s="11" t="str">
        <f t="shared" ref="J48:J53" si="24">+J20</f>
        <v>Full Market</v>
      </c>
      <c r="K48" s="12"/>
      <c r="L48" s="12"/>
      <c r="M48" s="12"/>
      <c r="N48" s="7"/>
      <c r="O48" s="7"/>
      <c r="P48" s="7"/>
      <c r="S48" s="11" t="str">
        <f t="shared" ref="S48:S53" si="25">+S20</f>
        <v>Full Market</v>
      </c>
      <c r="T48" s="12"/>
      <c r="U48" s="12"/>
      <c r="V48" s="12"/>
      <c r="W48" s="7"/>
      <c r="X48" s="7"/>
      <c r="Y48" s="7"/>
      <c r="AB48" s="11" t="str">
        <f t="shared" ref="AB48:AB53" si="26">+AB20</f>
        <v>Full Market</v>
      </c>
      <c r="AC48" s="12"/>
      <c r="AD48" s="12"/>
      <c r="AE48" s="12"/>
      <c r="AF48" s="7"/>
      <c r="AG48" s="7"/>
      <c r="AH48" s="7"/>
      <c r="AK48" s="11" t="str">
        <f t="shared" ref="AK48:AK53" si="27">+AK20</f>
        <v>Full Market</v>
      </c>
      <c r="AL48" s="12"/>
      <c r="AM48" s="12"/>
      <c r="AN48" s="12"/>
      <c r="AO48" s="7"/>
      <c r="AP48" s="7"/>
      <c r="AQ48" s="7"/>
    </row>
    <row r="49" spans="1:43" x14ac:dyDescent="0.3">
      <c r="A49" s="1" t="str">
        <f t="shared" si="23"/>
        <v>SB</v>
      </c>
      <c r="B49" s="21">
        <v>82934</v>
      </c>
      <c r="C49" s="21">
        <v>13964284.699999999</v>
      </c>
      <c r="D49" s="22">
        <v>0.74435989999999996</v>
      </c>
      <c r="E49" s="22">
        <v>0.43622300000000003</v>
      </c>
      <c r="F49">
        <v>0</v>
      </c>
      <c r="G49">
        <v>1</v>
      </c>
      <c r="J49" s="1" t="str">
        <f t="shared" si="24"/>
        <v>SB</v>
      </c>
      <c r="K49" s="21">
        <v>57149</v>
      </c>
      <c r="L49" s="21">
        <v>10394453.300000001</v>
      </c>
      <c r="M49" s="22">
        <v>15952.06</v>
      </c>
      <c r="N49" s="22">
        <v>17975.75</v>
      </c>
      <c r="O49">
        <v>100</v>
      </c>
      <c r="P49">
        <v>95230</v>
      </c>
      <c r="S49" s="1" t="str">
        <f t="shared" si="25"/>
        <v>SB</v>
      </c>
      <c r="T49" s="21">
        <v>80297</v>
      </c>
      <c r="U49" s="21">
        <v>13622198</v>
      </c>
      <c r="V49">
        <v>0.25818049999999998</v>
      </c>
      <c r="W49">
        <v>0.29427890000000001</v>
      </c>
      <c r="X49">
        <v>0</v>
      </c>
      <c r="Y49">
        <v>1</v>
      </c>
      <c r="AB49" s="1" t="str">
        <f t="shared" si="26"/>
        <v>SB</v>
      </c>
      <c r="AC49" s="21">
        <v>82934</v>
      </c>
      <c r="AD49" s="21">
        <v>13964284.699999999</v>
      </c>
      <c r="AE49" s="28">
        <v>3232.3649999999998</v>
      </c>
      <c r="AF49" s="28">
        <v>1466.144</v>
      </c>
      <c r="AG49" s="28">
        <v>12.5</v>
      </c>
      <c r="AH49" s="28">
        <v>10524.5</v>
      </c>
      <c r="AK49" s="1" t="str">
        <f t="shared" si="27"/>
        <v>SB</v>
      </c>
      <c r="AL49" s="21">
        <v>82934</v>
      </c>
      <c r="AM49" s="21">
        <v>13964284.699999999</v>
      </c>
      <c r="AN49" s="22">
        <v>3.8776959999999998</v>
      </c>
      <c r="AO49" s="22">
        <v>5.660787</v>
      </c>
      <c r="AP49">
        <v>0</v>
      </c>
      <c r="AQ49">
        <v>31.457999999999998</v>
      </c>
    </row>
    <row r="50" spans="1:43" x14ac:dyDescent="0.3">
      <c r="A50" s="1" t="str">
        <f t="shared" si="23"/>
        <v>Beer</v>
      </c>
      <c r="B50" s="21">
        <v>82934</v>
      </c>
      <c r="C50" s="21">
        <v>13964284.699999999</v>
      </c>
      <c r="D50" s="22">
        <v>7.3255700000000007E-2</v>
      </c>
      <c r="E50" s="22">
        <v>0.26055729999999999</v>
      </c>
      <c r="F50">
        <v>0</v>
      </c>
      <c r="G50">
        <v>1</v>
      </c>
      <c r="J50" s="1" t="str">
        <f t="shared" si="24"/>
        <v>Beer</v>
      </c>
      <c r="K50" s="21">
        <v>4449</v>
      </c>
      <c r="L50" s="21">
        <v>1022963.25</v>
      </c>
      <c r="M50" s="22">
        <v>35018.18</v>
      </c>
      <c r="N50" s="22">
        <v>36128.92</v>
      </c>
      <c r="O50">
        <v>160</v>
      </c>
      <c r="P50">
        <v>200000</v>
      </c>
      <c r="S50" s="1" t="str">
        <f t="shared" si="25"/>
        <v>Beer</v>
      </c>
      <c r="T50" s="21">
        <v>80297</v>
      </c>
      <c r="U50" s="21">
        <v>13622198</v>
      </c>
      <c r="V50">
        <v>2.5828799999999999E-2</v>
      </c>
      <c r="W50">
        <v>0.11404060000000001</v>
      </c>
      <c r="X50">
        <v>0</v>
      </c>
      <c r="Y50">
        <v>1</v>
      </c>
      <c r="AB50" s="1" t="str">
        <f t="shared" si="26"/>
        <v>Beer</v>
      </c>
      <c r="AC50" s="21">
        <v>82934</v>
      </c>
      <c r="AD50" s="21">
        <v>13964284.699999999</v>
      </c>
      <c r="AE50" s="28">
        <v>3539.6060000000002</v>
      </c>
      <c r="AF50" s="28">
        <v>1528.4780000000001</v>
      </c>
      <c r="AG50" s="28">
        <v>60.606059999999999</v>
      </c>
      <c r="AH50" s="28">
        <v>18000</v>
      </c>
      <c r="AK50" s="1" t="str">
        <f t="shared" si="27"/>
        <v>Beer</v>
      </c>
      <c r="AL50" s="21">
        <v>82934</v>
      </c>
      <c r="AM50" s="21">
        <v>13964284.699999999</v>
      </c>
      <c r="AN50" s="22">
        <v>0.66937389999999997</v>
      </c>
      <c r="AO50" s="22">
        <v>4.1834309999999997</v>
      </c>
      <c r="AP50">
        <v>0</v>
      </c>
      <c r="AQ50">
        <v>65.2</v>
      </c>
    </row>
    <row r="51" spans="1:43" x14ac:dyDescent="0.3">
      <c r="A51" s="1" t="str">
        <f t="shared" si="23"/>
        <v>Spirits</v>
      </c>
      <c r="B51" s="21">
        <v>82934</v>
      </c>
      <c r="C51" s="21">
        <v>13964284.699999999</v>
      </c>
      <c r="D51" s="22">
        <v>0.14627560000000001</v>
      </c>
      <c r="E51" s="22">
        <v>0.35338439999999999</v>
      </c>
      <c r="F51">
        <v>0</v>
      </c>
      <c r="G51">
        <v>1</v>
      </c>
      <c r="J51" s="1" t="str">
        <f t="shared" si="24"/>
        <v>Spirits</v>
      </c>
      <c r="K51" s="21">
        <v>12252</v>
      </c>
      <c r="L51" s="21">
        <v>2042633.84</v>
      </c>
      <c r="M51" s="22">
        <v>69200.34</v>
      </c>
      <c r="N51" s="22">
        <v>66519.399999999994</v>
      </c>
      <c r="O51">
        <v>200</v>
      </c>
      <c r="P51">
        <v>325000</v>
      </c>
      <c r="S51" s="1" t="str">
        <f t="shared" si="25"/>
        <v>Spirits</v>
      </c>
      <c r="T51" s="21">
        <v>80297</v>
      </c>
      <c r="U51" s="21">
        <v>13622198</v>
      </c>
      <c r="V51">
        <v>7.9666899999999999E-2</v>
      </c>
      <c r="W51">
        <v>0.21520600000000001</v>
      </c>
      <c r="X51">
        <v>0</v>
      </c>
      <c r="Y51">
        <v>1</v>
      </c>
      <c r="AB51" s="1" t="str">
        <f t="shared" si="26"/>
        <v>Spirits</v>
      </c>
      <c r="AC51" s="21">
        <v>82934</v>
      </c>
      <c r="AD51" s="21">
        <v>13964284.699999999</v>
      </c>
      <c r="AE51" s="28">
        <v>21268.93</v>
      </c>
      <c r="AF51" s="28">
        <v>19214.66</v>
      </c>
      <c r="AG51" s="28">
        <v>125</v>
      </c>
      <c r="AH51" s="28">
        <v>220000</v>
      </c>
      <c r="AK51" s="1" t="str">
        <f t="shared" si="27"/>
        <v>Spirits</v>
      </c>
      <c r="AL51" s="21">
        <v>82934</v>
      </c>
      <c r="AM51" s="21">
        <v>13964284.699999999</v>
      </c>
      <c r="AN51" s="22">
        <v>0.30127670000000001</v>
      </c>
      <c r="AO51" s="22">
        <v>1.1834370000000001</v>
      </c>
      <c r="AP51">
        <v>0</v>
      </c>
      <c r="AQ51">
        <v>13</v>
      </c>
    </row>
    <row r="52" spans="1:43" x14ac:dyDescent="0.3">
      <c r="A52" s="1" t="str">
        <f t="shared" si="23"/>
        <v>Water</v>
      </c>
      <c r="B52" s="21">
        <v>82934</v>
      </c>
      <c r="C52" s="21">
        <v>13964284.699999999</v>
      </c>
      <c r="D52" s="22">
        <v>0.17489950000000001</v>
      </c>
      <c r="E52" s="22">
        <v>0.37988339999999998</v>
      </c>
      <c r="F52">
        <v>0</v>
      </c>
      <c r="G52">
        <v>1</v>
      </c>
      <c r="J52" s="1" t="str">
        <f t="shared" si="24"/>
        <v>Water</v>
      </c>
      <c r="K52" s="21">
        <v>20111</v>
      </c>
      <c r="L52" s="21">
        <v>2442346.16</v>
      </c>
      <c r="M52" s="22">
        <v>10163.469999999999</v>
      </c>
      <c r="N52" s="22">
        <v>10819.27</v>
      </c>
      <c r="O52">
        <v>100</v>
      </c>
      <c r="P52">
        <v>59360</v>
      </c>
      <c r="S52" s="1" t="str">
        <f t="shared" si="25"/>
        <v>Water</v>
      </c>
      <c r="T52" s="21">
        <v>80297</v>
      </c>
      <c r="U52" s="21">
        <v>13622198</v>
      </c>
      <c r="V52">
        <v>3.4129100000000002E-2</v>
      </c>
      <c r="W52">
        <v>0.11623319999999999</v>
      </c>
      <c r="X52">
        <v>0</v>
      </c>
      <c r="Y52">
        <v>1</v>
      </c>
      <c r="AB52" s="1" t="str">
        <f t="shared" si="26"/>
        <v>Water</v>
      </c>
      <c r="AC52" s="21">
        <v>82934</v>
      </c>
      <c r="AD52" s="21">
        <v>13964284.699999999</v>
      </c>
      <c r="AE52" s="28">
        <v>947.5693</v>
      </c>
      <c r="AF52" s="28">
        <v>653.24180000000001</v>
      </c>
      <c r="AG52" s="28">
        <v>1.98</v>
      </c>
      <c r="AH52" s="28">
        <v>5250</v>
      </c>
      <c r="AK52" s="1" t="str">
        <f t="shared" si="27"/>
        <v>Water</v>
      </c>
      <c r="AL52" s="21">
        <v>82934</v>
      </c>
      <c r="AM52" s="21">
        <v>13964284.699999999</v>
      </c>
      <c r="AN52" s="22">
        <v>3.245117</v>
      </c>
      <c r="AO52" s="22">
        <v>12.614190000000001</v>
      </c>
      <c r="AP52">
        <v>0</v>
      </c>
      <c r="AQ52">
        <v>141.24</v>
      </c>
    </row>
    <row r="53" spans="1:43" x14ac:dyDescent="0.3">
      <c r="A53" s="1" t="str">
        <f t="shared" si="23"/>
        <v>Dairy</v>
      </c>
      <c r="B53" s="21">
        <v>82934</v>
      </c>
      <c r="C53" s="21">
        <v>13964284.699999999</v>
      </c>
      <c r="D53" s="22">
        <v>0.75222299999999997</v>
      </c>
      <c r="E53" s="22">
        <v>0.4317242</v>
      </c>
      <c r="F53">
        <v>0</v>
      </c>
      <c r="G53">
        <v>1</v>
      </c>
      <c r="J53" s="1" t="str">
        <f t="shared" si="24"/>
        <v>Dairy</v>
      </c>
      <c r="K53" s="21">
        <v>59901</v>
      </c>
      <c r="L53" s="21">
        <v>10504256.300000001</v>
      </c>
      <c r="M53" s="22">
        <v>25262.1</v>
      </c>
      <c r="N53" s="22">
        <v>21684.67</v>
      </c>
      <c r="O53">
        <v>100</v>
      </c>
      <c r="P53">
        <v>110373</v>
      </c>
      <c r="S53" s="1" t="str">
        <f t="shared" si="25"/>
        <v>Dairy</v>
      </c>
      <c r="T53" s="21">
        <v>80297</v>
      </c>
      <c r="U53" s="21">
        <v>13622198</v>
      </c>
      <c r="V53">
        <v>0.37633850000000002</v>
      </c>
      <c r="W53">
        <v>0.32523809999999997</v>
      </c>
      <c r="X53">
        <v>0</v>
      </c>
      <c r="Y53">
        <v>1</v>
      </c>
      <c r="AB53" s="1" t="str">
        <f t="shared" si="26"/>
        <v>Dairy</v>
      </c>
      <c r="AC53" s="21">
        <v>82934</v>
      </c>
      <c r="AD53" s="21">
        <v>13964284.699999999</v>
      </c>
      <c r="AE53" s="28">
        <v>2349.11</v>
      </c>
      <c r="AF53" s="28">
        <v>880.68579999999997</v>
      </c>
      <c r="AG53" s="28">
        <v>2.7777780000000001</v>
      </c>
      <c r="AH53" s="28">
        <v>5843.6480000000001</v>
      </c>
      <c r="AK53" s="1" t="str">
        <f t="shared" si="27"/>
        <v>Dairy</v>
      </c>
      <c r="AL53" s="21">
        <v>82934</v>
      </c>
      <c r="AM53" s="21">
        <v>13964284.699999999</v>
      </c>
      <c r="AN53" s="22">
        <v>7.4956420000000001</v>
      </c>
      <c r="AO53" s="22">
        <v>8.4834340000000008</v>
      </c>
      <c r="AP53">
        <v>0</v>
      </c>
      <c r="AQ53">
        <v>44</v>
      </c>
    </row>
    <row r="58" spans="1:43" x14ac:dyDescent="0.3">
      <c r="D58" s="21"/>
      <c r="K58" s="21"/>
      <c r="L58" s="21"/>
      <c r="T58" s="21"/>
      <c r="U58" s="21"/>
      <c r="AC58" s="21"/>
      <c r="AD58" s="21"/>
    </row>
    <row r="59" spans="1:43" x14ac:dyDescent="0.3">
      <c r="B59" s="21"/>
      <c r="C59" s="21"/>
      <c r="D59" s="21"/>
      <c r="K59" s="21"/>
      <c r="L59" s="21"/>
      <c r="T59" s="21"/>
      <c r="U59" s="21"/>
      <c r="AC59" s="21"/>
      <c r="AD59" s="21"/>
    </row>
    <row r="60" spans="1:43" x14ac:dyDescent="0.3">
      <c r="B60" s="21"/>
      <c r="C60" s="21"/>
      <c r="D60" s="21"/>
      <c r="K60" s="21"/>
      <c r="L60" s="21"/>
      <c r="T60" s="21"/>
      <c r="U60" s="21"/>
      <c r="AC60" s="21"/>
      <c r="AD60" s="21"/>
    </row>
    <row r="61" spans="1:43" x14ac:dyDescent="0.3">
      <c r="B61" s="21"/>
      <c r="C61" s="21"/>
      <c r="D61" s="21"/>
      <c r="K61" s="21"/>
      <c r="L61" s="21"/>
      <c r="T61" s="21"/>
      <c r="U61" s="21"/>
      <c r="AC61" s="21"/>
      <c r="AD61" s="21"/>
    </row>
    <row r="62" spans="1:43" x14ac:dyDescent="0.3">
      <c r="B62" s="21"/>
      <c r="C62" s="21"/>
      <c r="D62" s="21"/>
      <c r="K62" s="21"/>
      <c r="L62" s="21"/>
      <c r="T62" s="21"/>
      <c r="U62" s="21"/>
      <c r="AC62" s="21"/>
      <c r="AD62" s="21"/>
    </row>
    <row r="63" spans="1:43" x14ac:dyDescent="0.3">
      <c r="B63" s="21"/>
      <c r="C63" s="21"/>
      <c r="D63" s="21"/>
      <c r="K63" s="21"/>
      <c r="L63" s="21"/>
      <c r="T63" s="21"/>
      <c r="U63" s="21"/>
      <c r="AC63" s="21"/>
      <c r="AD63" s="21"/>
    </row>
    <row r="64" spans="1:43" x14ac:dyDescent="0.3">
      <c r="B64" s="21"/>
      <c r="C64" s="21"/>
      <c r="K64" s="21"/>
      <c r="L64" s="21"/>
      <c r="T64" s="21"/>
    </row>
    <row r="65" spans="2:30" x14ac:dyDescent="0.3">
      <c r="B65" s="21"/>
      <c r="C65" s="21"/>
      <c r="K65" s="21"/>
      <c r="L65" s="21"/>
      <c r="T65" s="21"/>
    </row>
    <row r="70" spans="2:30" x14ac:dyDescent="0.3">
      <c r="AC70" s="21"/>
      <c r="AD70" s="21"/>
    </row>
    <row r="71" spans="2:30" x14ac:dyDescent="0.3">
      <c r="AC71" s="21"/>
      <c r="AD71" s="21"/>
    </row>
    <row r="72" spans="2:30" x14ac:dyDescent="0.3">
      <c r="AC72" s="21"/>
      <c r="AD72" s="21"/>
    </row>
    <row r="73" spans="2:30" x14ac:dyDescent="0.3">
      <c r="AC73" s="21"/>
      <c r="AD73" s="21"/>
    </row>
    <row r="74" spans="2:30" x14ac:dyDescent="0.3">
      <c r="AC74" s="21"/>
      <c r="AD74" s="21"/>
    </row>
    <row r="75" spans="2:30" x14ac:dyDescent="0.3">
      <c r="AC75" s="21"/>
      <c r="AD75" s="21"/>
    </row>
    <row r="76" spans="2:30" x14ac:dyDescent="0.3">
      <c r="AC76" s="21"/>
      <c r="AD76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B3B-D568-498D-A810-5729FBB8293F}">
  <dimension ref="H1:P65"/>
  <sheetViews>
    <sheetView workbookViewId="0">
      <selection activeCell="F6" sqref="F6"/>
    </sheetView>
  </sheetViews>
  <sheetFormatPr defaultRowHeight="14.4" x14ac:dyDescent="0.3"/>
  <cols>
    <col min="11" max="11" width="12" bestFit="1" customWidth="1"/>
    <col min="12" max="12" width="13.21875" bestFit="1" customWidth="1"/>
  </cols>
  <sheetData>
    <row r="1" spans="8:16" x14ac:dyDescent="0.3">
      <c r="H1" t="s">
        <v>8</v>
      </c>
    </row>
    <row r="2" spans="8:16" x14ac:dyDescent="0.3">
      <c r="H2" t="s">
        <v>112</v>
      </c>
      <c r="I2" t="s">
        <v>113</v>
      </c>
      <c r="J2" t="s">
        <v>114</v>
      </c>
      <c r="K2" t="s">
        <v>115</v>
      </c>
      <c r="L2" t="s">
        <v>116</v>
      </c>
      <c r="M2" t="s">
        <v>117</v>
      </c>
      <c r="N2" s="21">
        <v>65123</v>
      </c>
      <c r="P2" t="s">
        <v>130</v>
      </c>
    </row>
    <row r="3" spans="8:16" x14ac:dyDescent="0.3">
      <c r="L3" t="s">
        <v>129</v>
      </c>
      <c r="M3" t="s">
        <v>117</v>
      </c>
      <c r="N3">
        <v>25.67</v>
      </c>
      <c r="P3" t="s">
        <v>131</v>
      </c>
    </row>
    <row r="4" spans="8:16" x14ac:dyDescent="0.3">
      <c r="H4" t="s">
        <v>119</v>
      </c>
      <c r="I4">
        <v>4071.3166799999999</v>
      </c>
      <c r="J4">
        <v>383</v>
      </c>
      <c r="K4">
        <v>10.6300697</v>
      </c>
      <c r="L4" t="s">
        <v>120</v>
      </c>
      <c r="M4" t="s">
        <v>117</v>
      </c>
      <c r="N4" s="59">
        <v>0</v>
      </c>
    </row>
    <row r="5" spans="8:16" x14ac:dyDescent="0.3">
      <c r="H5" t="s">
        <v>121</v>
      </c>
      <c r="I5">
        <v>26806.694200000002</v>
      </c>
      <c r="J5" s="21">
        <v>64739</v>
      </c>
      <c r="K5">
        <v>0.41407334299999998</v>
      </c>
      <c r="L5" t="s">
        <v>122</v>
      </c>
      <c r="M5" t="s">
        <v>117</v>
      </c>
      <c r="N5">
        <v>0.13189999999999999</v>
      </c>
      <c r="P5" t="s">
        <v>132</v>
      </c>
    </row>
    <row r="6" spans="8:16" x14ac:dyDescent="0.3">
      <c r="L6" t="s">
        <v>123</v>
      </c>
      <c r="M6" t="s">
        <v>117</v>
      </c>
      <c r="N6" s="59">
        <v>0.12670000000000001</v>
      </c>
      <c r="P6" t="s">
        <v>133</v>
      </c>
    </row>
    <row r="7" spans="8:16" x14ac:dyDescent="0.3">
      <c r="H7" t="s">
        <v>97</v>
      </c>
      <c r="I7">
        <v>30878.0108</v>
      </c>
      <c r="J7" s="21">
        <v>65122</v>
      </c>
      <c r="K7">
        <v>0.474156366</v>
      </c>
      <c r="L7" t="s">
        <v>124</v>
      </c>
      <c r="M7" t="s">
        <v>117</v>
      </c>
      <c r="N7">
        <v>0.64349000000000001</v>
      </c>
      <c r="P7" t="s">
        <v>134</v>
      </c>
    </row>
    <row r="8" spans="8:16" x14ac:dyDescent="0.3">
      <c r="J8" s="21"/>
      <c r="P8" t="s">
        <v>135</v>
      </c>
    </row>
    <row r="9" spans="8:16" x14ac:dyDescent="0.3">
      <c r="P9" t="s">
        <v>136</v>
      </c>
    </row>
    <row r="10" spans="8:16" x14ac:dyDescent="0.3">
      <c r="H10" t="s">
        <v>13</v>
      </c>
      <c r="P10" t="s">
        <v>135</v>
      </c>
    </row>
    <row r="11" spans="8:16" x14ac:dyDescent="0.3">
      <c r="H11" t="s">
        <v>112</v>
      </c>
      <c r="I11" t="s">
        <v>113</v>
      </c>
      <c r="J11" t="s">
        <v>114</v>
      </c>
      <c r="K11" t="s">
        <v>115</v>
      </c>
      <c r="L11" t="s">
        <v>116</v>
      </c>
      <c r="M11" t="s">
        <v>117</v>
      </c>
      <c r="N11" s="21">
        <v>4362</v>
      </c>
      <c r="P11" t="s">
        <v>137</v>
      </c>
    </row>
    <row r="12" spans="8:16" x14ac:dyDescent="0.3">
      <c r="L12" t="s">
        <v>118</v>
      </c>
      <c r="M12" t="s">
        <v>117</v>
      </c>
      <c r="N12">
        <v>3.65</v>
      </c>
      <c r="P12" t="s">
        <v>133</v>
      </c>
    </row>
    <row r="13" spans="8:16" x14ac:dyDescent="0.3">
      <c r="H13" t="s">
        <v>119</v>
      </c>
      <c r="I13">
        <v>495.64946200000003</v>
      </c>
      <c r="J13">
        <v>315</v>
      </c>
      <c r="K13">
        <v>1.5734903600000001</v>
      </c>
      <c r="L13" t="s">
        <v>120</v>
      </c>
      <c r="M13" t="s">
        <v>117</v>
      </c>
      <c r="N13">
        <v>0</v>
      </c>
      <c r="P13" t="s">
        <v>138</v>
      </c>
    </row>
    <row r="14" spans="8:16" x14ac:dyDescent="0.3">
      <c r="H14" t="s">
        <v>121</v>
      </c>
      <c r="I14">
        <v>1744.2438299999999</v>
      </c>
      <c r="J14" s="21">
        <v>4046</v>
      </c>
      <c r="K14">
        <v>0.43110326999999998</v>
      </c>
      <c r="L14" t="s">
        <v>122</v>
      </c>
      <c r="M14" t="s">
        <v>117</v>
      </c>
      <c r="N14">
        <v>0.2213</v>
      </c>
    </row>
    <row r="15" spans="8:16" x14ac:dyDescent="0.3">
      <c r="L15" t="s">
        <v>123</v>
      </c>
      <c r="M15" t="s">
        <v>117</v>
      </c>
      <c r="N15">
        <v>0.16070000000000001</v>
      </c>
      <c r="P15" t="s">
        <v>139</v>
      </c>
    </row>
    <row r="16" spans="8:16" x14ac:dyDescent="0.3">
      <c r="H16" t="s">
        <v>97</v>
      </c>
      <c r="I16">
        <v>2239.89329</v>
      </c>
      <c r="J16" s="21">
        <v>4361</v>
      </c>
      <c r="K16">
        <v>0.51361919099999997</v>
      </c>
      <c r="L16" t="s">
        <v>124</v>
      </c>
      <c r="M16" t="s">
        <v>117</v>
      </c>
      <c r="N16">
        <v>0.65658000000000005</v>
      </c>
      <c r="P16" t="s">
        <v>140</v>
      </c>
    </row>
    <row r="17" spans="8:16" x14ac:dyDescent="0.3">
      <c r="J17" s="21"/>
    </row>
    <row r="18" spans="8:16" x14ac:dyDescent="0.3">
      <c r="P18" t="s">
        <v>132</v>
      </c>
    </row>
    <row r="19" spans="8:16" x14ac:dyDescent="0.3">
      <c r="H19" t="s">
        <v>126</v>
      </c>
      <c r="P19" t="s">
        <v>133</v>
      </c>
    </row>
    <row r="20" spans="8:16" x14ac:dyDescent="0.3">
      <c r="H20" t="s">
        <v>112</v>
      </c>
      <c r="I20" t="s">
        <v>113</v>
      </c>
      <c r="J20" t="s">
        <v>114</v>
      </c>
      <c r="K20" t="s">
        <v>115</v>
      </c>
      <c r="L20" t="s">
        <v>116</v>
      </c>
      <c r="M20" t="s">
        <v>117</v>
      </c>
      <c r="N20" s="21">
        <v>14141</v>
      </c>
      <c r="P20" t="s">
        <v>141</v>
      </c>
    </row>
    <row r="21" spans="8:16" x14ac:dyDescent="0.3">
      <c r="L21" t="s">
        <v>125</v>
      </c>
      <c r="M21" t="s">
        <v>117</v>
      </c>
      <c r="N21">
        <v>4.79</v>
      </c>
      <c r="P21" t="s">
        <v>135</v>
      </c>
    </row>
    <row r="22" spans="8:16" x14ac:dyDescent="0.3">
      <c r="H22" t="s">
        <v>119</v>
      </c>
      <c r="I22">
        <v>3004.1190000000001</v>
      </c>
      <c r="J22">
        <v>354</v>
      </c>
      <c r="K22">
        <v>8.48621187</v>
      </c>
      <c r="L22" t="s">
        <v>120</v>
      </c>
      <c r="M22" t="s">
        <v>117</v>
      </c>
      <c r="N22">
        <v>0</v>
      </c>
      <c r="P22" t="s">
        <v>142</v>
      </c>
    </row>
    <row r="23" spans="8:16" x14ac:dyDescent="0.3">
      <c r="H23" t="s">
        <v>121</v>
      </c>
      <c r="I23">
        <v>24401.133000000002</v>
      </c>
      <c r="J23" s="21">
        <v>13786</v>
      </c>
      <c r="K23">
        <v>1.76999369</v>
      </c>
      <c r="L23" t="s">
        <v>122</v>
      </c>
      <c r="M23" t="s">
        <v>117</v>
      </c>
      <c r="N23">
        <v>0.1096</v>
      </c>
      <c r="P23" t="s">
        <v>135</v>
      </c>
    </row>
    <row r="24" spans="8:16" x14ac:dyDescent="0.3">
      <c r="L24" t="s">
        <v>123</v>
      </c>
      <c r="M24" t="s">
        <v>117</v>
      </c>
      <c r="N24">
        <v>8.6800000000000002E-2</v>
      </c>
      <c r="P24" t="s">
        <v>143</v>
      </c>
    </row>
    <row r="25" spans="8:16" x14ac:dyDescent="0.3">
      <c r="H25" t="s">
        <v>97</v>
      </c>
      <c r="I25">
        <v>27405.252</v>
      </c>
      <c r="J25" s="21">
        <v>14140</v>
      </c>
      <c r="K25">
        <v>1.93813663</v>
      </c>
      <c r="L25" t="s">
        <v>124</v>
      </c>
      <c r="M25" t="s">
        <v>117</v>
      </c>
      <c r="N25">
        <v>1.3304</v>
      </c>
      <c r="P25" t="s">
        <v>133</v>
      </c>
    </row>
    <row r="26" spans="8:16" x14ac:dyDescent="0.3">
      <c r="P26" t="s">
        <v>144</v>
      </c>
    </row>
    <row r="28" spans="8:16" x14ac:dyDescent="0.3">
      <c r="H28" t="s">
        <v>11</v>
      </c>
      <c r="P28" t="s">
        <v>145</v>
      </c>
    </row>
    <row r="29" spans="8:16" x14ac:dyDescent="0.3">
      <c r="H29" t="s">
        <v>112</v>
      </c>
      <c r="I29" t="s">
        <v>113</v>
      </c>
      <c r="J29" t="s">
        <v>114</v>
      </c>
      <c r="K29" t="s">
        <v>115</v>
      </c>
      <c r="L29" t="s">
        <v>116</v>
      </c>
      <c r="M29" t="s">
        <v>117</v>
      </c>
      <c r="N29" s="21">
        <v>22014</v>
      </c>
      <c r="P29" t="s">
        <v>146</v>
      </c>
    </row>
    <row r="30" spans="8:16" x14ac:dyDescent="0.3">
      <c r="L30" t="s">
        <v>127</v>
      </c>
      <c r="M30" t="s">
        <v>117</v>
      </c>
      <c r="N30">
        <v>47.16</v>
      </c>
    </row>
    <row r="31" spans="8:16" x14ac:dyDescent="0.3">
      <c r="H31" t="s">
        <v>119</v>
      </c>
      <c r="I31">
        <v>9452.3727600000002</v>
      </c>
      <c r="J31">
        <v>331</v>
      </c>
      <c r="K31">
        <v>28.557017399999999</v>
      </c>
      <c r="L31" t="s">
        <v>120</v>
      </c>
      <c r="M31" t="s">
        <v>117</v>
      </c>
      <c r="N31">
        <v>0</v>
      </c>
      <c r="P31" t="s">
        <v>132</v>
      </c>
    </row>
    <row r="32" spans="8:16" x14ac:dyDescent="0.3">
      <c r="H32" t="s">
        <v>121</v>
      </c>
      <c r="I32">
        <v>13129.7377</v>
      </c>
      <c r="J32" s="21">
        <v>21682</v>
      </c>
      <c r="K32">
        <v>0.60555934600000005</v>
      </c>
      <c r="L32" t="s">
        <v>122</v>
      </c>
      <c r="M32" t="s">
        <v>117</v>
      </c>
      <c r="N32">
        <v>0.41860000000000003</v>
      </c>
      <c r="P32" t="s">
        <v>133</v>
      </c>
    </row>
    <row r="33" spans="8:16" x14ac:dyDescent="0.3">
      <c r="L33" t="s">
        <v>123</v>
      </c>
      <c r="M33" t="s">
        <v>117</v>
      </c>
      <c r="N33">
        <v>0.40970000000000001</v>
      </c>
      <c r="P33" t="s">
        <v>147</v>
      </c>
    </row>
    <row r="34" spans="8:16" x14ac:dyDescent="0.3">
      <c r="H34" t="s">
        <v>97</v>
      </c>
      <c r="I34">
        <v>22582.110499999999</v>
      </c>
      <c r="J34" s="21">
        <v>22013</v>
      </c>
      <c r="K34">
        <v>1.02585338</v>
      </c>
      <c r="L34" t="s">
        <v>124</v>
      </c>
      <c r="M34" t="s">
        <v>117</v>
      </c>
      <c r="N34">
        <v>0.77817999999999998</v>
      </c>
      <c r="P34" t="s">
        <v>135</v>
      </c>
    </row>
    <row r="35" spans="8:16" x14ac:dyDescent="0.3">
      <c r="P35" t="s">
        <v>148</v>
      </c>
    </row>
    <row r="36" spans="8:16" x14ac:dyDescent="0.3">
      <c r="P36" t="s">
        <v>135</v>
      </c>
    </row>
    <row r="37" spans="8:16" x14ac:dyDescent="0.3">
      <c r="H37" t="s">
        <v>74</v>
      </c>
      <c r="P37" t="s">
        <v>149</v>
      </c>
    </row>
    <row r="38" spans="8:16" x14ac:dyDescent="0.3">
      <c r="H38" t="s">
        <v>112</v>
      </c>
      <c r="I38" t="s">
        <v>113</v>
      </c>
      <c r="J38" t="s">
        <v>114</v>
      </c>
      <c r="K38" t="s">
        <v>115</v>
      </c>
      <c r="L38" t="s">
        <v>116</v>
      </c>
      <c r="M38" t="s">
        <v>117</v>
      </c>
      <c r="N38" s="21">
        <v>73092</v>
      </c>
      <c r="P38" t="s">
        <v>133</v>
      </c>
    </row>
    <row r="39" spans="8:16" x14ac:dyDescent="0.3">
      <c r="L39" t="s">
        <v>128</v>
      </c>
      <c r="M39" t="s">
        <v>117</v>
      </c>
      <c r="N39">
        <v>25.17</v>
      </c>
      <c r="P39" t="s">
        <v>150</v>
      </c>
    </row>
    <row r="40" spans="8:16" x14ac:dyDescent="0.3">
      <c r="H40" t="s">
        <v>119</v>
      </c>
      <c r="I40">
        <v>3950.4807900000001</v>
      </c>
      <c r="J40">
        <v>383</v>
      </c>
      <c r="K40">
        <v>10.3145712</v>
      </c>
      <c r="L40" t="s">
        <v>120</v>
      </c>
      <c r="M40" t="s">
        <v>117</v>
      </c>
      <c r="N40">
        <v>0</v>
      </c>
    </row>
    <row r="41" spans="8:16" x14ac:dyDescent="0.3">
      <c r="H41" t="s">
        <v>121</v>
      </c>
      <c r="I41">
        <v>29793.3946</v>
      </c>
      <c r="J41" s="21">
        <v>72708</v>
      </c>
      <c r="K41">
        <v>0.40976776399999998</v>
      </c>
      <c r="L41" t="s">
        <v>122</v>
      </c>
      <c r="M41" t="s">
        <v>117</v>
      </c>
      <c r="N41">
        <v>0.1171</v>
      </c>
      <c r="P41" t="s">
        <v>151</v>
      </c>
    </row>
    <row r="42" spans="8:16" x14ac:dyDescent="0.3">
      <c r="L42" t="s">
        <v>123</v>
      </c>
      <c r="M42" t="s">
        <v>117</v>
      </c>
      <c r="N42">
        <v>0.1124</v>
      </c>
      <c r="P42" t="s">
        <v>152</v>
      </c>
    </row>
    <row r="43" spans="8:16" x14ac:dyDescent="0.3">
      <c r="H43" t="s">
        <v>97</v>
      </c>
      <c r="I43">
        <v>33743.875399999997</v>
      </c>
      <c r="J43" s="21">
        <v>73091</v>
      </c>
      <c r="K43">
        <v>0.46166936200000003</v>
      </c>
      <c r="L43" t="s">
        <v>124</v>
      </c>
      <c r="M43" t="s">
        <v>117</v>
      </c>
      <c r="N43">
        <v>0.64012999999999998</v>
      </c>
    </row>
    <row r="44" spans="8:16" x14ac:dyDescent="0.3">
      <c r="P44" t="s">
        <v>132</v>
      </c>
    </row>
    <row r="45" spans="8:16" x14ac:dyDescent="0.3">
      <c r="P45" t="s">
        <v>133</v>
      </c>
    </row>
    <row r="46" spans="8:16" x14ac:dyDescent="0.3">
      <c r="P46" t="s">
        <v>153</v>
      </c>
    </row>
    <row r="47" spans="8:16" x14ac:dyDescent="0.3">
      <c r="P47" t="s">
        <v>135</v>
      </c>
    </row>
    <row r="48" spans="8:16" x14ac:dyDescent="0.3">
      <c r="P48" t="s">
        <v>154</v>
      </c>
    </row>
    <row r="49" spans="16:16" x14ac:dyDescent="0.3">
      <c r="P49" t="s">
        <v>135</v>
      </c>
    </row>
    <row r="50" spans="16:16" x14ac:dyDescent="0.3">
      <c r="P50" t="s">
        <v>155</v>
      </c>
    </row>
    <row r="51" spans="16:16" x14ac:dyDescent="0.3">
      <c r="P51" t="s">
        <v>133</v>
      </c>
    </row>
    <row r="52" spans="16:16" x14ac:dyDescent="0.3">
      <c r="P52" t="s">
        <v>156</v>
      </c>
    </row>
    <row r="54" spans="16:16" x14ac:dyDescent="0.3">
      <c r="P54" t="s">
        <v>157</v>
      </c>
    </row>
    <row r="55" spans="16:16" x14ac:dyDescent="0.3">
      <c r="P55" t="s">
        <v>158</v>
      </c>
    </row>
    <row r="57" spans="16:16" x14ac:dyDescent="0.3">
      <c r="P57" t="s">
        <v>132</v>
      </c>
    </row>
    <row r="58" spans="16:16" x14ac:dyDescent="0.3">
      <c r="P58" t="s">
        <v>133</v>
      </c>
    </row>
    <row r="59" spans="16:16" x14ac:dyDescent="0.3">
      <c r="P59" t="s">
        <v>159</v>
      </c>
    </row>
    <row r="60" spans="16:16" x14ac:dyDescent="0.3">
      <c r="P60" t="s">
        <v>135</v>
      </c>
    </row>
    <row r="61" spans="16:16" x14ac:dyDescent="0.3">
      <c r="P61" t="s">
        <v>160</v>
      </c>
    </row>
    <row r="62" spans="16:16" x14ac:dyDescent="0.3">
      <c r="P62" t="s">
        <v>135</v>
      </c>
    </row>
    <row r="63" spans="16:16" x14ac:dyDescent="0.3">
      <c r="P63" t="s">
        <v>161</v>
      </c>
    </row>
    <row r="64" spans="16:16" x14ac:dyDescent="0.3">
      <c r="P64" t="s">
        <v>133</v>
      </c>
    </row>
    <row r="65" spans="16:16" x14ac:dyDescent="0.3">
      <c r="P65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7"/>
  <sheetViews>
    <sheetView zoomScale="115" zoomScaleNormal="115" workbookViewId="0">
      <selection activeCell="C11" sqref="C11"/>
    </sheetView>
  </sheetViews>
  <sheetFormatPr defaultColWidth="9.109375" defaultRowHeight="14.4" x14ac:dyDescent="0.3"/>
  <cols>
    <col min="1" max="1" width="10.109375" bestFit="1" customWidth="1"/>
    <col min="6" max="6" width="10.88671875" customWidth="1"/>
  </cols>
  <sheetData>
    <row r="2" spans="1:13" ht="18" x14ac:dyDescent="0.35">
      <c r="A2" s="15" t="s">
        <v>56</v>
      </c>
    </row>
    <row r="5" spans="1:13" ht="15" thickBot="1" x14ac:dyDescent="0.35">
      <c r="A5" s="27"/>
      <c r="B5" s="26" t="s">
        <v>8</v>
      </c>
      <c r="C5" s="26" t="s">
        <v>13</v>
      </c>
      <c r="D5" s="26" t="s">
        <v>14</v>
      </c>
      <c r="E5" s="26" t="s">
        <v>11</v>
      </c>
      <c r="F5" s="26" t="s">
        <v>74</v>
      </c>
    </row>
    <row r="6" spans="1:13" ht="15" thickTop="1" x14ac:dyDescent="0.3">
      <c r="A6" t="s">
        <v>37</v>
      </c>
      <c r="B6">
        <v>0.91200000000000003</v>
      </c>
      <c r="C6">
        <v>3.306</v>
      </c>
      <c r="D6">
        <v>4.6180000000000003</v>
      </c>
      <c r="E6">
        <v>2.919</v>
      </c>
      <c r="F6">
        <v>0.91200000000000003</v>
      </c>
      <c r="I6" t="s">
        <v>58</v>
      </c>
      <c r="J6" t="s">
        <v>59</v>
      </c>
      <c r="K6" t="s">
        <v>60</v>
      </c>
      <c r="L6" t="s">
        <v>61</v>
      </c>
      <c r="M6" t="s">
        <v>94</v>
      </c>
    </row>
    <row r="7" spans="1:13" x14ac:dyDescent="0.3">
      <c r="A7" t="s">
        <v>38</v>
      </c>
      <c r="B7" s="42"/>
      <c r="C7" s="42"/>
      <c r="D7" s="42"/>
      <c r="E7" s="42"/>
      <c r="F7" s="42"/>
    </row>
    <row r="8" spans="1:13" ht="15" thickBot="1" x14ac:dyDescent="0.35">
      <c r="A8" s="27" t="s">
        <v>36</v>
      </c>
      <c r="B8" s="43">
        <v>0.89500000000000002</v>
      </c>
      <c r="C8" s="43">
        <v>3.3109999999999999</v>
      </c>
      <c r="D8" s="43">
        <v>3.4420000000000002</v>
      </c>
      <c r="E8" s="43">
        <v>3.0609999999999999</v>
      </c>
      <c r="F8" s="43">
        <v>0.85899999999999999</v>
      </c>
      <c r="H8" t="s">
        <v>95</v>
      </c>
      <c r="I8">
        <v>0.91200000000000003</v>
      </c>
      <c r="J8">
        <v>3.306</v>
      </c>
      <c r="K8">
        <v>4.6180000000000003</v>
      </c>
      <c r="L8">
        <v>2.919</v>
      </c>
      <c r="M8">
        <v>0.91200000000000003</v>
      </c>
    </row>
    <row r="9" spans="1:13" ht="15" thickTop="1" x14ac:dyDescent="0.3"/>
    <row r="11" spans="1:13" ht="18" x14ac:dyDescent="0.35">
      <c r="A11" s="15" t="s">
        <v>71</v>
      </c>
    </row>
    <row r="13" spans="1:13" ht="29.4" thickBot="1" x14ac:dyDescent="0.35">
      <c r="A13" s="27"/>
      <c r="B13" s="26" t="s">
        <v>8</v>
      </c>
      <c r="C13" s="26" t="s">
        <v>13</v>
      </c>
      <c r="D13" s="26" t="s">
        <v>14</v>
      </c>
      <c r="E13" s="26" t="s">
        <v>11</v>
      </c>
      <c r="F13" s="26" t="s">
        <v>10</v>
      </c>
    </row>
    <row r="14" spans="1:13" ht="15" thickTop="1" x14ac:dyDescent="0.3">
      <c r="A14" t="s">
        <v>37</v>
      </c>
      <c r="B14" s="42">
        <v>0.86099999999999999</v>
      </c>
      <c r="C14" s="42">
        <v>4.3970000000000002</v>
      </c>
      <c r="D14" s="42">
        <v>5.64</v>
      </c>
      <c r="E14" s="42">
        <v>2.4009999999999998</v>
      </c>
      <c r="F14" s="42">
        <v>0.70499999999999996</v>
      </c>
    </row>
    <row r="15" spans="1:13" x14ac:dyDescent="0.3">
      <c r="A15" t="s">
        <v>38</v>
      </c>
    </row>
    <row r="16" spans="1:13" ht="15" thickBot="1" x14ac:dyDescent="0.35">
      <c r="A16" s="27" t="s">
        <v>36</v>
      </c>
      <c r="B16" s="43">
        <v>0.874</v>
      </c>
      <c r="C16" s="43">
        <v>5.0410000000000004</v>
      </c>
      <c r="D16" s="43">
        <v>5.01</v>
      </c>
      <c r="E16" s="43">
        <v>2.0939999999999999</v>
      </c>
      <c r="F16" s="43">
        <v>0.67500000000000004</v>
      </c>
    </row>
    <row r="17" ht="15" thickTop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50"/>
  <sheetViews>
    <sheetView workbookViewId="0">
      <selection activeCell="A4" sqref="A4:I19"/>
    </sheetView>
  </sheetViews>
  <sheetFormatPr defaultColWidth="9.109375" defaultRowHeight="14.4" x14ac:dyDescent="0.3"/>
  <cols>
    <col min="1" max="1" width="14" bestFit="1" customWidth="1"/>
    <col min="2" max="2" width="8.5546875" bestFit="1" customWidth="1"/>
  </cols>
  <sheetData>
    <row r="3" spans="1:9" ht="15" thickBot="1" x14ac:dyDescent="0.35"/>
    <row r="4" spans="1:9" ht="15" thickBot="1" x14ac:dyDescent="0.35">
      <c r="A4" s="9" t="s">
        <v>16</v>
      </c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7" t="s">
        <v>6</v>
      </c>
      <c r="I4" s="7" t="s">
        <v>7</v>
      </c>
    </row>
    <row r="5" spans="1:9" ht="15" thickBot="1" x14ac:dyDescent="0.35">
      <c r="A5" s="11" t="s">
        <v>37</v>
      </c>
      <c r="B5" s="12"/>
      <c r="C5" s="12"/>
      <c r="D5" s="7"/>
      <c r="E5" s="7"/>
      <c r="F5" s="7"/>
      <c r="G5" s="5"/>
      <c r="H5" s="5"/>
      <c r="I5" s="5"/>
    </row>
    <row r="6" spans="1:9" ht="28.8" x14ac:dyDescent="0.3">
      <c r="A6" s="1" t="s">
        <v>8</v>
      </c>
      <c r="B6" s="19" t="s">
        <v>43</v>
      </c>
      <c r="C6" s="16"/>
      <c r="D6" s="16"/>
      <c r="E6" s="8"/>
      <c r="F6" s="8"/>
      <c r="G6" s="8"/>
      <c r="H6" s="8"/>
      <c r="I6" s="8"/>
    </row>
    <row r="7" spans="1:9" x14ac:dyDescent="0.3">
      <c r="A7" s="1"/>
      <c r="B7" s="19">
        <v>-6.0000000000000001E-3</v>
      </c>
      <c r="C7" s="16"/>
      <c r="D7" s="16"/>
      <c r="E7" s="8"/>
      <c r="F7" s="8"/>
      <c r="G7" s="8"/>
      <c r="H7" s="8"/>
      <c r="I7" s="8"/>
    </row>
    <row r="8" spans="1:9" ht="28.8" x14ac:dyDescent="0.3">
      <c r="A8" s="1" t="s">
        <v>9</v>
      </c>
      <c r="B8" s="19" t="s">
        <v>45</v>
      </c>
      <c r="C8" s="16"/>
      <c r="D8" s="16"/>
      <c r="E8" s="8"/>
      <c r="F8" s="8"/>
      <c r="G8" s="8"/>
      <c r="H8" s="8"/>
      <c r="I8" s="8"/>
    </row>
    <row r="9" spans="1:9" x14ac:dyDescent="0.3">
      <c r="A9" s="1"/>
      <c r="B9" s="19">
        <v>-3.0000000000000001E-3</v>
      </c>
      <c r="C9" s="16"/>
      <c r="D9" s="16"/>
      <c r="E9" s="8"/>
      <c r="F9" s="8"/>
      <c r="G9" s="8"/>
      <c r="H9" s="8"/>
      <c r="I9" s="8"/>
    </row>
    <row r="10" spans="1:9" ht="28.8" x14ac:dyDescent="0.3">
      <c r="A10" s="1" t="s">
        <v>10</v>
      </c>
      <c r="B10" s="19" t="s">
        <v>47</v>
      </c>
      <c r="C10" s="16"/>
      <c r="D10" s="16"/>
      <c r="E10" s="8"/>
      <c r="F10" s="8"/>
      <c r="G10" s="8"/>
      <c r="H10" s="8"/>
      <c r="I10" s="8"/>
    </row>
    <row r="11" spans="1:9" x14ac:dyDescent="0.3">
      <c r="A11" s="1"/>
      <c r="B11" s="19">
        <v>-6.0000000000000001E-3</v>
      </c>
      <c r="C11" s="16"/>
      <c r="D11" s="16"/>
      <c r="E11" s="8"/>
      <c r="F11" s="8"/>
      <c r="G11" s="8"/>
      <c r="H11" s="8"/>
      <c r="I11" s="8"/>
    </row>
    <row r="12" spans="1:9" ht="28.8" x14ac:dyDescent="0.3">
      <c r="A12" s="1" t="s">
        <v>15</v>
      </c>
      <c r="B12" s="19" t="s">
        <v>49</v>
      </c>
      <c r="C12" s="16"/>
      <c r="D12" s="16"/>
      <c r="E12" s="8"/>
      <c r="F12" s="8"/>
      <c r="G12" s="8"/>
      <c r="H12" s="8"/>
      <c r="I12" s="8"/>
    </row>
    <row r="13" spans="1:9" x14ac:dyDescent="0.3">
      <c r="A13" s="1"/>
      <c r="B13" s="19">
        <v>-8.9999999999999993E-3</v>
      </c>
      <c r="C13" s="16"/>
      <c r="D13" s="16"/>
      <c r="E13" s="8"/>
      <c r="F13" s="8"/>
      <c r="G13" s="8"/>
      <c r="H13" s="8"/>
      <c r="I13" s="8"/>
    </row>
    <row r="14" spans="1:9" ht="28.8" x14ac:dyDescent="0.3">
      <c r="A14" s="1" t="s">
        <v>13</v>
      </c>
      <c r="B14" s="19" t="s">
        <v>51</v>
      </c>
      <c r="C14" s="16"/>
      <c r="D14" s="16"/>
      <c r="E14" s="8"/>
      <c r="F14" s="8"/>
      <c r="G14" s="8"/>
      <c r="H14" s="8"/>
      <c r="I14" s="8"/>
    </row>
    <row r="15" spans="1:9" x14ac:dyDescent="0.3">
      <c r="A15" s="1"/>
      <c r="B15" s="19">
        <v>-1.0999999999999999E-2</v>
      </c>
      <c r="C15" s="16"/>
      <c r="D15" s="16"/>
      <c r="E15" s="8"/>
      <c r="F15" s="8"/>
      <c r="G15" s="8"/>
      <c r="H15" s="8"/>
      <c r="I15" s="8"/>
    </row>
    <row r="16" spans="1:9" ht="28.8" x14ac:dyDescent="0.3">
      <c r="A16" s="1" t="s">
        <v>14</v>
      </c>
      <c r="B16" s="19" t="s">
        <v>53</v>
      </c>
      <c r="C16" s="16"/>
      <c r="D16" s="16"/>
      <c r="E16" s="8"/>
      <c r="F16" s="8"/>
      <c r="G16" s="8"/>
      <c r="H16" s="8"/>
      <c r="I16" s="8"/>
    </row>
    <row r="17" spans="1:9" x14ac:dyDescent="0.3">
      <c r="A17" s="1"/>
      <c r="B17" s="19">
        <v>-3.0000000000000001E-3</v>
      </c>
      <c r="C17" s="16"/>
      <c r="D17" s="16"/>
      <c r="E17" s="8"/>
      <c r="F17" s="8"/>
      <c r="G17" s="8"/>
      <c r="H17" s="8"/>
      <c r="I17" s="8"/>
    </row>
    <row r="18" spans="1:9" ht="28.8" x14ac:dyDescent="0.3">
      <c r="A18" s="1" t="s">
        <v>11</v>
      </c>
      <c r="B18" s="19" t="s">
        <v>12</v>
      </c>
      <c r="C18" s="16"/>
      <c r="D18" s="16"/>
      <c r="E18" s="8"/>
      <c r="F18" s="8"/>
      <c r="G18" s="8"/>
      <c r="H18" s="8"/>
      <c r="I18" s="8"/>
    </row>
    <row r="19" spans="1:9" ht="15" thickBot="1" x14ac:dyDescent="0.35">
      <c r="A19" s="1"/>
      <c r="B19" s="20">
        <v>-1E-3</v>
      </c>
      <c r="C19" s="17"/>
      <c r="D19" s="17"/>
      <c r="E19" s="10"/>
      <c r="F19" s="10"/>
      <c r="G19" s="10"/>
      <c r="H19" s="10"/>
      <c r="I19" s="10"/>
    </row>
    <row r="20" spans="1:9" ht="15" thickBot="1" x14ac:dyDescent="0.35">
      <c r="A20" s="11" t="s">
        <v>38</v>
      </c>
      <c r="B20" s="12"/>
      <c r="C20" s="12"/>
      <c r="D20" s="7"/>
      <c r="E20" s="7"/>
      <c r="F20" s="7"/>
      <c r="G20" s="5"/>
      <c r="H20" s="5"/>
      <c r="I20" s="5"/>
    </row>
    <row r="21" spans="1:9" x14ac:dyDescent="0.3">
      <c r="A21" s="1" t="s">
        <v>8</v>
      </c>
      <c r="B21" s="19"/>
      <c r="C21" s="16"/>
      <c r="D21" s="16"/>
      <c r="E21" s="8"/>
      <c r="F21" s="8"/>
      <c r="G21" s="8"/>
      <c r="H21" s="8"/>
      <c r="I21" s="8"/>
    </row>
    <row r="22" spans="1:9" x14ac:dyDescent="0.3">
      <c r="A22" s="1"/>
      <c r="B22" s="19"/>
      <c r="C22" s="16"/>
      <c r="D22" s="16"/>
      <c r="E22" s="8"/>
      <c r="F22" s="8"/>
      <c r="G22" s="8"/>
      <c r="H22" s="8"/>
      <c r="I22" s="8"/>
    </row>
    <row r="23" spans="1:9" x14ac:dyDescent="0.3">
      <c r="A23" s="1" t="s">
        <v>9</v>
      </c>
      <c r="B23" s="19"/>
      <c r="C23" s="16"/>
      <c r="D23" s="16"/>
      <c r="E23" s="8"/>
      <c r="F23" s="8"/>
      <c r="G23" s="8"/>
      <c r="H23" s="8"/>
      <c r="I23" s="8"/>
    </row>
    <row r="24" spans="1:9" x14ac:dyDescent="0.3">
      <c r="A24" s="1"/>
      <c r="B24" s="19"/>
      <c r="C24" s="16"/>
      <c r="D24" s="16"/>
      <c r="E24" s="8"/>
      <c r="F24" s="8"/>
      <c r="G24" s="8"/>
      <c r="H24" s="8"/>
      <c r="I24" s="8"/>
    </row>
    <row r="25" spans="1:9" x14ac:dyDescent="0.3">
      <c r="A25" s="1" t="s">
        <v>10</v>
      </c>
      <c r="B25" s="19"/>
      <c r="C25" s="16"/>
      <c r="D25" s="16"/>
      <c r="E25" s="8"/>
      <c r="F25" s="8"/>
      <c r="G25" s="8"/>
      <c r="H25" s="8"/>
      <c r="I25" s="8"/>
    </row>
    <row r="26" spans="1:9" x14ac:dyDescent="0.3">
      <c r="A26" s="1"/>
      <c r="B26" s="19"/>
      <c r="C26" s="16"/>
      <c r="D26" s="16"/>
      <c r="E26" s="8"/>
      <c r="F26" s="8"/>
      <c r="G26" s="8"/>
      <c r="H26" s="8"/>
      <c r="I26" s="8"/>
    </row>
    <row r="27" spans="1:9" x14ac:dyDescent="0.3">
      <c r="A27" s="1" t="s">
        <v>15</v>
      </c>
      <c r="B27" s="19"/>
      <c r="C27" s="16"/>
      <c r="D27" s="16"/>
      <c r="E27" s="8"/>
      <c r="F27" s="8"/>
      <c r="G27" s="8"/>
      <c r="H27" s="8"/>
      <c r="I27" s="8"/>
    </row>
    <row r="28" spans="1:9" x14ac:dyDescent="0.3">
      <c r="A28" s="1"/>
      <c r="B28" s="19"/>
      <c r="C28" s="16"/>
      <c r="D28" s="16"/>
      <c r="E28" s="8"/>
      <c r="F28" s="8"/>
      <c r="G28" s="8"/>
      <c r="H28" s="8"/>
      <c r="I28" s="8"/>
    </row>
    <row r="29" spans="1:9" x14ac:dyDescent="0.3">
      <c r="A29" s="1" t="s">
        <v>13</v>
      </c>
      <c r="B29" s="19"/>
      <c r="C29" s="16"/>
      <c r="D29" s="16"/>
      <c r="E29" s="8"/>
      <c r="F29" s="8"/>
      <c r="G29" s="8"/>
      <c r="H29" s="8"/>
      <c r="I29" s="8"/>
    </row>
    <row r="30" spans="1:9" x14ac:dyDescent="0.3">
      <c r="A30" s="1"/>
      <c r="B30" s="19"/>
      <c r="C30" s="16"/>
      <c r="D30" s="16"/>
      <c r="E30" s="8"/>
      <c r="F30" s="8"/>
      <c r="G30" s="8"/>
      <c r="H30" s="8"/>
      <c r="I30" s="8"/>
    </row>
    <row r="31" spans="1:9" x14ac:dyDescent="0.3">
      <c r="A31" s="1" t="s">
        <v>14</v>
      </c>
      <c r="B31" s="19"/>
      <c r="C31" s="16"/>
      <c r="D31" s="16"/>
      <c r="E31" s="8"/>
      <c r="F31" s="8"/>
      <c r="G31" s="8"/>
      <c r="H31" s="8"/>
      <c r="I31" s="8"/>
    </row>
    <row r="32" spans="1:9" x14ac:dyDescent="0.3">
      <c r="A32" s="1"/>
      <c r="B32" s="19"/>
      <c r="C32" s="16"/>
      <c r="D32" s="16"/>
      <c r="E32" s="8"/>
      <c r="F32" s="8"/>
      <c r="G32" s="8"/>
      <c r="H32" s="8"/>
      <c r="I32" s="8"/>
    </row>
    <row r="33" spans="1:9" x14ac:dyDescent="0.3">
      <c r="A33" s="1" t="s">
        <v>11</v>
      </c>
      <c r="B33" s="19"/>
      <c r="C33" s="16"/>
      <c r="D33" s="16"/>
      <c r="E33" s="8"/>
      <c r="F33" s="8"/>
      <c r="G33" s="8"/>
      <c r="H33" s="8"/>
      <c r="I33" s="8"/>
    </row>
    <row r="34" spans="1:9" ht="15" thickBot="1" x14ac:dyDescent="0.35">
      <c r="A34" s="1"/>
      <c r="B34" s="20"/>
      <c r="C34" s="17"/>
      <c r="D34" s="17"/>
      <c r="E34" s="10"/>
      <c r="F34" s="10"/>
      <c r="G34" s="10"/>
      <c r="H34" s="10"/>
      <c r="I34" s="10"/>
    </row>
    <row r="35" spans="1:9" ht="15" thickBot="1" x14ac:dyDescent="0.35">
      <c r="A35" s="11" t="s">
        <v>56</v>
      </c>
      <c r="B35" s="12"/>
      <c r="C35" s="12"/>
      <c r="D35" s="7"/>
      <c r="E35" s="7"/>
      <c r="F35" s="7"/>
      <c r="G35" s="5"/>
      <c r="H35" s="5"/>
      <c r="I35" s="5"/>
    </row>
    <row r="36" spans="1:9" x14ac:dyDescent="0.3">
      <c r="A36" s="1" t="s">
        <v>8</v>
      </c>
      <c r="B36" s="19"/>
      <c r="C36" s="16"/>
      <c r="D36" s="16"/>
      <c r="E36" s="8"/>
      <c r="F36" s="8"/>
      <c r="G36" s="8"/>
      <c r="H36" s="8"/>
      <c r="I36" s="8"/>
    </row>
    <row r="37" spans="1:9" x14ac:dyDescent="0.3">
      <c r="A37" s="1"/>
      <c r="B37" s="19"/>
      <c r="C37" s="16"/>
      <c r="D37" s="16"/>
      <c r="E37" s="8"/>
      <c r="F37" s="8"/>
      <c r="G37" s="8"/>
      <c r="H37" s="8"/>
      <c r="I37" s="8"/>
    </row>
    <row r="38" spans="1:9" x14ac:dyDescent="0.3">
      <c r="A38" s="1" t="s">
        <v>9</v>
      </c>
      <c r="B38" s="19"/>
      <c r="C38" s="16"/>
      <c r="D38" s="16"/>
      <c r="E38" s="8"/>
      <c r="F38" s="8"/>
      <c r="G38" s="8"/>
      <c r="H38" s="8"/>
      <c r="I38" s="8"/>
    </row>
    <row r="39" spans="1:9" x14ac:dyDescent="0.3">
      <c r="A39" s="1"/>
      <c r="B39" s="19"/>
      <c r="C39" s="16"/>
      <c r="D39" s="16"/>
      <c r="E39" s="8"/>
      <c r="F39" s="8"/>
      <c r="G39" s="8"/>
      <c r="H39" s="8"/>
      <c r="I39" s="8"/>
    </row>
    <row r="40" spans="1:9" x14ac:dyDescent="0.3">
      <c r="A40" s="1" t="s">
        <v>10</v>
      </c>
      <c r="B40" s="19"/>
      <c r="C40" s="16"/>
      <c r="D40" s="16"/>
      <c r="E40" s="8"/>
      <c r="F40" s="8"/>
      <c r="G40" s="8"/>
      <c r="H40" s="8"/>
      <c r="I40" s="8"/>
    </row>
    <row r="41" spans="1:9" x14ac:dyDescent="0.3">
      <c r="A41" s="1"/>
      <c r="B41" s="19"/>
      <c r="C41" s="16"/>
      <c r="D41" s="16"/>
      <c r="E41" s="8"/>
      <c r="F41" s="8"/>
      <c r="G41" s="8"/>
      <c r="H41" s="8"/>
      <c r="I41" s="8"/>
    </row>
    <row r="42" spans="1:9" x14ac:dyDescent="0.3">
      <c r="A42" s="1" t="s">
        <v>15</v>
      </c>
      <c r="B42" s="19"/>
      <c r="C42" s="16"/>
      <c r="D42" s="16"/>
      <c r="E42" s="8"/>
      <c r="F42" s="8"/>
      <c r="G42" s="8"/>
      <c r="H42" s="8"/>
      <c r="I42" s="8"/>
    </row>
    <row r="43" spans="1:9" x14ac:dyDescent="0.3">
      <c r="A43" s="1"/>
      <c r="B43" s="19"/>
      <c r="C43" s="16"/>
      <c r="D43" s="16"/>
      <c r="E43" s="8"/>
      <c r="F43" s="8"/>
      <c r="G43" s="8"/>
      <c r="H43" s="8"/>
      <c r="I43" s="8"/>
    </row>
    <row r="44" spans="1:9" x14ac:dyDescent="0.3">
      <c r="A44" s="1" t="s">
        <v>13</v>
      </c>
      <c r="B44" s="19"/>
      <c r="C44" s="16"/>
      <c r="D44" s="16"/>
      <c r="E44" s="8"/>
      <c r="F44" s="8"/>
      <c r="G44" s="8"/>
      <c r="H44" s="8"/>
      <c r="I44" s="8"/>
    </row>
    <row r="45" spans="1:9" x14ac:dyDescent="0.3">
      <c r="A45" s="1"/>
      <c r="B45" s="19"/>
      <c r="C45" s="16"/>
      <c r="D45" s="16"/>
      <c r="E45" s="8"/>
      <c r="F45" s="8"/>
      <c r="G45" s="8"/>
      <c r="H45" s="8"/>
      <c r="I45" s="8"/>
    </row>
    <row r="46" spans="1:9" x14ac:dyDescent="0.3">
      <c r="A46" s="1" t="s">
        <v>14</v>
      </c>
      <c r="B46" s="19"/>
      <c r="C46" s="16"/>
      <c r="D46" s="16"/>
      <c r="E46" s="8"/>
      <c r="F46" s="8"/>
      <c r="G46" s="8"/>
      <c r="H46" s="8"/>
      <c r="I46" s="8"/>
    </row>
    <row r="47" spans="1:9" x14ac:dyDescent="0.3">
      <c r="A47" s="1"/>
      <c r="B47" s="19"/>
      <c r="C47" s="16"/>
      <c r="D47" s="16"/>
      <c r="E47" s="8"/>
      <c r="F47" s="8"/>
      <c r="G47" s="8"/>
      <c r="H47" s="8"/>
      <c r="I47" s="8"/>
    </row>
    <row r="48" spans="1:9" x14ac:dyDescent="0.3">
      <c r="A48" s="1" t="s">
        <v>11</v>
      </c>
      <c r="B48" s="19"/>
      <c r="C48" s="16"/>
      <c r="D48" s="16"/>
      <c r="E48" s="8"/>
      <c r="F48" s="8"/>
      <c r="G48" s="8"/>
      <c r="H48" s="8"/>
      <c r="I48" s="8"/>
    </row>
    <row r="49" spans="1:9" ht="15" thickBot="1" x14ac:dyDescent="0.35">
      <c r="A49" s="4"/>
      <c r="B49" s="20"/>
      <c r="C49" s="17"/>
      <c r="D49" s="17"/>
      <c r="E49" s="10"/>
      <c r="F49" s="10"/>
      <c r="G49" s="10"/>
      <c r="H49" s="10"/>
      <c r="I49" s="10"/>
    </row>
    <row r="50" spans="1:9" x14ac:dyDescent="0.3">
      <c r="A50" t="s">
        <v>57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3"/>
  <sheetViews>
    <sheetView zoomScale="70" zoomScaleNormal="70" workbookViewId="0">
      <selection activeCell="D25" sqref="D25:F25"/>
    </sheetView>
  </sheetViews>
  <sheetFormatPr defaultColWidth="9.109375" defaultRowHeight="14.4" x14ac:dyDescent="0.3"/>
  <cols>
    <col min="2" max="2" width="15.5546875" customWidth="1"/>
    <col min="3" max="3" width="8.5546875" bestFit="1" customWidth="1"/>
    <col min="4" max="6" width="8.88671875" style="24"/>
  </cols>
  <sheetData>
    <row r="1" spans="1:12" ht="18" x14ac:dyDescent="0.35">
      <c r="A1" s="15" t="s">
        <v>56</v>
      </c>
    </row>
    <row r="4" spans="1:12" ht="15" thickBot="1" x14ac:dyDescent="0.35">
      <c r="B4" s="9" t="s">
        <v>16</v>
      </c>
      <c r="C4" s="9"/>
      <c r="D4" s="55" t="s">
        <v>98</v>
      </c>
      <c r="E4" s="55"/>
      <c r="F4" s="55"/>
    </row>
    <row r="5" spans="1:12" ht="15" thickBot="1" x14ac:dyDescent="0.35">
      <c r="B5" s="11" t="s">
        <v>37</v>
      </c>
      <c r="C5" s="11" t="s">
        <v>97</v>
      </c>
      <c r="D5" s="31">
        <v>1</v>
      </c>
      <c r="E5" s="31">
        <v>2</v>
      </c>
      <c r="F5" s="31">
        <v>3</v>
      </c>
      <c r="J5" t="s">
        <v>65</v>
      </c>
      <c r="K5" t="s">
        <v>66</v>
      </c>
      <c r="L5" t="s">
        <v>67</v>
      </c>
    </row>
    <row r="6" spans="1:12" x14ac:dyDescent="0.3">
      <c r="B6" s="1" t="s">
        <v>8</v>
      </c>
      <c r="C6" s="1" t="e">
        <f>+CrossPriceU!C6</f>
        <v>#DIV/0!</v>
      </c>
      <c r="D6" s="25" t="e">
        <f>+IF(ABS(J6/J7)&gt;2.58,_xlfn.CONCAT(J6,"**"),IF(ABS(J6/J7)&gt;1.96&amp;ABS(J6/J7)&lt;2.58,_xlfn.CONCAT(J6,"**"),J6))</f>
        <v>#DIV/0!</v>
      </c>
      <c r="E6" s="25" t="e">
        <f>+IF(ABS(K6/K7)&gt;2.58,_xlfn.CONCAT(K6,"**"),IF(ABS(K6/K7)&gt;1.96&amp;ABS(K6/K7)&lt;2.58,_xlfn.CONCAT(K6,"**"),K6))</f>
        <v>#DIV/0!</v>
      </c>
      <c r="F6" s="25" t="e">
        <f>+IF(ABS(L6/L7)&gt;2.58,_xlfn.CONCAT(L6,"**"),IF(ABS(L6/L7)&gt;1.96&amp;ABS(L6/L7)&lt;2.58,_xlfn.CONCAT(L6,"**"),L6))</f>
        <v>#DIV/0!</v>
      </c>
      <c r="I6" t="s">
        <v>58</v>
      </c>
    </row>
    <row r="7" spans="1:12" x14ac:dyDescent="0.3">
      <c r="B7" s="1"/>
      <c r="C7" s="1" t="str">
        <f>+CrossPriceU!C7</f>
        <v>[0]</v>
      </c>
      <c r="D7" s="24" t="str">
        <f>_xlfn.CONCAT("[",J7,"]")</f>
        <v>[]</v>
      </c>
      <c r="E7" s="24" t="str">
        <f>_xlfn.CONCAT("[",K7,"]")</f>
        <v>[]</v>
      </c>
      <c r="F7" s="24" t="str">
        <f>_xlfn.CONCAT("[",L7,"]")</f>
        <v>[]</v>
      </c>
      <c r="I7" t="s">
        <v>64</v>
      </c>
    </row>
    <row r="8" spans="1:12" x14ac:dyDescent="0.3">
      <c r="B8" s="1" t="s">
        <v>13</v>
      </c>
      <c r="C8" s="1" t="e">
        <f>+CrossPriceU!D8</f>
        <v>#DIV/0!</v>
      </c>
      <c r="D8" s="25" t="e">
        <f>+IF(ABS(J8/J9)&gt;2.58,_xlfn.CONCAT(J8,"**"),IF(ABS(J8/J9)&gt;1.96&amp;ABS(J8/J9)&lt;2.58,_xlfn.CONCAT(J8,"**"),J8))</f>
        <v>#DIV/0!</v>
      </c>
      <c r="E8" s="25" t="e">
        <f>+IF(ABS(K8/K9)&gt;2.58,_xlfn.CONCAT(K8,"**"),IF(ABS(K8/K9)&gt;1.96&amp;ABS(K8/K9)&lt;2.58,_xlfn.CONCAT(K8,"**"),K8))</f>
        <v>#DIV/0!</v>
      </c>
      <c r="F8" s="25" t="e">
        <f>+IF(ABS(L8/L9)&gt;2.58,_xlfn.CONCAT(L8,"**"),IF(ABS(L8/L9)&gt;1.96&amp;ABS(L8/L9)&lt;2.58,_xlfn.CONCAT(L8,"**"),L8))</f>
        <v>#DIV/0!</v>
      </c>
      <c r="I8" t="s">
        <v>59</v>
      </c>
    </row>
    <row r="9" spans="1:12" x14ac:dyDescent="0.3">
      <c r="B9" s="1"/>
      <c r="C9" s="1" t="str">
        <f>+CrossPriceU!D9</f>
        <v>[0]</v>
      </c>
      <c r="D9" s="24" t="str">
        <f>_xlfn.CONCAT("[",J9,"]")</f>
        <v>[]</v>
      </c>
      <c r="E9" s="24" t="str">
        <f>_xlfn.CONCAT("[",K9,"]")</f>
        <v>[]</v>
      </c>
      <c r="F9" s="24" t="str">
        <f>_xlfn.CONCAT("[",L9,"]")</f>
        <v>[]</v>
      </c>
      <c r="I9" t="s">
        <v>64</v>
      </c>
    </row>
    <row r="10" spans="1:12" x14ac:dyDescent="0.3">
      <c r="B10" s="1" t="s">
        <v>14</v>
      </c>
      <c r="C10" s="1" t="e">
        <f>+CrossPriceU!E10</f>
        <v>#DIV/0!</v>
      </c>
      <c r="D10" s="25" t="e">
        <f>+IF(ABS(J10/J11)&gt;2.58,_xlfn.CONCAT(J10,"**"),IF(ABS(J10/J11)&gt;1.96&amp;ABS(J10/J11)&lt;2.58,_xlfn.CONCAT(J10,"**"),J10))</f>
        <v>#DIV/0!</v>
      </c>
      <c r="E10" s="25" t="e">
        <f>+IF(ABS(K10/K11)&gt;2.58,_xlfn.CONCAT(K10,"**"),IF(ABS(K10/K11)&gt;1.96&amp;ABS(K10/K11)&lt;2.58,_xlfn.CONCAT(K10,"**"),K10))</f>
        <v>#DIV/0!</v>
      </c>
      <c r="F10" s="25" t="e">
        <f>+IF(ABS(L10/L11)&gt;2.58,_xlfn.CONCAT(L10,"**"),IF(ABS(L10/L11)&gt;1.96&amp;ABS(L10/L11)&lt;2.58,_xlfn.CONCAT(L10,"**"),L10))</f>
        <v>#DIV/0!</v>
      </c>
      <c r="I10" t="s">
        <v>60</v>
      </c>
    </row>
    <row r="11" spans="1:12" x14ac:dyDescent="0.3">
      <c r="B11" s="1"/>
      <c r="C11" s="1" t="str">
        <f>+CrossPriceU!E11</f>
        <v>[0]</v>
      </c>
      <c r="D11" s="24" t="str">
        <f>_xlfn.CONCAT("[",J11,"]")</f>
        <v>[]</v>
      </c>
      <c r="E11" s="24" t="str">
        <f>_xlfn.CONCAT("[",K11,"]")</f>
        <v>[]</v>
      </c>
      <c r="F11" s="24" t="str">
        <f>_xlfn.CONCAT("[",L11,"]")</f>
        <v>[]</v>
      </c>
      <c r="I11" t="s">
        <v>64</v>
      </c>
    </row>
    <row r="12" spans="1:12" x14ac:dyDescent="0.3">
      <c r="B12" s="1" t="s">
        <v>11</v>
      </c>
      <c r="C12" s="1" t="e">
        <f>+CrossPriceU!F12</f>
        <v>#DIV/0!</v>
      </c>
      <c r="D12" s="25" t="e">
        <f>+IF(ABS(J12/J13)&gt;2.58,_xlfn.CONCAT(J12,"**"),IF(ABS(J12/J13)&gt;1.96&amp;ABS(J12/J13)&lt;2.58,_xlfn.CONCAT(J12,"**"),J12))</f>
        <v>#DIV/0!</v>
      </c>
      <c r="E12" s="25" t="e">
        <f>+IF(ABS(K12/K13)&gt;2.58,_xlfn.CONCAT(K12,"**"),IF(ABS(K12/K13)&gt;1.96&amp;ABS(K12/K13)&lt;2.58,_xlfn.CONCAT(K12,"**"),K12))</f>
        <v>#DIV/0!</v>
      </c>
      <c r="F12" s="25" t="e">
        <f>+IF(ABS(L12/L13)&gt;2.58,_xlfn.CONCAT(L12,"**"),IF(ABS(L12/L13)&gt;1.96&amp;ABS(L12/L13)&lt;2.58,_xlfn.CONCAT(L12,"**"),L12))</f>
        <v>#DIV/0!</v>
      </c>
      <c r="I12" t="s">
        <v>61</v>
      </c>
    </row>
    <row r="13" spans="1:12" x14ac:dyDescent="0.3">
      <c r="B13" s="1"/>
      <c r="C13" s="1" t="str">
        <f>+CrossPriceU!F13</f>
        <v>[0]</v>
      </c>
      <c r="D13" s="24" t="str">
        <f>_xlfn.CONCAT("[",J13,"]")</f>
        <v>[]</v>
      </c>
      <c r="E13" s="24" t="str">
        <f>_xlfn.CONCAT("[",K13,"]")</f>
        <v>[]</v>
      </c>
      <c r="F13" s="24" t="str">
        <f>_xlfn.CONCAT("[",L13,"]")</f>
        <v>[]</v>
      </c>
      <c r="I13" t="s">
        <v>64</v>
      </c>
    </row>
    <row r="14" spans="1:12" x14ac:dyDescent="0.3">
      <c r="B14" s="1" t="s">
        <v>74</v>
      </c>
      <c r="C14" s="1" t="e">
        <f>+CrossPriceU!G14</f>
        <v>#DIV/0!</v>
      </c>
      <c r="D14" s="25" t="e">
        <f>+IF(ABS(J14/J15)&gt;2.58,_xlfn.CONCAT(J14,"**"),IF(ABS(J14/J15)&gt;1.96&amp;ABS(J14/J15)&lt;2.58,_xlfn.CONCAT(J14,"**"),J14))</f>
        <v>#DIV/0!</v>
      </c>
      <c r="E14" s="25" t="e">
        <f>+IF(ABS(K14/K15)&gt;2.58,_xlfn.CONCAT(K14,"**"),IF(ABS(K14/K15)&gt;1.96&amp;ABS(K14/K15)&lt;2.58,_xlfn.CONCAT(K14,"**"),K14))</f>
        <v>#DIV/0!</v>
      </c>
      <c r="F14" s="25" t="e">
        <f>+IF(ABS(L14/L15)&gt;2.58,_xlfn.CONCAT(L14,"**"),IF(ABS(L14/L15)&gt;1.96&amp;ABS(L14/L15)&lt;2.58,_xlfn.CONCAT(L14,"**"),L14))</f>
        <v>#DIV/0!</v>
      </c>
      <c r="I14" t="s">
        <v>62</v>
      </c>
    </row>
    <row r="15" spans="1:12" ht="15" thickBot="1" x14ac:dyDescent="0.35">
      <c r="B15" s="1"/>
      <c r="C15" s="1" t="str">
        <f>+CrossPriceU!G15</f>
        <v>[0]</v>
      </c>
      <c r="D15" s="24" t="str">
        <f>_xlfn.CONCAT("[",J15,"]")</f>
        <v>[]</v>
      </c>
      <c r="E15" s="24" t="str">
        <f>_xlfn.CONCAT("[",K15,"]")</f>
        <v>[]</v>
      </c>
      <c r="F15" s="24" t="str">
        <f>_xlfn.CONCAT("[",L15,"]")</f>
        <v>[]</v>
      </c>
      <c r="I15" t="s">
        <v>64</v>
      </c>
    </row>
    <row r="16" spans="1:12" ht="15" thickBot="1" x14ac:dyDescent="0.35">
      <c r="B16" s="11" t="s">
        <v>36</v>
      </c>
      <c r="C16" s="11" t="s">
        <v>97</v>
      </c>
      <c r="D16" s="31">
        <v>1</v>
      </c>
      <c r="E16" s="31">
        <v>2</v>
      </c>
      <c r="F16" s="31">
        <v>3</v>
      </c>
      <c r="J16" t="s">
        <v>65</v>
      </c>
      <c r="K16" t="s">
        <v>66</v>
      </c>
      <c r="L16" t="s">
        <v>67</v>
      </c>
    </row>
    <row r="17" spans="1:12" x14ac:dyDescent="0.3">
      <c r="B17" s="1" t="s">
        <v>8</v>
      </c>
      <c r="C17" s="1" t="str">
        <f>+CrossPriceU!C26</f>
        <v>-0.503**</v>
      </c>
      <c r="D17" s="25" t="str">
        <f>+IF(ABS(J17/J18)&gt;2.58,_xlfn.CONCAT(J17,"**"),IF(ABS(J17/J18)&gt;1.96&amp;ABS(J17/J18)&lt;2.58,_xlfn.CONCAT(J17,"**"),J17))</f>
        <v>-0.522**</v>
      </c>
      <c r="E17" s="25" t="str">
        <f>+IF(ABS(K17/K18)&gt;2.58,_xlfn.CONCAT(K17,"**"),IF(ABS(K17/K18)&gt;1.96&amp;ABS(K17/K18)&lt;2.58,_xlfn.CONCAT(K17,"**"),K17))</f>
        <v>-0.442**</v>
      </c>
      <c r="F17" s="25" t="str">
        <f>+IF(ABS(L17/L18)&gt;2.58,_xlfn.CONCAT(L17,"**"),IF(ABS(L17/L18)&gt;1.96&amp;ABS(L17/L18)&lt;2.58,_xlfn.CONCAT(L17,"**"),L17))</f>
        <v>-0.428**</v>
      </c>
      <c r="I17" t="s">
        <v>58</v>
      </c>
      <c r="J17">
        <v>-0.52200000000000002</v>
      </c>
      <c r="K17">
        <v>-0.442</v>
      </c>
      <c r="L17">
        <v>-0.42799999999999999</v>
      </c>
    </row>
    <row r="18" spans="1:12" x14ac:dyDescent="0.3">
      <c r="B18" s="1"/>
      <c r="C18" s="1" t="str">
        <f>+CrossPriceU!C27</f>
        <v>[0.003]</v>
      </c>
      <c r="D18" s="24" t="str">
        <f>_xlfn.CONCAT("[",J18,"]")</f>
        <v>[0.004]</v>
      </c>
      <c r="E18" s="24" t="str">
        <f>_xlfn.CONCAT("[",K18,"]")</f>
        <v>[0.004]</v>
      </c>
      <c r="F18" s="24" t="str">
        <f>_xlfn.CONCAT("[",L18,"]")</f>
        <v>[0.006]</v>
      </c>
      <c r="I18" t="s">
        <v>64</v>
      </c>
      <c r="J18">
        <v>4.0000000000000001E-3</v>
      </c>
      <c r="K18">
        <v>4.0000000000000001E-3</v>
      </c>
      <c r="L18">
        <v>6.0000000000000001E-3</v>
      </c>
    </row>
    <row r="19" spans="1:12" x14ac:dyDescent="0.3">
      <c r="B19" s="1" t="s">
        <v>13</v>
      </c>
      <c r="C19" s="1" t="str">
        <f>+CrossPriceU!D28</f>
        <v>-0.174**</v>
      </c>
      <c r="D19" s="25" t="str">
        <f>+IF(ABS(J19/J20)&gt;2.58,_xlfn.CONCAT(J19,"**"),IF(ABS(J19/J20)&gt;1.96&amp;ABS(J19/J20)&lt;2.58,_xlfn.CONCAT(J19,"**"),J19))</f>
        <v>-0.429**</v>
      </c>
      <c r="E19" s="25" t="str">
        <f>+IF(ABS(K19/K20)&gt;2.58,_xlfn.CONCAT(K19,"**"),IF(ABS(K19/K20)&gt;1.96&amp;ABS(K19/K20)&lt;2.58,_xlfn.CONCAT(K19,"**"),K19))</f>
        <v>-0.163**</v>
      </c>
      <c r="F19" s="25" t="str">
        <f>+IF(ABS(L19/L20)&gt;2.58,_xlfn.CONCAT(L19,"**"),IF(ABS(L19/L20)&gt;1.96&amp;ABS(L19/L20)&lt;2.58,_xlfn.CONCAT(L19,"**"),L19))</f>
        <v>0.125**</v>
      </c>
      <c r="I19" t="s">
        <v>59</v>
      </c>
      <c r="J19">
        <v>-0.42899999999999999</v>
      </c>
      <c r="K19">
        <v>-0.16300000000000001</v>
      </c>
      <c r="L19">
        <v>0.125</v>
      </c>
    </row>
    <row r="20" spans="1:12" x14ac:dyDescent="0.3">
      <c r="B20" s="1"/>
      <c r="C20" s="1" t="str">
        <f>+CrossPriceU!D29</f>
        <v>[0.017]</v>
      </c>
      <c r="D20" s="24" t="str">
        <f>_xlfn.CONCAT("[",J20,"]")</f>
        <v>[0.02]</v>
      </c>
      <c r="E20" s="24" t="str">
        <f>_xlfn.CONCAT("[",K20,"]")</f>
        <v>[0.038]</v>
      </c>
      <c r="F20" s="24" t="str">
        <f>_xlfn.CONCAT("[",L20,"]")</f>
        <v>[0.039]</v>
      </c>
      <c r="I20" t="s">
        <v>64</v>
      </c>
      <c r="J20">
        <v>0.02</v>
      </c>
      <c r="K20">
        <v>3.7999999999999999E-2</v>
      </c>
      <c r="L20">
        <v>3.9E-2</v>
      </c>
    </row>
    <row r="21" spans="1:12" x14ac:dyDescent="0.3">
      <c r="B21" s="1" t="s">
        <v>14</v>
      </c>
      <c r="C21" s="1" t="str">
        <f>+CrossPriceU!E30</f>
        <v>-0.767**</v>
      </c>
      <c r="D21" s="25" t="str">
        <f>+IF(ABS(J21/J22)&gt;2.58,_xlfn.CONCAT(J21,"**"),IF(ABS(J21/J22)&gt;1.96&amp;ABS(J21/J22)&lt;2.58,_xlfn.CONCAT(J21,"**"),J21))</f>
        <v>-0.606**</v>
      </c>
      <c r="E21" s="25" t="str">
        <f>+IF(ABS(K21/K22)&gt;2.58,_xlfn.CONCAT(K21,"**"),IF(ABS(K21/K22)&gt;1.96&amp;ABS(K21/K22)&lt;2.58,_xlfn.CONCAT(K21,"**"),K21))</f>
        <v>-0.628**</v>
      </c>
      <c r="F21" s="25" t="str">
        <f>+IF(ABS(L21/L22)&gt;2.58,_xlfn.CONCAT(L21,"**"),IF(ABS(L21/L22)&gt;1.96&amp;ABS(L21/L22)&lt;2.58,_xlfn.CONCAT(L21,"**"),L21))</f>
        <v>-0.815**</v>
      </c>
      <c r="I21" t="s">
        <v>60</v>
      </c>
      <c r="J21">
        <v>-0.60599999999999998</v>
      </c>
      <c r="K21">
        <v>-0.628</v>
      </c>
      <c r="L21">
        <v>-0.81499999999999995</v>
      </c>
    </row>
    <row r="22" spans="1:12" x14ac:dyDescent="0.3">
      <c r="B22" s="1"/>
      <c r="C22" s="1" t="str">
        <f>+CrossPriceU!E31</f>
        <v>[0.007]</v>
      </c>
      <c r="D22" s="24" t="str">
        <f>_xlfn.CONCAT("[",J22,"]")</f>
        <v>[0.009]</v>
      </c>
      <c r="E22" s="24" t="str">
        <f>_xlfn.CONCAT("[",K22,"]")</f>
        <v>[0.01]</v>
      </c>
      <c r="F22" s="24" t="str">
        <f>_xlfn.CONCAT("[",L22,"]")</f>
        <v>[0.007]</v>
      </c>
      <c r="I22" t="s">
        <v>64</v>
      </c>
      <c r="J22">
        <v>8.9999999999999993E-3</v>
      </c>
      <c r="K22">
        <v>0.01</v>
      </c>
      <c r="L22">
        <v>7.0000000000000001E-3</v>
      </c>
    </row>
    <row r="23" spans="1:12" x14ac:dyDescent="0.3">
      <c r="B23" s="1" t="s">
        <v>11</v>
      </c>
      <c r="C23" s="1" t="str">
        <f>+CrossPriceU!F32</f>
        <v>-1.473**</v>
      </c>
      <c r="D23" s="25" t="str">
        <f>+IF(ABS(J23/J24)&gt;2.58,_xlfn.CONCAT(J23,"**"),IF(ABS(J23/J24)&gt;1.96&amp;ABS(J23/J24)&lt;2.58,_xlfn.CONCAT(J23,"**"),J23))</f>
        <v>-1.653**</v>
      </c>
      <c r="E23" s="25" t="str">
        <f>+IF(ABS(K23/K24)&gt;2.58,_xlfn.CONCAT(K23,"**"),IF(ABS(K23/K24)&gt;1.96&amp;ABS(K23/K24)&lt;2.58,_xlfn.CONCAT(K23,"**"),K23))</f>
        <v>-1.473**</v>
      </c>
      <c r="F23" s="25" t="str">
        <f>+IF(ABS(L23/L24)&gt;2.58,_xlfn.CONCAT(L23,"**"),IF(ABS(L23/L24)&gt;1.96&amp;ABS(L23/L24)&lt;2.58,_xlfn.CONCAT(L23,"**"),L23))</f>
        <v>-1.236**</v>
      </c>
      <c r="I23" t="s">
        <v>61</v>
      </c>
      <c r="J23">
        <v>-1.653</v>
      </c>
      <c r="K23">
        <v>-1.4730000000000001</v>
      </c>
      <c r="L23">
        <v>-1.236</v>
      </c>
    </row>
    <row r="24" spans="1:12" x14ac:dyDescent="0.3">
      <c r="B24" s="1"/>
      <c r="C24" s="1" t="str">
        <f>+CrossPriceU!F33</f>
        <v>[0.005]</v>
      </c>
      <c r="D24" s="24" t="str">
        <f>_xlfn.CONCAT("[",J24,"]")</f>
        <v>[0.015]</v>
      </c>
      <c r="E24" s="24" t="str">
        <f>_xlfn.CONCAT("[",K24,"]")</f>
        <v>[0.012]</v>
      </c>
      <c r="F24" s="24" t="str">
        <f>_xlfn.CONCAT("[",L24,"]")</f>
        <v>[0.01]</v>
      </c>
      <c r="I24" t="s">
        <v>64</v>
      </c>
      <c r="J24">
        <v>1.4999999999999999E-2</v>
      </c>
      <c r="K24">
        <v>1.2E-2</v>
      </c>
      <c r="L24">
        <v>0.01</v>
      </c>
    </row>
    <row r="25" spans="1:12" x14ac:dyDescent="0.3">
      <c r="B25" s="1" t="s">
        <v>74</v>
      </c>
      <c r="C25" s="1" t="str">
        <f>+CrossPriceU!G34</f>
        <v>-0.286*</v>
      </c>
      <c r="D25" s="25" t="str">
        <f>+IF(ABS(J25/J26)&gt;2.58,_xlfn.CONCAT(J25,"**"),IF(ABS(J25/J26)&gt;1.96&amp;ABS(J25/J26)&lt;2.58,_xlfn.CONCAT(J25,"**"),J25))</f>
        <v>-0.397**</v>
      </c>
      <c r="E25" s="25" t="str">
        <f>+IF(ABS(K25/K26)&gt;2.58,_xlfn.CONCAT(K25,"**"),IF(ABS(K25/K26)&gt;1.96&amp;ABS(K25/K26)&lt;2.58,_xlfn.CONCAT(K25,"**"),K25))</f>
        <v>-0.166**</v>
      </c>
      <c r="F25" s="25" t="str">
        <f>+IF(ABS(L25/L26)&gt;2.58,_xlfn.CONCAT(L25,"**"),IF(ABS(L25/L26)&gt;1.96&amp;ABS(L25/L26)&lt;2.58,_xlfn.CONCAT(L25,"**"),L25))</f>
        <v>-0.248**</v>
      </c>
      <c r="I25" t="s">
        <v>62</v>
      </c>
      <c r="J25">
        <v>-0.39700000000000002</v>
      </c>
      <c r="K25">
        <v>-0.16600000000000001</v>
      </c>
      <c r="L25">
        <v>-0.248</v>
      </c>
    </row>
    <row r="26" spans="1:12" ht="15" thickBot="1" x14ac:dyDescent="0.35">
      <c r="B26" s="4"/>
      <c r="C26" s="4" t="str">
        <f>+CrossPriceU!G35</f>
        <v>[0.001]</v>
      </c>
      <c r="D26" s="14" t="str">
        <f>_xlfn.CONCAT("[",J26,"]")</f>
        <v>[0.002]</v>
      </c>
      <c r="E26" s="14" t="str">
        <f>_xlfn.CONCAT("[",K26,"]")</f>
        <v>[0.001]</v>
      </c>
      <c r="F26" s="24" t="str">
        <f>_xlfn.CONCAT("[",L26,"]")</f>
        <v>[0.001]</v>
      </c>
      <c r="I26" t="s">
        <v>64</v>
      </c>
      <c r="J26">
        <v>2E-3</v>
      </c>
      <c r="K26">
        <v>1E-3</v>
      </c>
      <c r="L26">
        <v>1E-3</v>
      </c>
    </row>
    <row r="27" spans="1:12" x14ac:dyDescent="0.3">
      <c r="B27" s="56" t="s">
        <v>96</v>
      </c>
      <c r="C27" s="56"/>
      <c r="D27" s="56"/>
      <c r="E27" s="56"/>
      <c r="F27" s="56"/>
    </row>
    <row r="28" spans="1:12" x14ac:dyDescent="0.3">
      <c r="B28" s="57"/>
      <c r="C28" s="57"/>
      <c r="D28" s="57"/>
      <c r="E28" s="57"/>
      <c r="F28" s="57"/>
    </row>
    <row r="32" spans="1:12" ht="18" x14ac:dyDescent="0.35">
      <c r="A32" s="15" t="s">
        <v>71</v>
      </c>
    </row>
    <row r="34" spans="2:12" ht="15" thickBot="1" x14ac:dyDescent="0.35">
      <c r="B34" s="9" t="s">
        <v>16</v>
      </c>
      <c r="C34" s="9"/>
      <c r="D34" s="55" t="s">
        <v>68</v>
      </c>
      <c r="E34" s="55"/>
      <c r="F34" s="55"/>
    </row>
    <row r="35" spans="2:12" ht="15" thickBot="1" x14ac:dyDescent="0.35">
      <c r="B35" s="11" t="s">
        <v>37</v>
      </c>
      <c r="C35" s="11"/>
      <c r="D35" s="31">
        <v>1</v>
      </c>
      <c r="E35" s="31">
        <v>2</v>
      </c>
      <c r="F35" s="31">
        <v>3</v>
      </c>
      <c r="J35" t="s">
        <v>65</v>
      </c>
      <c r="K35" t="s">
        <v>66</v>
      </c>
      <c r="L35" t="s">
        <v>67</v>
      </c>
    </row>
    <row r="36" spans="2:12" x14ac:dyDescent="0.3">
      <c r="B36" s="1" t="s">
        <v>8</v>
      </c>
      <c r="C36" s="1"/>
      <c r="D36" s="25" t="str">
        <f>+IF(ABS(J36/J37)&gt;2,_xlfn.CONCAT(J36,"*"),J36)</f>
        <v>-0.045*</v>
      </c>
      <c r="E36" s="25" t="str">
        <f>+IF(ABS(K36/K37)&gt;2,_xlfn.CONCAT(K36,"*"),K36)</f>
        <v>-0.131*</v>
      </c>
      <c r="F36" s="25" t="str">
        <f>+IF(ABS(L36/L37)&gt;2,_xlfn.CONCAT(L36,"*"),L36)</f>
        <v>-0.18*</v>
      </c>
      <c r="I36" t="s">
        <v>58</v>
      </c>
      <c r="J36">
        <v>-4.4999999999999998E-2</v>
      </c>
      <c r="K36">
        <v>-0.13100000000000001</v>
      </c>
      <c r="L36">
        <v>-0.18</v>
      </c>
    </row>
    <row r="37" spans="2:12" x14ac:dyDescent="0.3">
      <c r="B37" s="1"/>
      <c r="C37" s="1"/>
      <c r="D37" s="24">
        <f>+J37</f>
        <v>1E-3</v>
      </c>
      <c r="E37" s="24">
        <f>+K37</f>
        <v>3.0000000000000001E-3</v>
      </c>
      <c r="F37" s="24">
        <f>+L37</f>
        <v>4.0000000000000001E-3</v>
      </c>
      <c r="I37" t="s">
        <v>64</v>
      </c>
      <c r="J37">
        <v>1E-3</v>
      </c>
      <c r="K37">
        <v>3.0000000000000001E-3</v>
      </c>
      <c r="L37">
        <v>4.0000000000000001E-3</v>
      </c>
    </row>
    <row r="38" spans="2:12" x14ac:dyDescent="0.3">
      <c r="B38" s="1" t="s">
        <v>13</v>
      </c>
      <c r="C38" s="1"/>
      <c r="D38" s="25" t="str">
        <f>+IF(ABS(J38/J39)&gt;2,_xlfn.CONCAT(J38,"*"),J38)</f>
        <v>-0.729*</v>
      </c>
      <c r="E38" s="25" t="str">
        <f>+IF(ABS(K38/K39)&gt;2,_xlfn.CONCAT(K38,"*"),K38)</f>
        <v>-1.254*</v>
      </c>
      <c r="F38" s="25" t="str">
        <f>+IF(ABS(L38/L39)&gt;2,_xlfn.CONCAT(L38,"*"),L38)</f>
        <v>0.231*</v>
      </c>
      <c r="I38" t="s">
        <v>59</v>
      </c>
      <c r="J38">
        <v>-0.72899999999999998</v>
      </c>
      <c r="K38">
        <v>-1.254</v>
      </c>
      <c r="L38">
        <v>0.23100000000000001</v>
      </c>
    </row>
    <row r="39" spans="2:12" x14ac:dyDescent="0.3">
      <c r="B39" s="1"/>
      <c r="C39" s="1"/>
      <c r="D39" s="24">
        <f>+J39</f>
        <v>4.5999999999999999E-2</v>
      </c>
      <c r="E39" s="24">
        <f>+K39</f>
        <v>9.6000000000000002E-2</v>
      </c>
      <c r="F39" s="24">
        <f>+L39</f>
        <v>8.5000000000000006E-2</v>
      </c>
      <c r="I39" t="s">
        <v>64</v>
      </c>
      <c r="J39">
        <v>4.5999999999999999E-2</v>
      </c>
      <c r="K39">
        <v>9.6000000000000002E-2</v>
      </c>
      <c r="L39">
        <v>8.5000000000000006E-2</v>
      </c>
    </row>
    <row r="40" spans="2:12" x14ac:dyDescent="0.3">
      <c r="B40" s="1" t="s">
        <v>14</v>
      </c>
      <c r="C40" s="1"/>
      <c r="D40" s="25">
        <f>+IF(ABS(J40/J41)&gt;2,_xlfn.CONCAT(J40,"*"),J40)</f>
        <v>-0.159</v>
      </c>
      <c r="E40" s="25" t="str">
        <f>+IF(ABS(K40/K41)&gt;2,_xlfn.CONCAT(K40,"*"),K40)</f>
        <v>0.287*</v>
      </c>
      <c r="F40" s="25" t="str">
        <f>+IF(ABS(L40/L41)&gt;2,_xlfn.CONCAT(L40,"*"),L40)</f>
        <v>-0.114*</v>
      </c>
      <c r="I40" t="s">
        <v>60</v>
      </c>
      <c r="J40">
        <v>-0.159</v>
      </c>
      <c r="K40">
        <v>0.28699999999999998</v>
      </c>
      <c r="L40">
        <v>-0.114</v>
      </c>
    </row>
    <row r="41" spans="2:12" x14ac:dyDescent="0.3">
      <c r="B41" s="1"/>
      <c r="C41" s="1"/>
      <c r="D41" s="24">
        <f>+J41</f>
        <v>9.1999999999999998E-2</v>
      </c>
      <c r="E41" s="24">
        <f>+K41</f>
        <v>7.1999999999999995E-2</v>
      </c>
      <c r="F41" s="24">
        <f>+L41</f>
        <v>4.1000000000000002E-2</v>
      </c>
      <c r="I41" t="s">
        <v>64</v>
      </c>
      <c r="J41">
        <v>9.1999999999999998E-2</v>
      </c>
      <c r="K41">
        <v>7.1999999999999995E-2</v>
      </c>
      <c r="L41">
        <v>4.1000000000000002E-2</v>
      </c>
    </row>
    <row r="42" spans="2:12" x14ac:dyDescent="0.3">
      <c r="B42" s="1" t="s">
        <v>11</v>
      </c>
      <c r="C42" s="1"/>
      <c r="D42" s="25" t="str">
        <f>+IF(ABS(J42/J43)&gt;2,_xlfn.CONCAT(J42,"*"),J42)</f>
        <v>-2.454*</v>
      </c>
      <c r="E42" s="25" t="str">
        <f>+IF(ABS(K42/K43)&gt;2,_xlfn.CONCAT(K42,"*"),K42)</f>
        <v>-1.92*</v>
      </c>
      <c r="F42" s="25" t="str">
        <f>+IF(ABS(L42/L43)&gt;2,_xlfn.CONCAT(L42,"*"),L42)</f>
        <v>-1.873*</v>
      </c>
      <c r="I42" t="s">
        <v>61</v>
      </c>
      <c r="J42">
        <v>-2.4540000000000002</v>
      </c>
      <c r="K42">
        <v>-1.92</v>
      </c>
      <c r="L42">
        <v>-1.873</v>
      </c>
    </row>
    <row r="43" spans="2:12" x14ac:dyDescent="0.3">
      <c r="B43" s="1"/>
      <c r="C43" s="1"/>
      <c r="D43" s="24">
        <f>+J43</f>
        <v>0.02</v>
      </c>
      <c r="E43" s="24">
        <f>+K43</f>
        <v>1.7999999999999999E-2</v>
      </c>
      <c r="F43" s="24">
        <f>+L43</f>
        <v>1.7000000000000001E-2</v>
      </c>
      <c r="I43" t="s">
        <v>64</v>
      </c>
      <c r="J43">
        <v>0.02</v>
      </c>
      <c r="K43">
        <v>1.7999999999999999E-2</v>
      </c>
      <c r="L43">
        <v>1.7000000000000001E-2</v>
      </c>
    </row>
    <row r="44" spans="2:12" x14ac:dyDescent="0.3">
      <c r="B44" s="1" t="s">
        <v>10</v>
      </c>
      <c r="C44" s="1"/>
      <c r="D44" s="25" t="str">
        <f>+IF(ABS(J44/J45)&gt;2,_xlfn.CONCAT(J44,"*"),J44)</f>
        <v>-0.233*</v>
      </c>
      <c r="E44" s="25" t="str">
        <f>+IF(ABS(K44/K45)&gt;2,_xlfn.CONCAT(K44,"*"),K44)</f>
        <v>-0.124*</v>
      </c>
      <c r="F44" s="25" t="str">
        <f>+IF(ABS(L44/L45)&gt;2,_xlfn.CONCAT(L44,"*"),L44)</f>
        <v>-0.092*</v>
      </c>
      <c r="I44" t="s">
        <v>62</v>
      </c>
      <c r="J44">
        <v>-0.23300000000000001</v>
      </c>
      <c r="K44">
        <v>-0.124</v>
      </c>
      <c r="L44">
        <v>-9.1999999999999998E-2</v>
      </c>
    </row>
    <row r="45" spans="2:12" x14ac:dyDescent="0.3">
      <c r="B45" s="1"/>
      <c r="C45" s="1"/>
      <c r="D45" s="24">
        <f>+J45</f>
        <v>3.0000000000000001E-3</v>
      </c>
      <c r="E45" s="24">
        <f>+K45</f>
        <v>1E-3</v>
      </c>
      <c r="F45" s="24">
        <f>+L45</f>
        <v>1E-3</v>
      </c>
      <c r="I45" t="s">
        <v>64</v>
      </c>
      <c r="J45">
        <v>3.0000000000000001E-3</v>
      </c>
      <c r="K45">
        <v>1E-3</v>
      </c>
      <c r="L45">
        <v>1E-3</v>
      </c>
    </row>
    <row r="46" spans="2:12" x14ac:dyDescent="0.3">
      <c r="B46" s="1" t="s">
        <v>9</v>
      </c>
      <c r="C46" s="1"/>
      <c r="D46" s="25" t="str">
        <f>+IF(ABS(J46/J47)&gt;2,_xlfn.CONCAT(J46,"*"),J46)</f>
        <v>-0.623*</v>
      </c>
      <c r="E46" s="25" t="str">
        <f>+IF(ABS(K46/K47)&gt;2,_xlfn.CONCAT(K46,"*"),K46)</f>
        <v>-1.006*</v>
      </c>
      <c r="F46" s="25" t="str">
        <f>+IF(ABS(L46/L47)&gt;2,_xlfn.CONCAT(L46,"*"),L46)</f>
        <v>-0.512*</v>
      </c>
      <c r="I46" t="s">
        <v>63</v>
      </c>
      <c r="J46">
        <v>-0.623</v>
      </c>
      <c r="K46">
        <v>-1.006</v>
      </c>
      <c r="L46">
        <v>-0.51200000000000001</v>
      </c>
    </row>
    <row r="47" spans="2:12" ht="15" thickBot="1" x14ac:dyDescent="0.35">
      <c r="B47" s="1"/>
      <c r="C47" s="1"/>
      <c r="D47" s="24">
        <f>+J47</f>
        <v>4.0000000000000001E-3</v>
      </c>
      <c r="E47" s="24">
        <f>+K47</f>
        <v>1.2E-2</v>
      </c>
      <c r="F47" s="24">
        <f>+L47</f>
        <v>0.01</v>
      </c>
      <c r="I47" t="s">
        <v>64</v>
      </c>
      <c r="J47">
        <v>4.0000000000000001E-3</v>
      </c>
      <c r="K47">
        <v>1.2E-2</v>
      </c>
      <c r="L47">
        <v>0.01</v>
      </c>
    </row>
    <row r="48" spans="2:12" ht="15" thickBot="1" x14ac:dyDescent="0.35">
      <c r="B48" s="11" t="s">
        <v>69</v>
      </c>
      <c r="C48" s="11"/>
      <c r="D48" s="31">
        <v>1</v>
      </c>
      <c r="E48" s="31">
        <v>2</v>
      </c>
      <c r="F48" s="31">
        <v>3</v>
      </c>
      <c r="J48" t="s">
        <v>65</v>
      </c>
      <c r="K48" t="s">
        <v>66</v>
      </c>
      <c r="L48" t="s">
        <v>67</v>
      </c>
    </row>
    <row r="49" spans="2:12" x14ac:dyDescent="0.3">
      <c r="B49" s="1" t="s">
        <v>8</v>
      </c>
      <c r="C49" s="1"/>
      <c r="D49" s="25"/>
      <c r="E49" s="25"/>
      <c r="F49" s="25"/>
      <c r="I49" t="s">
        <v>58</v>
      </c>
    </row>
    <row r="50" spans="2:12" x14ac:dyDescent="0.3">
      <c r="B50" s="1"/>
      <c r="C50" s="1"/>
      <c r="I50" t="s">
        <v>64</v>
      </c>
    </row>
    <row r="51" spans="2:12" x14ac:dyDescent="0.3">
      <c r="B51" s="1" t="s">
        <v>13</v>
      </c>
      <c r="C51" s="1"/>
      <c r="D51" s="25"/>
      <c r="E51" s="25"/>
      <c r="F51" s="25"/>
      <c r="I51" t="s">
        <v>59</v>
      </c>
    </row>
    <row r="52" spans="2:12" x14ac:dyDescent="0.3">
      <c r="B52" s="1"/>
      <c r="C52" s="1"/>
      <c r="I52" t="s">
        <v>64</v>
      </c>
    </row>
    <row r="53" spans="2:12" x14ac:dyDescent="0.3">
      <c r="B53" s="1" t="s">
        <v>14</v>
      </c>
      <c r="C53" s="1"/>
      <c r="D53" s="25"/>
      <c r="E53" s="25"/>
      <c r="F53" s="25"/>
      <c r="I53" t="s">
        <v>60</v>
      </c>
    </row>
    <row r="54" spans="2:12" x14ac:dyDescent="0.3">
      <c r="B54" s="1"/>
      <c r="C54" s="1"/>
      <c r="I54" t="s">
        <v>64</v>
      </c>
    </row>
    <row r="55" spans="2:12" x14ac:dyDescent="0.3">
      <c r="B55" s="1" t="s">
        <v>11</v>
      </c>
      <c r="C55" s="1"/>
      <c r="D55" s="25"/>
      <c r="E55" s="25"/>
      <c r="F55" s="25"/>
      <c r="I55" t="s">
        <v>61</v>
      </c>
    </row>
    <row r="56" spans="2:12" x14ac:dyDescent="0.3">
      <c r="B56" s="1"/>
      <c r="C56" s="1"/>
      <c r="I56" t="s">
        <v>64</v>
      </c>
    </row>
    <row r="57" spans="2:12" x14ac:dyDescent="0.3">
      <c r="B57" s="1" t="s">
        <v>10</v>
      </c>
      <c r="C57" s="1"/>
      <c r="D57" s="25"/>
      <c r="E57" s="25"/>
      <c r="F57" s="25"/>
      <c r="I57" t="s">
        <v>62</v>
      </c>
    </row>
    <row r="58" spans="2:12" x14ac:dyDescent="0.3">
      <c r="B58" s="1"/>
      <c r="C58" s="1"/>
      <c r="I58" t="s">
        <v>64</v>
      </c>
    </row>
    <row r="59" spans="2:12" x14ac:dyDescent="0.3">
      <c r="B59" s="1" t="s">
        <v>9</v>
      </c>
      <c r="C59" s="1"/>
      <c r="D59" s="25"/>
      <c r="E59" s="25"/>
      <c r="F59" s="25"/>
      <c r="I59" t="s">
        <v>63</v>
      </c>
    </row>
    <row r="60" spans="2:12" ht="15" thickBot="1" x14ac:dyDescent="0.35">
      <c r="B60" s="1"/>
      <c r="C60" s="1"/>
      <c r="I60" t="s">
        <v>64</v>
      </c>
    </row>
    <row r="61" spans="2:12" ht="15" thickBot="1" x14ac:dyDescent="0.35">
      <c r="B61" s="11" t="s">
        <v>36</v>
      </c>
      <c r="C61" s="11"/>
      <c r="D61" s="31">
        <v>1</v>
      </c>
      <c r="E61" s="31">
        <v>2</v>
      </c>
      <c r="F61" s="31">
        <v>3</v>
      </c>
      <c r="J61" t="s">
        <v>65</v>
      </c>
      <c r="K61" t="s">
        <v>66</v>
      </c>
      <c r="L61" t="s">
        <v>67</v>
      </c>
    </row>
    <row r="62" spans="2:12" x14ac:dyDescent="0.3">
      <c r="B62" s="1" t="s">
        <v>8</v>
      </c>
      <c r="C62" s="1"/>
      <c r="D62" s="25" t="str">
        <f>+IF(ABS(J62/J63)&gt;2,_xlfn.CONCAT(J62,"*"),J62)</f>
        <v>-0.108*</v>
      </c>
      <c r="E62" s="25" t="str">
        <f>+IF(ABS(K62/K63)&gt;2,_xlfn.CONCAT(K62,"*"),K62)</f>
        <v>-0.141*</v>
      </c>
      <c r="F62" s="25" t="str">
        <f>+IF(ABS(L62/L63)&gt;2,_xlfn.CONCAT(L62,"*"),L62)</f>
        <v>-0.207*</v>
      </c>
      <c r="I62" t="s">
        <v>58</v>
      </c>
      <c r="J62">
        <v>-0.108</v>
      </c>
      <c r="K62">
        <v>-0.14099999999999999</v>
      </c>
      <c r="L62">
        <v>-0.20699999999999999</v>
      </c>
    </row>
    <row r="63" spans="2:12" x14ac:dyDescent="0.3">
      <c r="B63" s="1"/>
      <c r="C63" s="1"/>
      <c r="D63" s="24">
        <f>+J63</f>
        <v>3.0000000000000001E-3</v>
      </c>
      <c r="E63" s="24">
        <f>+K63</f>
        <v>2E-3</v>
      </c>
      <c r="F63" s="24">
        <f>+L63</f>
        <v>4.0000000000000001E-3</v>
      </c>
      <c r="I63" t="s">
        <v>64</v>
      </c>
      <c r="J63">
        <v>3.0000000000000001E-3</v>
      </c>
      <c r="K63">
        <v>2E-3</v>
      </c>
      <c r="L63">
        <v>4.0000000000000001E-3</v>
      </c>
    </row>
    <row r="64" spans="2:12" x14ac:dyDescent="0.3">
      <c r="B64" s="1" t="s">
        <v>13</v>
      </c>
      <c r="C64" s="1"/>
      <c r="D64" s="25" t="str">
        <f>+IF(ABS(J64/J65)&gt;2,_xlfn.CONCAT(J64,"*"),J64)</f>
        <v>-0.633*</v>
      </c>
      <c r="E64" s="25" t="str">
        <f>+IF(ABS(K64/K65)&gt;2,_xlfn.CONCAT(K64,"*"),K64)</f>
        <v>-0.879*</v>
      </c>
      <c r="F64" s="25" t="str">
        <f>+IF(ABS(L64/L65)&gt;2,_xlfn.CONCAT(L64,"*"),L64)</f>
        <v>0.211*</v>
      </c>
      <c r="I64" t="s">
        <v>59</v>
      </c>
      <c r="J64">
        <v>-0.63300000000000001</v>
      </c>
      <c r="K64">
        <v>-0.879</v>
      </c>
      <c r="L64">
        <v>0.21099999999999999</v>
      </c>
    </row>
    <row r="65" spans="2:12" x14ac:dyDescent="0.3">
      <c r="B65" s="1"/>
      <c r="C65" s="1"/>
      <c r="D65" s="24">
        <f>+J65</f>
        <v>4.4999999999999998E-2</v>
      </c>
      <c r="E65" s="24">
        <f>+K65</f>
        <v>8.7999999999999995E-2</v>
      </c>
      <c r="F65" s="24">
        <f>+L65</f>
        <v>0.09</v>
      </c>
      <c r="I65" t="s">
        <v>64</v>
      </c>
      <c r="J65">
        <v>4.4999999999999998E-2</v>
      </c>
      <c r="K65">
        <v>8.7999999999999995E-2</v>
      </c>
      <c r="L65">
        <v>0.09</v>
      </c>
    </row>
    <row r="66" spans="2:12" x14ac:dyDescent="0.3">
      <c r="B66" s="1" t="s">
        <v>14</v>
      </c>
      <c r="C66" s="1"/>
      <c r="D66" s="25" t="str">
        <f>+IF(ABS(J66/J67)&gt;2,_xlfn.CONCAT(J66,"*"),J66)</f>
        <v>0.687*</v>
      </c>
      <c r="E66" s="25">
        <f>+IF(ABS(K66/K67)&gt;2,_xlfn.CONCAT(K66,"*"),K66)</f>
        <v>-0.04</v>
      </c>
      <c r="F66" s="25" t="str">
        <f>+IF(ABS(L66/L67)&gt;2,_xlfn.CONCAT(L66,"*"),L66)</f>
        <v>-0.079*</v>
      </c>
      <c r="I66" t="s">
        <v>60</v>
      </c>
      <c r="J66">
        <v>0.68700000000000006</v>
      </c>
      <c r="K66">
        <v>-0.04</v>
      </c>
      <c r="L66">
        <v>-7.9000000000000001E-2</v>
      </c>
    </row>
    <row r="67" spans="2:12" x14ac:dyDescent="0.3">
      <c r="B67" s="1"/>
      <c r="C67" s="1"/>
      <c r="D67" s="24">
        <f>+J67</f>
        <v>2.4E-2</v>
      </c>
      <c r="E67" s="24">
        <f>+K67</f>
        <v>0.02</v>
      </c>
      <c r="F67" s="24">
        <f>+L67</f>
        <v>1.4E-2</v>
      </c>
      <c r="I67" t="s">
        <v>64</v>
      </c>
      <c r="J67">
        <v>2.4E-2</v>
      </c>
      <c r="K67">
        <v>0.02</v>
      </c>
      <c r="L67">
        <v>1.4E-2</v>
      </c>
    </row>
    <row r="68" spans="2:12" x14ac:dyDescent="0.3">
      <c r="B68" s="1" t="s">
        <v>11</v>
      </c>
      <c r="C68" s="1"/>
      <c r="D68" s="25" t="str">
        <f>+IF(ABS(J68/J69)&gt;2,_xlfn.CONCAT(J68,"*"),J68)</f>
        <v>-2.454*</v>
      </c>
      <c r="E68" s="25" t="str">
        <f>+IF(ABS(K68/K69)&gt;2,_xlfn.CONCAT(K68,"*"),K68)</f>
        <v>-1.935*</v>
      </c>
      <c r="F68" s="25" t="str">
        <f>+IF(ABS(L68/L69)&gt;2,_xlfn.CONCAT(L68,"*"),L68)</f>
        <v>-2.042*</v>
      </c>
      <c r="I68" t="s">
        <v>61</v>
      </c>
      <c r="J68">
        <v>-2.4540000000000002</v>
      </c>
      <c r="K68">
        <v>-1.9350000000000001</v>
      </c>
      <c r="L68">
        <v>-2.0419999999999998</v>
      </c>
    </row>
    <row r="69" spans="2:12" x14ac:dyDescent="0.3">
      <c r="B69" s="1"/>
      <c r="C69" s="1"/>
      <c r="D69" s="24">
        <f>+J69</f>
        <v>2.1999999999999999E-2</v>
      </c>
      <c r="E69" s="24">
        <f>+K69</f>
        <v>1.9E-2</v>
      </c>
      <c r="F69" s="24">
        <f>+L69</f>
        <v>1.9E-2</v>
      </c>
      <c r="I69" t="s">
        <v>64</v>
      </c>
      <c r="J69">
        <v>2.1999999999999999E-2</v>
      </c>
      <c r="K69">
        <v>1.9E-2</v>
      </c>
      <c r="L69">
        <v>1.9E-2</v>
      </c>
    </row>
    <row r="70" spans="2:12" x14ac:dyDescent="0.3">
      <c r="B70" s="1" t="s">
        <v>10</v>
      </c>
      <c r="C70" s="1"/>
      <c r="D70" s="25" t="str">
        <f>+IF(ABS(J70/J71)&gt;2,_xlfn.CONCAT(J70,"*"),J70)</f>
        <v>-0.253*</v>
      </c>
      <c r="E70" s="25" t="str">
        <f>+IF(ABS(K70/K71)&gt;2,_xlfn.CONCAT(K70,"*"),K70)</f>
        <v>-0.159*</v>
      </c>
      <c r="F70" s="25" t="str">
        <f>+IF(ABS(L70/L71)&gt;2,_xlfn.CONCAT(L70,"*"),L70)</f>
        <v>-0.109*</v>
      </c>
      <c r="I70" t="s">
        <v>62</v>
      </c>
      <c r="J70">
        <v>-0.253</v>
      </c>
      <c r="K70">
        <v>-0.159</v>
      </c>
      <c r="L70">
        <v>-0.109</v>
      </c>
    </row>
    <row r="71" spans="2:12" x14ac:dyDescent="0.3">
      <c r="B71" s="1"/>
      <c r="C71" s="1"/>
      <c r="D71" s="24">
        <f>+J71</f>
        <v>3.0000000000000001E-3</v>
      </c>
      <c r="E71" s="24">
        <f>+K71</f>
        <v>2E-3</v>
      </c>
      <c r="F71" s="24">
        <f>+L71</f>
        <v>1E-3</v>
      </c>
      <c r="I71" t="s">
        <v>64</v>
      </c>
      <c r="J71">
        <v>3.0000000000000001E-3</v>
      </c>
      <c r="K71">
        <v>2E-3</v>
      </c>
      <c r="L71">
        <v>1E-3</v>
      </c>
    </row>
    <row r="72" spans="2:12" x14ac:dyDescent="0.3">
      <c r="B72" s="1" t="s">
        <v>9</v>
      </c>
      <c r="C72" s="1"/>
      <c r="D72" s="25" t="str">
        <f>+IF(ABS(J72/J73)&gt;2,_xlfn.CONCAT(J72,"*"),J72)</f>
        <v>-0.626*</v>
      </c>
      <c r="E72" s="25" t="str">
        <f>+IF(ABS(K72/K73)&gt;2,_xlfn.CONCAT(K72,"*"),K72)</f>
        <v>-0.781*</v>
      </c>
      <c r="F72" s="25" t="str">
        <f>+IF(ABS(L72/L73)&gt;2,_xlfn.CONCAT(L72,"*"),L72)</f>
        <v>-0.504*</v>
      </c>
      <c r="I72" t="s">
        <v>63</v>
      </c>
      <c r="J72">
        <v>-0.626</v>
      </c>
      <c r="K72">
        <v>-0.78100000000000003</v>
      </c>
      <c r="L72">
        <v>-0.504</v>
      </c>
    </row>
    <row r="73" spans="2:12" x14ac:dyDescent="0.3">
      <c r="B73" s="1"/>
      <c r="C73" s="1"/>
      <c r="D73" s="24">
        <f>+J73</f>
        <v>4.0000000000000001E-3</v>
      </c>
      <c r="E73" s="24">
        <f>+K73</f>
        <v>6.0000000000000001E-3</v>
      </c>
      <c r="F73" s="24">
        <f>+L73</f>
        <v>7.0000000000000001E-3</v>
      </c>
      <c r="I73" t="s">
        <v>64</v>
      </c>
      <c r="J73">
        <v>4.0000000000000001E-3</v>
      </c>
      <c r="K73">
        <v>6.0000000000000001E-3</v>
      </c>
      <c r="L73">
        <v>7.0000000000000001E-3</v>
      </c>
    </row>
  </sheetData>
  <mergeCells count="3">
    <mergeCell ref="D4:F4"/>
    <mergeCell ref="D34:F34"/>
    <mergeCell ref="B27:F2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Y121"/>
  <sheetViews>
    <sheetView tabSelected="1" topLeftCell="A9" zoomScale="70" zoomScaleNormal="70" workbookViewId="0">
      <selection activeCell="Q28" sqref="Q28"/>
    </sheetView>
  </sheetViews>
  <sheetFormatPr defaultColWidth="9.109375" defaultRowHeight="14.4" x14ac:dyDescent="0.3"/>
  <cols>
    <col min="2" max="2" width="14" bestFit="1" customWidth="1"/>
    <col min="3" max="6" width="11" bestFit="1" customWidth="1"/>
    <col min="7" max="7" width="13.109375" customWidth="1"/>
    <col min="11" max="11" width="14" bestFit="1" customWidth="1"/>
    <col min="12" max="12" width="8.109375" customWidth="1"/>
    <col min="13" max="13" width="8" bestFit="1" customWidth="1"/>
    <col min="14" max="14" width="10.33203125" bestFit="1" customWidth="1"/>
    <col min="15" max="15" width="9.33203125" bestFit="1" customWidth="1"/>
    <col min="16" max="16" width="21.6640625" bestFit="1" customWidth="1"/>
  </cols>
  <sheetData>
    <row r="1" spans="2:25" ht="18" x14ac:dyDescent="0.35">
      <c r="B1" s="15" t="s">
        <v>56</v>
      </c>
    </row>
    <row r="3" spans="2:25" ht="15" thickBot="1" x14ac:dyDescent="0.35"/>
    <row r="4" spans="2:25" ht="15" thickBot="1" x14ac:dyDescent="0.35">
      <c r="B4" s="9" t="s">
        <v>16</v>
      </c>
      <c r="C4" s="23" t="str">
        <f>+B6</f>
        <v>SB</v>
      </c>
      <c r="D4" s="23" t="str">
        <f>+B8</f>
        <v>Beer</v>
      </c>
      <c r="E4" s="23" t="str">
        <f>+B10</f>
        <v>Spirits</v>
      </c>
      <c r="F4" s="23" t="str">
        <f>+B12</f>
        <v>Water</v>
      </c>
      <c r="G4" s="23" t="str">
        <f>+B14</f>
        <v>Dairy</v>
      </c>
      <c r="K4" s="9" t="s">
        <v>16</v>
      </c>
      <c r="L4" s="23" t="str">
        <f>+C4</f>
        <v>SB</v>
      </c>
      <c r="M4" s="23" t="str">
        <f>+D4</f>
        <v>Beer</v>
      </c>
      <c r="N4" s="23" t="str">
        <f>+E4</f>
        <v>Spirits</v>
      </c>
      <c r="O4" s="23" t="str">
        <f>+F4</f>
        <v>Water</v>
      </c>
      <c r="P4" s="23" t="str">
        <f>+G4</f>
        <v>Dairy</v>
      </c>
      <c r="S4" s="1"/>
      <c r="T4" s="1"/>
      <c r="U4" s="1" t="s">
        <v>58</v>
      </c>
      <c r="V4" s="1" t="s">
        <v>59</v>
      </c>
      <c r="W4" s="1" t="s">
        <v>60</v>
      </c>
      <c r="X4" s="1" t="s">
        <v>61</v>
      </c>
      <c r="Y4" s="1" t="s">
        <v>62</v>
      </c>
    </row>
    <row r="5" spans="2:25" ht="15" thickBot="1" x14ac:dyDescent="0.35">
      <c r="B5" s="11" t="s">
        <v>37</v>
      </c>
      <c r="C5" s="12"/>
      <c r="D5" s="12"/>
      <c r="E5" s="7"/>
      <c r="F5" s="7"/>
      <c r="G5" s="7"/>
      <c r="K5" s="11" t="s">
        <v>37</v>
      </c>
      <c r="L5" s="12"/>
      <c r="M5" s="12"/>
      <c r="N5" s="7"/>
      <c r="O5" s="7"/>
      <c r="P5" s="7"/>
    </row>
    <row r="6" spans="2:25" x14ac:dyDescent="0.3">
      <c r="B6" s="1" t="s">
        <v>8</v>
      </c>
      <c r="C6" s="48" t="e">
        <f>+IF(ABS(L6/L7)&gt;2.58,_xlfn.CONCAT(L6,"**"),IF(ABS(L6/L7)&gt;1.96&amp;ABS(L6/L7)&lt;2.58,_xlfn.CONCAT(L6,"*"),L6))</f>
        <v>#DIV/0!</v>
      </c>
      <c r="D6" s="19" t="e">
        <f>+IF(ABS(M6/M7)&gt;2.58,_xlfn.CONCAT(M6,"**"),IF(ABS(M6/M7)&gt;1.96&amp;ABS(M6/M7)&lt;2.58,_xlfn.CONCAT(M6,"*"),M6))</f>
        <v>#DIV/0!</v>
      </c>
      <c r="E6" s="19" t="e">
        <f>+IF(ABS(N6/N7)&gt;2.58,_xlfn.CONCAT(N6,"**"),IF(ABS(N6/N7)&gt;1.96&amp;ABS(N6/N7)&lt;2.58,_xlfn.CONCAT(N6,"*"),N6))</f>
        <v>#DIV/0!</v>
      </c>
      <c r="F6" s="19" t="e">
        <f>+IF(ABS(O6/O7)&gt;2.58,_xlfn.CONCAT(O6,"**"),IF(ABS(O6/O7)&gt;1.96&amp;ABS(O6/O7)&lt;2.58,_xlfn.CONCAT(O6,"*"),O6))</f>
        <v>#DIV/0!</v>
      </c>
      <c r="G6" s="19" t="e">
        <f>+IF(ABS(P6/P7)&gt;2.58,_xlfn.CONCAT(P6,"**"),IF(ABS(P6/P7)&gt;1.96&amp;ABS(P6/P7)&lt;2.58,_xlfn.CONCAT(P6,"*"),P6))</f>
        <v>#DIV/0!</v>
      </c>
      <c r="K6" s="1" t="str">
        <f>+B6</f>
        <v>SB</v>
      </c>
      <c r="L6" s="19">
        <f>+U6</f>
        <v>0</v>
      </c>
      <c r="M6" s="19">
        <f>+V6</f>
        <v>0</v>
      </c>
      <c r="N6" s="19">
        <f>+W6</f>
        <v>0</v>
      </c>
      <c r="O6" s="19">
        <f>+X6</f>
        <v>0</v>
      </c>
      <c r="P6" s="19">
        <f>+Y6</f>
        <v>0</v>
      </c>
      <c r="T6" t="s">
        <v>58</v>
      </c>
    </row>
    <row r="7" spans="2:25" x14ac:dyDescent="0.3">
      <c r="B7" s="1"/>
      <c r="C7" s="19" t="str">
        <f>_xlfn.CONCAT("[",L7,"]")</f>
        <v>[0]</v>
      </c>
      <c r="D7" s="19" t="str">
        <f>_xlfn.CONCAT("[",M7,"]")</f>
        <v>[0]</v>
      </c>
      <c r="E7" s="19" t="str">
        <f>_xlfn.CONCAT("[",N7,"]")</f>
        <v>[0]</v>
      </c>
      <c r="F7" s="19" t="str">
        <f>_xlfn.CONCAT("[",O7,"]")</f>
        <v>[0]</v>
      </c>
      <c r="G7" s="19" t="str">
        <f>_xlfn.CONCAT("[",P7,"]")</f>
        <v>[0]</v>
      </c>
      <c r="K7" s="1"/>
      <c r="L7" s="19">
        <f>+U16</f>
        <v>0</v>
      </c>
      <c r="M7" s="19">
        <f>+V16</f>
        <v>0</v>
      </c>
      <c r="N7" s="19">
        <f>+W16</f>
        <v>0</v>
      </c>
      <c r="O7" s="19">
        <f>+X16</f>
        <v>0</v>
      </c>
      <c r="P7" s="19">
        <f>+Y16</f>
        <v>0</v>
      </c>
      <c r="T7" t="s">
        <v>59</v>
      </c>
    </row>
    <row r="8" spans="2:25" x14ac:dyDescent="0.3">
      <c r="B8" s="1" t="s">
        <v>13</v>
      </c>
      <c r="C8" s="19" t="e">
        <f>+IF(ABS(L8/L9)&gt;2.58,_xlfn.CONCAT(L8,"**"),IF(ABS(L8/L9)&gt;1.96&amp;ABS(L8/L9)&lt;2.58,_xlfn.CONCAT(L8,"*"),L8))</f>
        <v>#DIV/0!</v>
      </c>
      <c r="D8" s="48" t="e">
        <f>+IF(ABS(M8/M9)&gt;2.58,_xlfn.CONCAT(M8,"**"),IF(ABS(M8/M9)&gt;1.96&amp;ABS(M8/M9)&lt;2.58,_xlfn.CONCAT(M8,"*"),M8))</f>
        <v>#DIV/0!</v>
      </c>
      <c r="E8" s="19" t="e">
        <f>+IF(ABS(N8/N9)&gt;2.58,_xlfn.CONCAT(N8,"**"),IF(ABS(N8/N9)&gt;1.96&amp;ABS(N8/N9)&lt;2.58,_xlfn.CONCAT(N8,"*"),N8))</f>
        <v>#DIV/0!</v>
      </c>
      <c r="F8" s="19" t="e">
        <f>+IF(ABS(O8/O9)&gt;2.58,_xlfn.CONCAT(O8,"**"),IF(ABS(O8/O9)&gt;1.96&amp;ABS(O8/O9)&lt;2.58,_xlfn.CONCAT(O8,"*"),O8))</f>
        <v>#DIV/0!</v>
      </c>
      <c r="G8" s="19" t="e">
        <f>+IF(ABS(P8/P9)&gt;2.58,_xlfn.CONCAT(P8,"**"),IF(ABS(P8/P9)&gt;1.96&amp;ABS(P8/P9)&lt;2.58,_xlfn.CONCAT(P8,"*"),P8))</f>
        <v>#DIV/0!</v>
      </c>
      <c r="K8" s="1" t="str">
        <f>+B8</f>
        <v>Beer</v>
      </c>
      <c r="L8" s="19">
        <f>+U7</f>
        <v>0</v>
      </c>
      <c r="M8" s="19">
        <f>+V7</f>
        <v>0</v>
      </c>
      <c r="N8" s="19">
        <f>+W7</f>
        <v>0</v>
      </c>
      <c r="O8" s="19">
        <f>+X7</f>
        <v>0</v>
      </c>
      <c r="P8" s="19">
        <f>+Y7</f>
        <v>0</v>
      </c>
      <c r="T8" t="s">
        <v>60</v>
      </c>
    </row>
    <row r="9" spans="2:25" x14ac:dyDescent="0.3">
      <c r="B9" s="1"/>
      <c r="C9" s="19" t="str">
        <f>_xlfn.CONCAT("[",L9,"]")</f>
        <v>[0]</v>
      </c>
      <c r="D9" s="19" t="str">
        <f>_xlfn.CONCAT("[",M9,"]")</f>
        <v>[0]</v>
      </c>
      <c r="E9" s="19" t="str">
        <f>_xlfn.CONCAT("[",N9,"]")</f>
        <v>[0]</v>
      </c>
      <c r="F9" s="19" t="str">
        <f>_xlfn.CONCAT("[",O9,"]")</f>
        <v>[0]</v>
      </c>
      <c r="G9" s="19" t="str">
        <f>_xlfn.CONCAT("[",P9,"]")</f>
        <v>[0]</v>
      </c>
      <c r="K9" s="1"/>
      <c r="L9" s="19">
        <f>+U17</f>
        <v>0</v>
      </c>
      <c r="M9" s="19">
        <f>+V17</f>
        <v>0</v>
      </c>
      <c r="N9" s="19">
        <f>+W17</f>
        <v>0</v>
      </c>
      <c r="O9" s="19">
        <f>+X17</f>
        <v>0</v>
      </c>
      <c r="P9" s="19">
        <f>+Y17</f>
        <v>0</v>
      </c>
      <c r="T9" t="s">
        <v>61</v>
      </c>
    </row>
    <row r="10" spans="2:25" x14ac:dyDescent="0.3">
      <c r="B10" s="1" t="s">
        <v>14</v>
      </c>
      <c r="C10" s="19" t="e">
        <f>+IF(ABS(L10/L11)&gt;2.58,_xlfn.CONCAT(L10,"**"),IF(ABS(L10/L11)&gt;1.96&amp;ABS(L10/L11)&lt;2.58,_xlfn.CONCAT(L10,"*"),L10))</f>
        <v>#DIV/0!</v>
      </c>
      <c r="D10" s="19" t="e">
        <f>+IF(ABS(M10/M11)&gt;2.58,_xlfn.CONCAT(M10,"**"),IF(ABS(M10/M11)&gt;1.96&amp;ABS(M10/M11)&lt;2.58,_xlfn.CONCAT(M10,"*"),M10))</f>
        <v>#DIV/0!</v>
      </c>
      <c r="E10" s="48" t="e">
        <f>+IF(ABS(N10/N11)&gt;2.58,_xlfn.CONCAT(N10,"**"),IF(ABS(N10/N11)&gt;1.96&amp;ABS(N10/N11)&lt;2.58,_xlfn.CONCAT(N10,"*"),N10))</f>
        <v>#DIV/0!</v>
      </c>
      <c r="F10" s="19" t="e">
        <f>+IF(ABS(O10/O11)&gt;2.58,_xlfn.CONCAT(O10,"**"),IF(ABS(O10/O11)&gt;1.96&amp;ABS(O10/O11)&lt;2.58,_xlfn.CONCAT(O10,"*"),O10))</f>
        <v>#DIV/0!</v>
      </c>
      <c r="G10" s="19" t="e">
        <f>+IF(ABS(P10/P11)&gt;2.58,_xlfn.CONCAT(P10,"**"),IF(ABS(P10/P11)&gt;1.96&amp;ABS(P10/P11)&lt;2.58,_xlfn.CONCAT(P10,"*"),P10))</f>
        <v>#DIV/0!</v>
      </c>
      <c r="K10" s="1" t="str">
        <f>+B10</f>
        <v>Spirits</v>
      </c>
      <c r="L10" s="19">
        <f>+U8</f>
        <v>0</v>
      </c>
      <c r="M10" s="19">
        <f>+V8</f>
        <v>0</v>
      </c>
      <c r="N10" s="19">
        <f>+W8</f>
        <v>0</v>
      </c>
      <c r="O10" s="19">
        <f>+X8</f>
        <v>0</v>
      </c>
      <c r="P10" s="19">
        <f>+Y8</f>
        <v>0</v>
      </c>
      <c r="T10" t="s">
        <v>94</v>
      </c>
    </row>
    <row r="11" spans="2:25" x14ac:dyDescent="0.3">
      <c r="B11" s="1"/>
      <c r="C11" s="19" t="str">
        <f>_xlfn.CONCAT("[",L11,"]")</f>
        <v>[0]</v>
      </c>
      <c r="D11" s="19" t="str">
        <f>_xlfn.CONCAT("[",M11,"]")</f>
        <v>[0]</v>
      </c>
      <c r="E11" s="19" t="str">
        <f>_xlfn.CONCAT("[",N11,"]")</f>
        <v>[0]</v>
      </c>
      <c r="F11" s="19" t="str">
        <f>_xlfn.CONCAT("[",O11,"]")</f>
        <v>[0]</v>
      </c>
      <c r="G11" s="19" t="str">
        <f>_xlfn.CONCAT("[",P11,"]")</f>
        <v>[0]</v>
      </c>
      <c r="K11" s="1"/>
      <c r="L11" s="19">
        <f>+U16</f>
        <v>0</v>
      </c>
      <c r="M11" s="19">
        <f>+V16</f>
        <v>0</v>
      </c>
      <c r="N11" s="19">
        <f>+W16</f>
        <v>0</v>
      </c>
      <c r="O11" s="19">
        <f>+X16</f>
        <v>0</v>
      </c>
      <c r="P11" s="19">
        <f>+Y16</f>
        <v>0</v>
      </c>
    </row>
    <row r="12" spans="2:25" x14ac:dyDescent="0.3">
      <c r="B12" s="1" t="s">
        <v>11</v>
      </c>
      <c r="C12" s="19" t="e">
        <f>+IF(ABS(L12/L13)&gt;2.58,_xlfn.CONCAT(L12,"**"),IF(ABS(L12/L13)&gt;1.96&amp;ABS(L12/L13)&lt;2.58,_xlfn.CONCAT(L12,"*"),L12))</f>
        <v>#DIV/0!</v>
      </c>
      <c r="D12" s="19" t="e">
        <f>+IF(ABS(M12/M13)&gt;2.58,_xlfn.CONCAT(M12,"**"),IF(ABS(M12/M13)&gt;1.96&amp;ABS(M12/M13)&lt;2.58,_xlfn.CONCAT(M12,"*"),M12))</f>
        <v>#DIV/0!</v>
      </c>
      <c r="E12" s="19" t="e">
        <f>+IF(ABS(N12/N13)&gt;2.58,_xlfn.CONCAT(N12,"**"),IF(ABS(N12/N13)&gt;1.96&amp;ABS(N12/N13)&lt;2.58,_xlfn.CONCAT(N12,"*"),N12))</f>
        <v>#DIV/0!</v>
      </c>
      <c r="F12" s="48" t="e">
        <f>+IF(ABS(O12/O13)&gt;2.58,_xlfn.CONCAT(O12,"**"),IF(ABS(O12/O13)&gt;1.96&amp;ABS(O12/O13)&lt;2.58,_xlfn.CONCAT(O12,"*"),O12))</f>
        <v>#DIV/0!</v>
      </c>
      <c r="G12" s="19" t="e">
        <f>+IF(ABS(P12/P13)&gt;2.58,_xlfn.CONCAT(P12,"**"),IF(ABS(P12/P13)&gt;1.96&amp;ABS(P12/P13)&lt;2.58,_xlfn.CONCAT(P12,"*"),P12))</f>
        <v>#DIV/0!</v>
      </c>
      <c r="K12" s="1" t="str">
        <f>+B12</f>
        <v>Water</v>
      </c>
      <c r="L12" s="19">
        <f>+U9</f>
        <v>0</v>
      </c>
      <c r="M12" s="19">
        <f>+V9</f>
        <v>0</v>
      </c>
      <c r="N12" s="19">
        <f>+W9</f>
        <v>0</v>
      </c>
      <c r="O12" s="19">
        <f>+X9</f>
        <v>0</v>
      </c>
      <c r="P12" s="19">
        <f>+Y9</f>
        <v>0</v>
      </c>
    </row>
    <row r="13" spans="2:25" x14ac:dyDescent="0.3">
      <c r="B13" s="1"/>
      <c r="C13" s="19" t="str">
        <f>_xlfn.CONCAT("[",L13,"]")</f>
        <v>[0]</v>
      </c>
      <c r="D13" s="19" t="str">
        <f>_xlfn.CONCAT("[",M13,"]")</f>
        <v>[0]</v>
      </c>
      <c r="E13" s="19" t="str">
        <f>_xlfn.CONCAT("[",N13,"]")</f>
        <v>[0]</v>
      </c>
      <c r="F13" s="19" t="str">
        <f>_xlfn.CONCAT("[",O13,"]")</f>
        <v>[0]</v>
      </c>
      <c r="G13" s="19" t="str">
        <f>_xlfn.CONCAT("[",P13,"]")</f>
        <v>[0]</v>
      </c>
      <c r="K13" s="1"/>
      <c r="L13" s="19">
        <f>+U17</f>
        <v>0</v>
      </c>
      <c r="M13" s="19">
        <f>+V17</f>
        <v>0</v>
      </c>
      <c r="N13" s="19">
        <f>+W17</f>
        <v>0</v>
      </c>
      <c r="O13" s="19">
        <f>+X17</f>
        <v>0</v>
      </c>
      <c r="P13" s="19">
        <f>+Y17</f>
        <v>0</v>
      </c>
    </row>
    <row r="14" spans="2:25" x14ac:dyDescent="0.3">
      <c r="B14" s="1" t="s">
        <v>74</v>
      </c>
      <c r="C14" s="19" t="e">
        <f>+IF(ABS(L14/L15)&gt;2,_xlfn.CONCAT(L14,"*"),L14)</f>
        <v>#DIV/0!</v>
      </c>
      <c r="D14" s="19" t="e">
        <f>+IF(ABS(M14/M15)&gt;2,_xlfn.CONCAT(M14,"*"),M14)</f>
        <v>#DIV/0!</v>
      </c>
      <c r="E14" s="19" t="e">
        <f>+IF(ABS(N14/N15)&gt;2,_xlfn.CONCAT(N14,"*"),N14)</f>
        <v>#DIV/0!</v>
      </c>
      <c r="F14" s="19" t="e">
        <f>+IF(ABS(O14/O15)&gt;2,_xlfn.CONCAT(O14,"*"),O14)</f>
        <v>#DIV/0!</v>
      </c>
      <c r="G14" s="48" t="e">
        <f>+IF(ABS(P14/P15)&gt;2,_xlfn.CONCAT(P14,"*"),P14)</f>
        <v>#DIV/0!</v>
      </c>
      <c r="K14" s="1" t="str">
        <f>+B14</f>
        <v>Dairy</v>
      </c>
      <c r="L14" s="19">
        <f>+U10</f>
        <v>0</v>
      </c>
      <c r="M14" s="19">
        <f>+V10</f>
        <v>0</v>
      </c>
      <c r="N14" s="19">
        <f>+W10</f>
        <v>0</v>
      </c>
      <c r="O14" s="19">
        <f>+X10</f>
        <v>0</v>
      </c>
      <c r="P14" s="19">
        <f>+Y10</f>
        <v>0</v>
      </c>
    </row>
    <row r="15" spans="2:25" ht="15" thickBot="1" x14ac:dyDescent="0.35">
      <c r="B15" s="4"/>
      <c r="C15" s="20" t="str">
        <f>_xlfn.CONCAT("[",L15,"]")</f>
        <v>[0]</v>
      </c>
      <c r="D15" s="20" t="str">
        <f>_xlfn.CONCAT("[",M15,"]")</f>
        <v>[0]</v>
      </c>
      <c r="E15" s="20" t="str">
        <f>_xlfn.CONCAT("[",N15,"]")</f>
        <v>[0]</v>
      </c>
      <c r="F15" s="20" t="str">
        <f>_xlfn.CONCAT("[",O15,"]")</f>
        <v>[0]</v>
      </c>
      <c r="G15" s="20" t="str">
        <f>_xlfn.CONCAT("[",P15,"]")</f>
        <v>[0]</v>
      </c>
      <c r="K15" s="1"/>
      <c r="L15" s="19">
        <f>+U18</f>
        <v>0</v>
      </c>
      <c r="M15" s="19">
        <f>+V18</f>
        <v>0</v>
      </c>
      <c r="N15" s="19">
        <f>+W18</f>
        <v>0</v>
      </c>
      <c r="O15" s="19">
        <f>+X18</f>
        <v>0</v>
      </c>
      <c r="P15" s="19">
        <f>+Y18</f>
        <v>0</v>
      </c>
      <c r="U15" t="s">
        <v>58</v>
      </c>
      <c r="V15" t="s">
        <v>59</v>
      </c>
      <c r="W15" t="s">
        <v>60</v>
      </c>
      <c r="X15" t="s">
        <v>61</v>
      </c>
      <c r="Y15" t="s">
        <v>62</v>
      </c>
    </row>
    <row r="16" spans="2:25" x14ac:dyDescent="0.3">
      <c r="C16" s="24"/>
      <c r="D16" s="24"/>
      <c r="E16" s="24"/>
      <c r="F16" s="24"/>
      <c r="G16" s="49"/>
      <c r="T16" t="s">
        <v>60</v>
      </c>
    </row>
    <row r="17" spans="2:25" x14ac:dyDescent="0.3">
      <c r="C17" s="24"/>
      <c r="D17" s="24"/>
      <c r="E17" s="24"/>
      <c r="F17" s="24"/>
      <c r="G17" s="24"/>
      <c r="T17" t="s">
        <v>61</v>
      </c>
    </row>
    <row r="18" spans="2:25" x14ac:dyDescent="0.3">
      <c r="C18" s="24"/>
      <c r="D18" s="24"/>
      <c r="E18" s="24"/>
      <c r="F18" s="24"/>
      <c r="G18" s="24"/>
      <c r="T18" t="s">
        <v>62</v>
      </c>
    </row>
    <row r="19" spans="2:25" x14ac:dyDescent="0.3">
      <c r="C19" s="24"/>
      <c r="D19" s="24"/>
      <c r="E19" s="24"/>
      <c r="F19" s="24"/>
      <c r="G19" s="24"/>
      <c r="T19" t="s">
        <v>61</v>
      </c>
    </row>
    <row r="20" spans="2:25" x14ac:dyDescent="0.3">
      <c r="C20" s="24"/>
      <c r="D20" s="24"/>
      <c r="E20" s="24"/>
      <c r="F20" s="24"/>
      <c r="G20" s="24"/>
      <c r="T20" t="s">
        <v>94</v>
      </c>
    </row>
    <row r="21" spans="2:25" x14ac:dyDescent="0.3">
      <c r="C21" s="24"/>
      <c r="D21" s="24"/>
      <c r="E21" s="24"/>
      <c r="F21" s="24"/>
      <c r="G21" s="24"/>
    </row>
    <row r="22" spans="2:25" x14ac:dyDescent="0.3">
      <c r="C22" s="24"/>
      <c r="D22" s="24"/>
      <c r="E22" s="24"/>
      <c r="F22" s="24"/>
      <c r="G22" s="24"/>
    </row>
    <row r="23" spans="2:25" ht="15" thickBot="1" x14ac:dyDescent="0.35">
      <c r="C23" s="24"/>
      <c r="D23" s="24"/>
      <c r="E23" s="24"/>
      <c r="F23" s="24"/>
      <c r="G23" s="24"/>
    </row>
    <row r="24" spans="2:25" ht="15" thickBot="1" x14ac:dyDescent="0.35">
      <c r="B24" s="9" t="s">
        <v>16</v>
      </c>
      <c r="C24" s="23" t="str">
        <f>+B26</f>
        <v>SB</v>
      </c>
      <c r="D24" s="23" t="str">
        <f>+B28</f>
        <v>Beer</v>
      </c>
      <c r="E24" s="23" t="str">
        <f>+B30</f>
        <v>Spirits</v>
      </c>
      <c r="F24" s="23" t="str">
        <f>+B32</f>
        <v>Water</v>
      </c>
      <c r="G24" s="23" t="str">
        <f>+B34</f>
        <v>Dairy</v>
      </c>
      <c r="K24" s="9" t="s">
        <v>16</v>
      </c>
      <c r="L24" s="23" t="str">
        <f>+C24</f>
        <v>SB</v>
      </c>
      <c r="M24" s="23" t="str">
        <f>+D24</f>
        <v>Beer</v>
      </c>
      <c r="N24" s="23" t="str">
        <f>+E24</f>
        <v>Spirits</v>
      </c>
      <c r="O24" s="23" t="str">
        <f>+F24</f>
        <v>Water</v>
      </c>
      <c r="P24" s="23" t="str">
        <f>+G24</f>
        <v>Dairy</v>
      </c>
      <c r="S24" s="1"/>
      <c r="T24" s="1"/>
      <c r="U24" s="1" t="s">
        <v>58</v>
      </c>
      <c r="V24" s="1" t="s">
        <v>59</v>
      </c>
      <c r="W24" s="1" t="s">
        <v>60</v>
      </c>
      <c r="X24" s="1" t="s">
        <v>61</v>
      </c>
      <c r="Y24" s="1" t="s">
        <v>62</v>
      </c>
    </row>
    <row r="25" spans="2:25" ht="15" thickBot="1" x14ac:dyDescent="0.35">
      <c r="B25" s="11" t="s">
        <v>56</v>
      </c>
      <c r="C25" s="41"/>
      <c r="D25" s="41"/>
      <c r="E25" s="50"/>
      <c r="F25" s="50"/>
      <c r="G25" s="50"/>
      <c r="K25" s="11" t="str">
        <f>+B25</f>
        <v>Full</v>
      </c>
      <c r="L25" s="12"/>
      <c r="M25" s="12"/>
      <c r="N25" s="7"/>
      <c r="O25" s="7"/>
      <c r="P25" s="7"/>
    </row>
    <row r="26" spans="2:25" x14ac:dyDescent="0.3">
      <c r="B26" s="1" t="s">
        <v>8</v>
      </c>
      <c r="C26" s="48" t="str">
        <f>+IF(ABS(L26/L27)&gt;2.58,_xlfn.CONCAT(L26,"**"),IF(ABS(L26/L27)&gt;1.96&amp;ABS(L26/L27)&lt;2.58,_xlfn.CONCAT(L26,"*"),L26))</f>
        <v>-0.503**</v>
      </c>
      <c r="D26" s="19">
        <f>+IF(ABS(M26/M27)&gt;2.58,_xlfn.CONCAT(M26,"**"),IF(ABS(M26/M27)&gt;1.96&amp;ABS(M26/M27)&lt;2.58,_xlfn.CONCAT(M26,"*"),M26))</f>
        <v>-1.4E-2</v>
      </c>
      <c r="E26" s="19" t="str">
        <f>+IF(ABS(N26/N27)&gt;2.58,_xlfn.CONCAT(N26,"**"),IF(ABS(N26/N27)&gt;1.96&amp;ABS(N26/N27)&lt;2.58,_xlfn.CONCAT(N26,"*"),N26))</f>
        <v>0.027**</v>
      </c>
      <c r="F26" s="19">
        <f>+IF(ABS(O26/O27)&gt;2.58,_xlfn.CONCAT(O26,"**"),IF(ABS(O26/O27)&gt;1.96&amp;ABS(O26/O27)&lt;2.58,_xlfn.CONCAT(O26,"*"),O26))</f>
        <v>4.0000000000000001E-3</v>
      </c>
      <c r="G26" s="19" t="str">
        <f>+IF(ABS(P26/P27)&gt;2.58,_xlfn.CONCAT(P26,"**"),IF(ABS(P26/P27)&gt;1.96&amp;ABS(P26/P27)&lt;2.58,_xlfn.CONCAT(P26,"*"),P26))</f>
        <v>-0.014**</v>
      </c>
      <c r="K26" s="1" t="str">
        <f>+B26</f>
        <v>SB</v>
      </c>
      <c r="L26" s="19">
        <f>+U26</f>
        <v>-0.503</v>
      </c>
      <c r="M26" s="19">
        <f>+V26</f>
        <v>-1.4E-2</v>
      </c>
      <c r="N26" s="19">
        <f>+W26</f>
        <v>2.7E-2</v>
      </c>
      <c r="O26" s="19">
        <f>+X26</f>
        <v>4.0000000000000001E-3</v>
      </c>
      <c r="P26" s="19">
        <f>+Y26</f>
        <v>-1.4E-2</v>
      </c>
      <c r="T26" t="s">
        <v>58</v>
      </c>
      <c r="U26">
        <v>-0.503</v>
      </c>
      <c r="V26">
        <v>-1.4E-2</v>
      </c>
      <c r="W26">
        <v>2.7E-2</v>
      </c>
      <c r="X26">
        <v>4.0000000000000001E-3</v>
      </c>
      <c r="Y26">
        <v>-1.4E-2</v>
      </c>
    </row>
    <row r="27" spans="2:25" x14ac:dyDescent="0.3">
      <c r="B27" s="1"/>
      <c r="C27" s="19" t="str">
        <f>_xlfn.CONCAT("[",L27,"]")</f>
        <v>[0.003]</v>
      </c>
      <c r="D27" s="19" t="str">
        <f>_xlfn.CONCAT("[",M27,"]")</f>
        <v>[0.034]</v>
      </c>
      <c r="E27" s="19" t="str">
        <f>_xlfn.CONCAT("[",N27,"]")</f>
        <v>[0.007]</v>
      </c>
      <c r="F27" s="19" t="str">
        <f>_xlfn.CONCAT("[",O27,"]")</f>
        <v>[0.019]</v>
      </c>
      <c r="G27" s="19" t="str">
        <f>_xlfn.CONCAT("[",P27,"]")</f>
        <v>[0.001]</v>
      </c>
      <c r="K27" s="1"/>
      <c r="L27" s="19">
        <f>+U36</f>
        <v>3.0000000000000001E-3</v>
      </c>
      <c r="M27" s="19">
        <f>+V36</f>
        <v>3.4000000000000002E-2</v>
      </c>
      <c r="N27" s="19">
        <f>+W36</f>
        <v>7.0000000000000001E-3</v>
      </c>
      <c r="O27" s="19">
        <f>+X36</f>
        <v>1.9E-2</v>
      </c>
      <c r="P27" s="19">
        <f>+Y36</f>
        <v>1E-3</v>
      </c>
      <c r="T27" t="s">
        <v>59</v>
      </c>
      <c r="U27">
        <v>-1.0840000000000001</v>
      </c>
      <c r="V27">
        <v>-0.17399999999999999</v>
      </c>
      <c r="W27">
        <v>-0.16200000000000001</v>
      </c>
      <c r="X27">
        <v>-0.26800000000000002</v>
      </c>
      <c r="Y27">
        <v>-0.55800000000000005</v>
      </c>
    </row>
    <row r="28" spans="2:25" x14ac:dyDescent="0.3">
      <c r="B28" s="1" t="s">
        <v>13</v>
      </c>
      <c r="C28" s="19" t="str">
        <f>+IF(ABS(L28/L29)&gt;2.58,_xlfn.CONCAT(L28,"**"),IF(ABS(L28/L29)&gt;1.96&amp;ABS(L28/L29)&lt;2.58,_xlfn.CONCAT(L28,"*"),L28))</f>
        <v>-1.084**</v>
      </c>
      <c r="D28" s="48" t="str">
        <f>+IF(ABS(M28/M29)&gt;2.58,_xlfn.CONCAT(M28,"**"),IF(ABS(M28/M29)&gt;1.96&amp;ABS(M28/M29)&lt;2.58,_xlfn.CONCAT(M28,"*"),M28))</f>
        <v>-0.174**</v>
      </c>
      <c r="E28" s="19" t="str">
        <f>+IF(ABS(N28/N29)&gt;2.58,_xlfn.CONCAT(N28,"**"),IF(ABS(N28/N29)&gt;1.96&amp;ABS(N28/N29)&lt;2.58,_xlfn.CONCAT(N28,"*"),N28))</f>
        <v>-0.162**</v>
      </c>
      <c r="F28" s="19" t="str">
        <f>+IF(ABS(O28/O29)&gt;2.58,_xlfn.CONCAT(O28,"**"),IF(ABS(O28/O29)&gt;1.96&amp;ABS(O28/O29)&lt;2.58,_xlfn.CONCAT(O28,"*"),O28))</f>
        <v>-0.268**</v>
      </c>
      <c r="G28" s="19" t="str">
        <f>+IF(ABS(P28/P29)&gt;2.58,_xlfn.CONCAT(P28,"**"),IF(ABS(P28/P29)&gt;1.96&amp;ABS(P28/P29)&lt;2.58,_xlfn.CONCAT(P28,"*"),P28))</f>
        <v>-0.558**</v>
      </c>
      <c r="K28" s="1" t="str">
        <f>+B28</f>
        <v>Beer</v>
      </c>
      <c r="L28" s="19">
        <f>+U27</f>
        <v>-1.0840000000000001</v>
      </c>
      <c r="M28" s="19">
        <f>+V27</f>
        <v>-0.17399999999999999</v>
      </c>
      <c r="N28" s="19">
        <f>+W27</f>
        <v>-0.16200000000000001</v>
      </c>
      <c r="O28" s="19">
        <f>+X27</f>
        <v>-0.26800000000000002</v>
      </c>
      <c r="P28" s="19">
        <f>+Y27</f>
        <v>-0.55800000000000005</v>
      </c>
      <c r="T28" t="s">
        <v>60</v>
      </c>
      <c r="U28">
        <v>-0.55600000000000005</v>
      </c>
      <c r="V28">
        <v>-5.3999999999999999E-2</v>
      </c>
      <c r="W28">
        <v>-0.76700000000000002</v>
      </c>
      <c r="X28">
        <v>-1.4999999999999999E-2</v>
      </c>
      <c r="Y28">
        <v>-1.468</v>
      </c>
    </row>
    <row r="29" spans="2:25" x14ac:dyDescent="0.3">
      <c r="B29" s="1"/>
      <c r="C29" s="19" t="str">
        <f>_xlfn.CONCAT("[",L29,"]")</f>
        <v>[0.001]</v>
      </c>
      <c r="D29" s="19" t="str">
        <f>_xlfn.CONCAT("[",M29,"]")</f>
        <v>[0.017]</v>
      </c>
      <c r="E29" s="19" t="str">
        <f>_xlfn.CONCAT("[",N29,"]")</f>
        <v>[0.003]</v>
      </c>
      <c r="F29" s="19" t="str">
        <f>_xlfn.CONCAT("[",O29,"]")</f>
        <v>[0.005]</v>
      </c>
      <c r="G29" s="19" t="str">
        <f>_xlfn.CONCAT("[",P29,"]")</f>
        <v>[0.0001]</v>
      </c>
      <c r="K29" s="1"/>
      <c r="L29" s="19">
        <f>+U37</f>
        <v>1E-3</v>
      </c>
      <c r="M29" s="19">
        <f>+V37</f>
        <v>1.7000000000000001E-2</v>
      </c>
      <c r="N29" s="19">
        <f>+W37</f>
        <v>3.0000000000000001E-3</v>
      </c>
      <c r="O29" s="19">
        <f>+X37</f>
        <v>5.0000000000000001E-3</v>
      </c>
      <c r="P29" s="19">
        <f>+Y37</f>
        <v>1E-4</v>
      </c>
      <c r="T29" t="s">
        <v>61</v>
      </c>
      <c r="U29">
        <v>-0.58099999999999996</v>
      </c>
      <c r="V29">
        <v>-0.187</v>
      </c>
      <c r="W29">
        <v>0</v>
      </c>
      <c r="X29">
        <v>-1.4730000000000001</v>
      </c>
      <c r="Y29">
        <v>-0.217</v>
      </c>
    </row>
    <row r="30" spans="2:25" x14ac:dyDescent="0.3">
      <c r="B30" s="1" t="s">
        <v>14</v>
      </c>
      <c r="C30" s="19" t="str">
        <f>+IF(ABS(L30/L31)&gt;2.58,_xlfn.CONCAT(L30,"**"),IF(ABS(L30/L31)&gt;1.96&amp;ABS(L30/L31)&lt;2.58,_xlfn.CONCAT(L30,"*"),L30))</f>
        <v>-0.556**</v>
      </c>
      <c r="D30" s="19">
        <f>+IF(ABS(M30/M31)&gt;2.58,_xlfn.CONCAT(M30,"**"),IF(ABS(M30/M31)&gt;1.96&amp;ABS(M30/M31)&lt;2.58,_xlfn.CONCAT(M30,"*"),M30))</f>
        <v>-5.3999999999999999E-2</v>
      </c>
      <c r="E30" s="48" t="str">
        <f>+IF(ABS(N30/N31)&gt;2.58,_xlfn.CONCAT(N30,"**"),IF(ABS(N30/N31)&gt;1.96&amp;ABS(N30/N31)&lt;2.58,_xlfn.CONCAT(N30,"*"),N30))</f>
        <v>-0.767**</v>
      </c>
      <c r="F30" s="19">
        <f>+IF(ABS(O30/O31)&gt;2.58,_xlfn.CONCAT(O30,"**"),IF(ABS(O30/O31)&gt;1.96&amp;ABS(O30/O31)&lt;2.58,_xlfn.CONCAT(O30,"*"),O30))</f>
        <v>-1.4999999999999999E-2</v>
      </c>
      <c r="G30" s="19" t="str">
        <f>+IF(ABS(P30/P31)&gt;2.58,_xlfn.CONCAT(P30,"**"),IF(ABS(P30/P31)&gt;1.96&amp;ABS(P30/P31)&lt;2.58,_xlfn.CONCAT(P30,"*"),P30))</f>
        <v>-1.468**</v>
      </c>
      <c r="K30" s="1" t="str">
        <f>+B30</f>
        <v>Spirits</v>
      </c>
      <c r="L30" s="19">
        <f>+U28</f>
        <v>-0.55600000000000005</v>
      </c>
      <c r="M30" s="19">
        <f>+V28</f>
        <v>-5.3999999999999999E-2</v>
      </c>
      <c r="N30" s="19">
        <f>+W28</f>
        <v>-0.76700000000000002</v>
      </c>
      <c r="O30" s="19">
        <f>+X28</f>
        <v>-1.4999999999999999E-2</v>
      </c>
      <c r="P30" s="19">
        <f>+Y28</f>
        <v>-1.468</v>
      </c>
      <c r="T30" t="s">
        <v>94</v>
      </c>
      <c r="U30">
        <v>-1E-3</v>
      </c>
      <c r="V30">
        <v>8.9999999999999993E-3</v>
      </c>
      <c r="W30">
        <v>-8.9999999999999993E-3</v>
      </c>
      <c r="X30">
        <v>1.6E-2</v>
      </c>
      <c r="Y30">
        <v>-0.28599999999999998</v>
      </c>
    </row>
    <row r="31" spans="2:25" x14ac:dyDescent="0.3">
      <c r="B31" s="1"/>
      <c r="C31" s="19" t="str">
        <f>_xlfn.CONCAT("[",L31,"]")</f>
        <v>[0.003]</v>
      </c>
      <c r="D31" s="19" t="str">
        <f>_xlfn.CONCAT("[",M31,"]")</f>
        <v>[0.034]</v>
      </c>
      <c r="E31" s="19" t="str">
        <f>_xlfn.CONCAT("[",N31,"]")</f>
        <v>[0.007]</v>
      </c>
      <c r="F31" s="19" t="str">
        <f>_xlfn.CONCAT("[",O31,"]")</f>
        <v>[0.019]</v>
      </c>
      <c r="G31" s="19" t="str">
        <f>_xlfn.CONCAT("[",P31,"]")</f>
        <v>[0.001]</v>
      </c>
      <c r="K31" s="1"/>
      <c r="L31" s="19">
        <f>+U36</f>
        <v>3.0000000000000001E-3</v>
      </c>
      <c r="M31" s="19">
        <f>+V36</f>
        <v>3.4000000000000002E-2</v>
      </c>
      <c r="N31" s="19">
        <f>+W36</f>
        <v>7.0000000000000001E-3</v>
      </c>
      <c r="O31" s="19">
        <f>+X36</f>
        <v>1.9E-2</v>
      </c>
      <c r="P31" s="19">
        <f>+Y36</f>
        <v>1E-3</v>
      </c>
    </row>
    <row r="32" spans="2:25" x14ac:dyDescent="0.3">
      <c r="B32" s="1" t="s">
        <v>11</v>
      </c>
      <c r="C32" s="19" t="str">
        <f>+IF(ABS(L32/L33)&gt;2.58,_xlfn.CONCAT(L32,"**"),IF(ABS(L32/L33)&gt;1.96&amp;ABS(L32/L33)&lt;2.58,_xlfn.CONCAT(L32,"*"),L32))</f>
        <v>-0.581**</v>
      </c>
      <c r="D32" s="19" t="str">
        <f>+IF(ABS(M32/M33)&gt;2.58,_xlfn.CONCAT(M32,"**"),IF(ABS(M32/M33)&gt;1.96&amp;ABS(M32/M33)&lt;2.58,_xlfn.CONCAT(M32,"*"),M32))</f>
        <v>-0.187**</v>
      </c>
      <c r="E32" s="19">
        <f>+IF(ABS(N32/N33)&gt;2.58,_xlfn.CONCAT(N32,"**"),IF(ABS(N32/N33)&gt;1.96&amp;ABS(N32/N33)&lt;2.58,_xlfn.CONCAT(N32,"*"),N32))</f>
        <v>0</v>
      </c>
      <c r="F32" s="48" t="str">
        <f>+IF(ABS(O32/O33)&gt;2.58,_xlfn.CONCAT(O32,"**"),IF(ABS(O32/O33)&gt;1.96&amp;ABS(O32/O33)&lt;2.58,_xlfn.CONCAT(O32,"*"),O32))</f>
        <v>-1.473**</v>
      </c>
      <c r="G32" s="19" t="str">
        <f>+IF(ABS(P32/P33)&gt;2.58,_xlfn.CONCAT(P32,"**"),IF(ABS(P32/P33)&gt;1.96&amp;ABS(P32/P33)&lt;2.58,_xlfn.CONCAT(P32,"*"),P32))</f>
        <v>-0.217**</v>
      </c>
      <c r="K32" s="1" t="str">
        <f>+B32</f>
        <v>Water</v>
      </c>
      <c r="L32" s="19">
        <f>+U29</f>
        <v>-0.58099999999999996</v>
      </c>
      <c r="M32" s="19">
        <f>+V29</f>
        <v>-0.187</v>
      </c>
      <c r="N32" s="19">
        <f>+W29</f>
        <v>0</v>
      </c>
      <c r="O32" s="19">
        <f>+X29</f>
        <v>-1.4730000000000001</v>
      </c>
      <c r="P32" s="19">
        <f>+Y29</f>
        <v>-0.217</v>
      </c>
    </row>
    <row r="33" spans="2:25" x14ac:dyDescent="0.3">
      <c r="B33" s="1"/>
      <c r="C33" s="19" t="str">
        <f>_xlfn.CONCAT("[",L33,"]")</f>
        <v>[0.001]</v>
      </c>
      <c r="D33" s="19" t="str">
        <f>_xlfn.CONCAT("[",M33,"]")</f>
        <v>[0.017]</v>
      </c>
      <c r="E33" s="19" t="str">
        <f>_xlfn.CONCAT("[",N33,"]")</f>
        <v>[0.003]</v>
      </c>
      <c r="F33" s="19" t="str">
        <f>_xlfn.CONCAT("[",O33,"]")</f>
        <v>[0.005]</v>
      </c>
      <c r="G33" s="19" t="str">
        <f>_xlfn.CONCAT("[",P33,"]")</f>
        <v>[0.0001]</v>
      </c>
      <c r="K33" s="1"/>
      <c r="L33" s="19">
        <f>+U37</f>
        <v>1E-3</v>
      </c>
      <c r="M33" s="19">
        <f>+V37</f>
        <v>1.7000000000000001E-2</v>
      </c>
      <c r="N33" s="19">
        <f>+W37</f>
        <v>3.0000000000000001E-3</v>
      </c>
      <c r="O33" s="19">
        <f>+X37</f>
        <v>5.0000000000000001E-3</v>
      </c>
      <c r="P33" s="19">
        <f>+Y37</f>
        <v>1E-4</v>
      </c>
    </row>
    <row r="34" spans="2:25" x14ac:dyDescent="0.3">
      <c r="B34" s="1" t="s">
        <v>74</v>
      </c>
      <c r="C34" s="19">
        <f>+IF(ABS(L34/L35)&gt;2,_xlfn.CONCAT(L34,"*"),L34)</f>
        <v>-1E-3</v>
      </c>
      <c r="D34" s="19">
        <f>+IF(ABS(M34/M35)&gt;2,_xlfn.CONCAT(M34,"*"),M34)</f>
        <v>8.9999999999999993E-3</v>
      </c>
      <c r="E34" s="19">
        <f>+IF(ABS(N34/N35)&gt;2,_xlfn.CONCAT(N34,"*"),N34)</f>
        <v>-8.9999999999999993E-3</v>
      </c>
      <c r="F34" s="19" t="str">
        <f>+IF(ABS(O34/O35)&gt;2,_xlfn.CONCAT(O34,"*"),O34)</f>
        <v>0.016*</v>
      </c>
      <c r="G34" s="48" t="str">
        <f>+IF(ABS(P34/P35)&gt;2,_xlfn.CONCAT(P34,"*"),P34)</f>
        <v>-0.286*</v>
      </c>
      <c r="K34" s="1" t="str">
        <f>+B34</f>
        <v>Dairy</v>
      </c>
      <c r="L34" s="19">
        <f>+U30</f>
        <v>-1E-3</v>
      </c>
      <c r="M34" s="19">
        <f>+V30</f>
        <v>8.9999999999999993E-3</v>
      </c>
      <c r="N34" s="19">
        <f>+W30</f>
        <v>-8.9999999999999993E-3</v>
      </c>
      <c r="O34" s="19">
        <f>+X30</f>
        <v>1.6E-2</v>
      </c>
      <c r="P34" s="19">
        <f>+Y30</f>
        <v>-0.28599999999999998</v>
      </c>
    </row>
    <row r="35" spans="2:25" ht="15" thickBot="1" x14ac:dyDescent="0.35">
      <c r="B35" s="4"/>
      <c r="C35" s="19" t="str">
        <f>_xlfn.CONCAT("[",L35,"]")</f>
        <v>[0.001]</v>
      </c>
      <c r="D35" s="19" t="str">
        <f>_xlfn.CONCAT("[",M35,"]")</f>
        <v>[0.01]</v>
      </c>
      <c r="E35" s="19" t="str">
        <f>_xlfn.CONCAT("[",N35,"]")</f>
        <v>[0.006]</v>
      </c>
      <c r="F35" s="19" t="str">
        <f>_xlfn.CONCAT("[",O35,"]")</f>
        <v>[0.007]</v>
      </c>
      <c r="G35" s="19" t="str">
        <f>_xlfn.CONCAT("[",P35,"]")</f>
        <v>[0.001]</v>
      </c>
      <c r="K35" s="1"/>
      <c r="L35" s="19">
        <f>+U38</f>
        <v>1E-3</v>
      </c>
      <c r="M35" s="19">
        <f>+V38</f>
        <v>0.01</v>
      </c>
      <c r="N35" s="19">
        <f>+W38</f>
        <v>6.0000000000000001E-3</v>
      </c>
      <c r="O35" s="19">
        <f>+X38</f>
        <v>7.0000000000000001E-3</v>
      </c>
      <c r="P35" s="19">
        <f>+Y38</f>
        <v>1E-3</v>
      </c>
      <c r="U35" t="s">
        <v>58</v>
      </c>
      <c r="V35" t="s">
        <v>59</v>
      </c>
      <c r="W35" t="s">
        <v>60</v>
      </c>
      <c r="X35" t="s">
        <v>61</v>
      </c>
      <c r="Y35" t="s">
        <v>62</v>
      </c>
    </row>
    <row r="36" spans="2:25" x14ac:dyDescent="0.3">
      <c r="B36" s="54" t="s">
        <v>96</v>
      </c>
      <c r="C36" s="54"/>
      <c r="D36" s="54"/>
      <c r="E36" s="54"/>
      <c r="F36" s="54"/>
      <c r="G36" s="54"/>
      <c r="T36" t="s">
        <v>60</v>
      </c>
      <c r="U36">
        <v>3.0000000000000001E-3</v>
      </c>
      <c r="V36">
        <v>3.4000000000000002E-2</v>
      </c>
      <c r="W36">
        <v>7.0000000000000001E-3</v>
      </c>
      <c r="X36">
        <v>1.9E-2</v>
      </c>
      <c r="Y36">
        <v>1E-3</v>
      </c>
    </row>
    <row r="37" spans="2:25" x14ac:dyDescent="0.3">
      <c r="T37" t="s">
        <v>61</v>
      </c>
      <c r="U37">
        <v>1E-3</v>
      </c>
      <c r="V37">
        <v>1.7000000000000001E-2</v>
      </c>
      <c r="W37">
        <v>3.0000000000000001E-3</v>
      </c>
      <c r="X37">
        <v>5.0000000000000001E-3</v>
      </c>
      <c r="Y37">
        <v>1E-4</v>
      </c>
    </row>
    <row r="38" spans="2:25" x14ac:dyDescent="0.3">
      <c r="T38" t="s">
        <v>62</v>
      </c>
      <c r="U38">
        <v>1E-3</v>
      </c>
      <c r="V38">
        <v>0.01</v>
      </c>
      <c r="W38">
        <v>6.0000000000000001E-3</v>
      </c>
      <c r="X38">
        <v>7.0000000000000001E-3</v>
      </c>
      <c r="Y38">
        <v>1E-3</v>
      </c>
    </row>
    <row r="39" spans="2:25" x14ac:dyDescent="0.3">
      <c r="T39" t="s">
        <v>61</v>
      </c>
      <c r="U39">
        <v>1E-3</v>
      </c>
      <c r="V39">
        <v>7.0000000000000001E-3</v>
      </c>
      <c r="W39">
        <v>3.0000000000000001E-3</v>
      </c>
      <c r="X39">
        <v>1.0999999999999999E-2</v>
      </c>
      <c r="Y39">
        <v>1E-4</v>
      </c>
    </row>
    <row r="40" spans="2:25" x14ac:dyDescent="0.3">
      <c r="T40" t="s">
        <v>94</v>
      </c>
      <c r="U40">
        <v>3.0000000000000001E-3</v>
      </c>
      <c r="V40">
        <v>3.7999999999999999E-2</v>
      </c>
      <c r="W40">
        <v>8.9999999999999993E-3</v>
      </c>
      <c r="X40">
        <v>2.5000000000000001E-2</v>
      </c>
      <c r="Y40">
        <v>1E-3</v>
      </c>
    </row>
    <row r="43" spans="2:25" ht="15" thickBot="1" x14ac:dyDescent="0.35"/>
    <row r="44" spans="2:25" ht="15" thickBot="1" x14ac:dyDescent="0.35">
      <c r="B44" s="9" t="s">
        <v>16</v>
      </c>
      <c r="C44" s="23" t="str">
        <f>+B46</f>
        <v>SB</v>
      </c>
      <c r="D44" s="23" t="str">
        <f>+B48</f>
        <v>Beer</v>
      </c>
      <c r="E44" s="23" t="str">
        <f>+B50</f>
        <v>Spirits</v>
      </c>
      <c r="F44" s="23" t="str">
        <f>+B52</f>
        <v>Water</v>
      </c>
      <c r="G44" s="23" t="str">
        <f>+B54</f>
        <v>Dairy</v>
      </c>
      <c r="K44" s="9" t="s">
        <v>16</v>
      </c>
      <c r="L44" s="23" t="str">
        <f>+C44</f>
        <v>SB</v>
      </c>
      <c r="M44" s="23" t="str">
        <f>+D44</f>
        <v>Beer</v>
      </c>
      <c r="N44" s="23" t="str">
        <f>+E44</f>
        <v>Spirits</v>
      </c>
      <c r="O44" s="23" t="str">
        <f>+F44</f>
        <v>Water</v>
      </c>
      <c r="P44" s="23" t="str">
        <f>+G44</f>
        <v>Dairy</v>
      </c>
      <c r="S44" s="1"/>
      <c r="T44" s="1"/>
      <c r="U44" s="1" t="s">
        <v>58</v>
      </c>
      <c r="V44" s="1" t="s">
        <v>59</v>
      </c>
      <c r="W44" s="1" t="s">
        <v>60</v>
      </c>
      <c r="X44" s="1" t="s">
        <v>61</v>
      </c>
      <c r="Y44" s="1" t="s">
        <v>62</v>
      </c>
    </row>
    <row r="45" spans="2:25" ht="15" thickBot="1" x14ac:dyDescent="0.35">
      <c r="B45" s="11" t="s">
        <v>37</v>
      </c>
      <c r="C45" s="12"/>
      <c r="D45" s="12"/>
      <c r="E45" s="7"/>
      <c r="F45" s="7"/>
      <c r="G45" s="7"/>
      <c r="K45" s="11" t="s">
        <v>37</v>
      </c>
      <c r="L45" s="12"/>
      <c r="M45" s="12"/>
      <c r="N45" s="7"/>
      <c r="O45" s="7"/>
      <c r="P45" s="7"/>
    </row>
    <row r="46" spans="2:25" x14ac:dyDescent="0.3">
      <c r="B46" s="1" t="s">
        <v>8</v>
      </c>
      <c r="C46" s="30" t="e">
        <f>+IF(ABS(L46/L47)&gt;2,_xlfn.CONCAT(L46,"*"),L46)</f>
        <v>#DIV/0!</v>
      </c>
      <c r="D46" s="19" t="e">
        <f>+IF(ABS(M46/M47)&gt;2,_xlfn.CONCAT(M46,"*"),M46)</f>
        <v>#DIV/0!</v>
      </c>
      <c r="E46" s="19" t="e">
        <f>+IF(ABS(N46/N47)&gt;2,_xlfn.CONCAT(N46,"*"),N46)</f>
        <v>#DIV/0!</v>
      </c>
      <c r="F46" s="19" t="e">
        <f>+IF(ABS(O46/O47)&gt;2,_xlfn.CONCAT(O46,"*"),O46)</f>
        <v>#DIV/0!</v>
      </c>
      <c r="G46" s="19" t="e">
        <f>+IF(ABS(P46/P47)&gt;2,_xlfn.CONCAT(P46,"*"),P46)</f>
        <v>#DIV/0!</v>
      </c>
      <c r="K46" s="1" t="str">
        <f>+B46</f>
        <v>SB</v>
      </c>
      <c r="L46" s="19">
        <f>+U46</f>
        <v>0</v>
      </c>
      <c r="M46" s="19">
        <f>+V46</f>
        <v>0</v>
      </c>
      <c r="N46" s="19">
        <f>+W46</f>
        <v>0</v>
      </c>
      <c r="O46" s="19">
        <f>+X46</f>
        <v>0</v>
      </c>
      <c r="P46" s="19">
        <f>+Y46</f>
        <v>0</v>
      </c>
      <c r="T46" t="s">
        <v>58</v>
      </c>
    </row>
    <row r="47" spans="2:25" x14ac:dyDescent="0.3">
      <c r="B47" s="1"/>
      <c r="C47" s="19">
        <f>+L47</f>
        <v>0</v>
      </c>
      <c r="D47" s="19">
        <f>+M47</f>
        <v>0</v>
      </c>
      <c r="E47" s="19">
        <f>+N47</f>
        <v>0</v>
      </c>
      <c r="F47" s="19">
        <f>+O47</f>
        <v>0</v>
      </c>
      <c r="G47" s="19">
        <f>+P47</f>
        <v>0</v>
      </c>
      <c r="K47" s="1"/>
      <c r="L47" s="19">
        <f>+U56</f>
        <v>0</v>
      </c>
      <c r="M47" s="19">
        <f>+V56</f>
        <v>0</v>
      </c>
      <c r="N47" s="19">
        <f>+W56</f>
        <v>0</v>
      </c>
      <c r="O47" s="19">
        <f>+X56</f>
        <v>0</v>
      </c>
      <c r="P47" s="19">
        <f>+Y56</f>
        <v>0</v>
      </c>
      <c r="T47" t="s">
        <v>59</v>
      </c>
    </row>
    <row r="48" spans="2:25" x14ac:dyDescent="0.3">
      <c r="B48" s="1" t="s">
        <v>13</v>
      </c>
      <c r="C48" s="19" t="e">
        <f>+IF(ABS(L48/L49)&gt;2,_xlfn.CONCAT(L48,"*"),L48)</f>
        <v>#DIV/0!</v>
      </c>
      <c r="D48" s="30" t="e">
        <f>+IF(ABS(M48/M49)&gt;2,_xlfn.CONCAT(M48,"*"),M48)</f>
        <v>#DIV/0!</v>
      </c>
      <c r="E48" s="19" t="e">
        <f>+IF(ABS(N48/N49)&gt;2,_xlfn.CONCAT(N48,"*"),N48)</f>
        <v>#DIV/0!</v>
      </c>
      <c r="F48" s="19" t="e">
        <f>+IF(ABS(O48/O49)&gt;2,_xlfn.CONCAT(O48,"*"),O48)</f>
        <v>#DIV/0!</v>
      </c>
      <c r="G48" s="19" t="e">
        <f>+IF(ABS(P48/P49)&gt;2,_xlfn.CONCAT(P48,"*"),P48)</f>
        <v>#DIV/0!</v>
      </c>
      <c r="K48" s="1" t="str">
        <f>+B48</f>
        <v>Beer</v>
      </c>
      <c r="L48" s="19">
        <f>+U47</f>
        <v>0</v>
      </c>
      <c r="M48" s="19">
        <f>+V47</f>
        <v>0</v>
      </c>
      <c r="N48" s="19">
        <f>+W47</f>
        <v>0</v>
      </c>
      <c r="O48" s="19">
        <f>+X47</f>
        <v>0</v>
      </c>
      <c r="P48" s="19">
        <f>+Y47</f>
        <v>0</v>
      </c>
      <c r="T48" t="s">
        <v>60</v>
      </c>
    </row>
    <row r="49" spans="2:25" x14ac:dyDescent="0.3">
      <c r="B49" s="1"/>
      <c r="C49" s="19">
        <f>+L49</f>
        <v>0</v>
      </c>
      <c r="D49" s="19">
        <f>+M49</f>
        <v>0</v>
      </c>
      <c r="E49" s="19">
        <f>+N49</f>
        <v>0</v>
      </c>
      <c r="F49" s="19">
        <f>+O49</f>
        <v>0</v>
      </c>
      <c r="G49" s="19">
        <f>+P49</f>
        <v>0</v>
      </c>
      <c r="K49" s="1"/>
      <c r="L49" s="19">
        <f>+U57</f>
        <v>0</v>
      </c>
      <c r="M49" s="19">
        <f>+V57</f>
        <v>0</v>
      </c>
      <c r="N49" s="19">
        <f>+W57</f>
        <v>0</v>
      </c>
      <c r="O49" s="19">
        <f>+X57</f>
        <v>0</v>
      </c>
      <c r="P49" s="19">
        <f>+Y57</f>
        <v>0</v>
      </c>
      <c r="T49" t="s">
        <v>61</v>
      </c>
    </row>
    <row r="50" spans="2:25" x14ac:dyDescent="0.3">
      <c r="B50" s="1" t="s">
        <v>14</v>
      </c>
      <c r="C50" s="19" t="e">
        <f>+IF(ABS(L50/L51)&gt;2,_xlfn.CONCAT(L50,"*"),L50)</f>
        <v>#DIV/0!</v>
      </c>
      <c r="D50" s="19" t="e">
        <f>+IF(ABS(M50/M51)&gt;2,_xlfn.CONCAT(M50,"*"),M50)</f>
        <v>#DIV/0!</v>
      </c>
      <c r="E50" s="30" t="e">
        <f>+IF(ABS(N50/N51)&gt;2,_xlfn.CONCAT(N50,"*"),N50)</f>
        <v>#DIV/0!</v>
      </c>
      <c r="F50" s="19" t="e">
        <f>+IF(ABS(O50/O51)&gt;2,_xlfn.CONCAT(O50,"*"),O50)</f>
        <v>#DIV/0!</v>
      </c>
      <c r="G50" s="19" t="e">
        <f>+IF(ABS(P50/P51)&gt;2,_xlfn.CONCAT(P50,"*"),P50)</f>
        <v>#DIV/0!</v>
      </c>
      <c r="K50" s="1" t="str">
        <f>+B50</f>
        <v>Spirits</v>
      </c>
      <c r="L50" s="19">
        <f>+U48</f>
        <v>0</v>
      </c>
      <c r="M50" s="19">
        <f>+V48</f>
        <v>0</v>
      </c>
      <c r="N50" s="19">
        <f>+W48</f>
        <v>0</v>
      </c>
      <c r="O50" s="19">
        <f>+X48</f>
        <v>0</v>
      </c>
      <c r="P50" s="19">
        <f>+Y48</f>
        <v>0</v>
      </c>
      <c r="T50" t="s">
        <v>94</v>
      </c>
    </row>
    <row r="51" spans="2:25" x14ac:dyDescent="0.3">
      <c r="B51" s="1"/>
      <c r="C51" s="19">
        <f>+L51</f>
        <v>0</v>
      </c>
      <c r="D51" s="19">
        <f>+M51</f>
        <v>0</v>
      </c>
      <c r="E51" s="19">
        <f>+N51</f>
        <v>0</v>
      </c>
      <c r="F51" s="19">
        <f>+O51</f>
        <v>0</v>
      </c>
      <c r="G51" s="19">
        <f>+P51</f>
        <v>0</v>
      </c>
      <c r="K51" s="1"/>
      <c r="L51" s="19">
        <f>+U56</f>
        <v>0</v>
      </c>
      <c r="M51" s="19">
        <f>+V56</f>
        <v>0</v>
      </c>
      <c r="N51" s="19">
        <f>+W56</f>
        <v>0</v>
      </c>
      <c r="O51" s="19">
        <f>+X56</f>
        <v>0</v>
      </c>
      <c r="P51" s="19">
        <f>+Y56</f>
        <v>0</v>
      </c>
    </row>
    <row r="52" spans="2:25" x14ac:dyDescent="0.3">
      <c r="B52" s="1" t="s">
        <v>11</v>
      </c>
      <c r="C52" s="19" t="e">
        <f>+IF(ABS(L52/L53)&gt;2,_xlfn.CONCAT(L52,"*"),L52)</f>
        <v>#DIV/0!</v>
      </c>
      <c r="D52" s="19" t="e">
        <f>+IF(ABS(M52/M53)&gt;2,_xlfn.CONCAT(M52,"*"),M52)</f>
        <v>#DIV/0!</v>
      </c>
      <c r="E52" s="19" t="e">
        <f>+IF(ABS(N52/N53)&gt;2,_xlfn.CONCAT(N52,"*"),N52)</f>
        <v>#DIV/0!</v>
      </c>
      <c r="F52" s="30" t="e">
        <f>+IF(ABS(O52/O53)&gt;2,_xlfn.CONCAT(O52,"*"),O52)</f>
        <v>#DIV/0!</v>
      </c>
      <c r="G52" s="19" t="e">
        <f>+IF(ABS(P52/P53)&gt;2,_xlfn.CONCAT(P52,"*"),P52)</f>
        <v>#DIV/0!</v>
      </c>
      <c r="K52" s="1" t="str">
        <f>+B52</f>
        <v>Water</v>
      </c>
      <c r="L52" s="19">
        <f>+U49</f>
        <v>0</v>
      </c>
      <c r="M52" s="19">
        <f>+V49</f>
        <v>0</v>
      </c>
      <c r="N52" s="19">
        <f>+W49</f>
        <v>0</v>
      </c>
      <c r="O52" s="19">
        <f>+X49</f>
        <v>0</v>
      </c>
      <c r="P52" s="19">
        <f>+Y49</f>
        <v>0</v>
      </c>
    </row>
    <row r="53" spans="2:25" x14ac:dyDescent="0.3">
      <c r="B53" s="1"/>
      <c r="C53" s="19">
        <f>+L53</f>
        <v>0</v>
      </c>
      <c r="D53" s="19">
        <f>+M53</f>
        <v>0</v>
      </c>
      <c r="E53" s="19">
        <f>+N53</f>
        <v>0</v>
      </c>
      <c r="F53" s="19">
        <f>+O53</f>
        <v>0</v>
      </c>
      <c r="G53" s="19">
        <f>+P53</f>
        <v>0</v>
      </c>
      <c r="K53" s="1"/>
      <c r="L53" s="19">
        <f>+U57</f>
        <v>0</v>
      </c>
      <c r="M53" s="19">
        <f>+V57</f>
        <v>0</v>
      </c>
      <c r="N53" s="19">
        <f>+W57</f>
        <v>0</v>
      </c>
      <c r="O53" s="19">
        <f>+X57</f>
        <v>0</v>
      </c>
      <c r="P53" s="19">
        <f>+Y57</f>
        <v>0</v>
      </c>
    </row>
    <row r="54" spans="2:25" x14ac:dyDescent="0.3">
      <c r="B54" s="1" t="s">
        <v>74</v>
      </c>
      <c r="C54" s="19" t="e">
        <f>+IF(ABS(L54/L55)&gt;2,_xlfn.CONCAT(L54,"*"),L54)</f>
        <v>#DIV/0!</v>
      </c>
      <c r="D54" s="19" t="e">
        <f>+IF(ABS(M54/M55)&gt;2,_xlfn.CONCAT(M54,"*"),M54)</f>
        <v>#DIV/0!</v>
      </c>
      <c r="E54" s="19" t="e">
        <f>+IF(ABS(N54/N55)&gt;2,_xlfn.CONCAT(N54,"*"),N54)</f>
        <v>#DIV/0!</v>
      </c>
      <c r="F54" s="19" t="e">
        <f>+IF(ABS(O54/O55)&gt;2,_xlfn.CONCAT(O54,"*"),O54)</f>
        <v>#DIV/0!</v>
      </c>
      <c r="G54" s="30" t="e">
        <f>+IF(ABS(P54/P55)&gt;2,_xlfn.CONCAT(P54,"*"),P54)</f>
        <v>#DIV/0!</v>
      </c>
      <c r="K54" s="1" t="str">
        <f>+B54</f>
        <v>Dairy</v>
      </c>
      <c r="L54" s="19">
        <f>+U50</f>
        <v>0</v>
      </c>
      <c r="M54" s="19">
        <f>+V50</f>
        <v>0</v>
      </c>
      <c r="N54" s="19">
        <f>+W50</f>
        <v>0</v>
      </c>
      <c r="O54" s="19">
        <f>+X50</f>
        <v>0</v>
      </c>
      <c r="P54" s="19">
        <f>+Y50</f>
        <v>0</v>
      </c>
    </row>
    <row r="55" spans="2:25" x14ac:dyDescent="0.3">
      <c r="B55" s="1"/>
      <c r="C55" s="19">
        <f>+L55</f>
        <v>0</v>
      </c>
      <c r="D55" s="19">
        <f>+M55</f>
        <v>0</v>
      </c>
      <c r="E55" s="19">
        <f>+N55</f>
        <v>0</v>
      </c>
      <c r="F55" s="19">
        <f>+O55</f>
        <v>0</v>
      </c>
      <c r="G55" s="19">
        <f>+P55</f>
        <v>0</v>
      </c>
      <c r="K55" s="1"/>
      <c r="L55" s="19">
        <f>+U58</f>
        <v>0</v>
      </c>
      <c r="M55" s="19">
        <f>+V58</f>
        <v>0</v>
      </c>
      <c r="N55" s="19">
        <f>+W58</f>
        <v>0</v>
      </c>
      <c r="O55" s="19">
        <f>+X58</f>
        <v>0</v>
      </c>
      <c r="P55" s="19">
        <f>+Y58</f>
        <v>0</v>
      </c>
      <c r="U55" t="s">
        <v>58</v>
      </c>
      <c r="V55" t="s">
        <v>59</v>
      </c>
      <c r="W55" t="s">
        <v>60</v>
      </c>
      <c r="X55" t="s">
        <v>61</v>
      </c>
      <c r="Y55" t="s">
        <v>62</v>
      </c>
    </row>
    <row r="56" spans="2:25" x14ac:dyDescent="0.3">
      <c r="T56" t="s">
        <v>60</v>
      </c>
    </row>
    <row r="57" spans="2:25" x14ac:dyDescent="0.3">
      <c r="T57" t="s">
        <v>61</v>
      </c>
    </row>
    <row r="58" spans="2:25" x14ac:dyDescent="0.3">
      <c r="T58" t="s">
        <v>62</v>
      </c>
    </row>
    <row r="59" spans="2:25" x14ac:dyDescent="0.3">
      <c r="T59" t="s">
        <v>61</v>
      </c>
    </row>
    <row r="60" spans="2:25" x14ac:dyDescent="0.3">
      <c r="T60" t="s">
        <v>94</v>
      </c>
    </row>
    <row r="63" spans="2:25" ht="15" thickBot="1" x14ac:dyDescent="0.35"/>
    <row r="64" spans="2:25" ht="15" thickBot="1" x14ac:dyDescent="0.35">
      <c r="B64" s="9" t="s">
        <v>16</v>
      </c>
      <c r="C64" s="23" t="str">
        <f>+B66</f>
        <v>SB</v>
      </c>
      <c r="D64" s="23" t="str">
        <f>+B68</f>
        <v>Beer</v>
      </c>
      <c r="E64" s="23" t="str">
        <f>+B70</f>
        <v>Spirits</v>
      </c>
      <c r="F64" s="23" t="str">
        <f>+B72</f>
        <v>Water</v>
      </c>
      <c r="G64" s="23" t="str">
        <f>+B74</f>
        <v>Dairy</v>
      </c>
      <c r="K64" s="9" t="s">
        <v>16</v>
      </c>
      <c r="L64" s="23" t="str">
        <f>+C64</f>
        <v>SB</v>
      </c>
      <c r="M64" s="23" t="str">
        <f>+D64</f>
        <v>Beer</v>
      </c>
      <c r="N64" s="23" t="str">
        <f>+E64</f>
        <v>Spirits</v>
      </c>
      <c r="O64" s="23" t="str">
        <f>+F64</f>
        <v>Water</v>
      </c>
      <c r="P64" s="23" t="str">
        <f>+G64</f>
        <v>Dairy</v>
      </c>
      <c r="S64" s="1"/>
      <c r="T64" s="1"/>
      <c r="U64" s="1" t="s">
        <v>58</v>
      </c>
      <c r="V64" s="1" t="s">
        <v>59</v>
      </c>
      <c r="W64" s="1" t="s">
        <v>60</v>
      </c>
      <c r="X64" s="1" t="s">
        <v>61</v>
      </c>
      <c r="Y64" s="1" t="s">
        <v>62</v>
      </c>
    </row>
    <row r="65" spans="2:25" ht="15" thickBot="1" x14ac:dyDescent="0.35">
      <c r="B65" s="11" t="s">
        <v>56</v>
      </c>
      <c r="C65" s="12"/>
      <c r="D65" s="12"/>
      <c r="E65" s="7"/>
      <c r="F65" s="7"/>
      <c r="G65" s="7"/>
      <c r="K65" s="11" t="s">
        <v>56</v>
      </c>
      <c r="L65" s="12"/>
      <c r="M65" s="12"/>
      <c r="N65" s="7"/>
      <c r="O65" s="7"/>
      <c r="P65" s="7"/>
    </row>
    <row r="66" spans="2:25" x14ac:dyDescent="0.3">
      <c r="B66" s="1" t="s">
        <v>8</v>
      </c>
      <c r="C66" s="30" t="e">
        <f>+IF(ABS(L66/L67)&gt;2,_xlfn.CONCAT(L66,"*"),L66)</f>
        <v>#DIV/0!</v>
      </c>
      <c r="D66" s="19" t="e">
        <f>+IF(ABS(M66/M67)&gt;2,_xlfn.CONCAT(M66,"*"),M66)</f>
        <v>#DIV/0!</v>
      </c>
      <c r="E66" s="19" t="e">
        <f>+IF(ABS(N66/N67)&gt;2,_xlfn.CONCAT(N66,"*"),N66)</f>
        <v>#DIV/0!</v>
      </c>
      <c r="F66" s="19" t="e">
        <f>+IF(ABS(O66/O67)&gt;2,_xlfn.CONCAT(O66,"*"),O66)</f>
        <v>#DIV/0!</v>
      </c>
      <c r="G66" s="19" t="e">
        <f>+IF(ABS(P66/P67)&gt;2,_xlfn.CONCAT(P66,"*"),P66)</f>
        <v>#DIV/0!</v>
      </c>
      <c r="K66" s="1" t="str">
        <f>+B66</f>
        <v>SB</v>
      </c>
      <c r="L66" s="19">
        <f>+U66</f>
        <v>0</v>
      </c>
      <c r="M66" s="19">
        <f>+V66</f>
        <v>0</v>
      </c>
      <c r="N66" s="19">
        <f>+W66</f>
        <v>0</v>
      </c>
      <c r="O66" s="19">
        <f>+X66</f>
        <v>0</v>
      </c>
      <c r="P66" s="19">
        <f>+Y66</f>
        <v>0</v>
      </c>
      <c r="T66" t="s">
        <v>58</v>
      </c>
    </row>
    <row r="67" spans="2:25" x14ac:dyDescent="0.3">
      <c r="B67" s="1"/>
      <c r="C67" s="19">
        <f>+L67</f>
        <v>0</v>
      </c>
      <c r="D67" s="19">
        <f>+M67</f>
        <v>0</v>
      </c>
      <c r="E67" s="19">
        <f>+N67</f>
        <v>0</v>
      </c>
      <c r="F67" s="19">
        <f>+O67</f>
        <v>0</v>
      </c>
      <c r="G67" s="19">
        <f>+P67</f>
        <v>0</v>
      </c>
      <c r="K67" s="1"/>
      <c r="L67" s="19">
        <f>+U76</f>
        <v>0</v>
      </c>
      <c r="M67" s="19">
        <f>+V76</f>
        <v>0</v>
      </c>
      <c r="N67" s="19">
        <f>+W76</f>
        <v>0</v>
      </c>
      <c r="O67" s="19">
        <f>+X76</f>
        <v>0</v>
      </c>
      <c r="P67" s="19">
        <f>+Y76</f>
        <v>0</v>
      </c>
      <c r="T67" t="s">
        <v>59</v>
      </c>
    </row>
    <row r="68" spans="2:25" x14ac:dyDescent="0.3">
      <c r="B68" s="1" t="s">
        <v>13</v>
      </c>
      <c r="C68" s="19" t="e">
        <f>+IF(ABS(L68/L69)&gt;2,_xlfn.CONCAT(L68,"*"),L68)</f>
        <v>#DIV/0!</v>
      </c>
      <c r="D68" s="30" t="e">
        <f>+IF(ABS(M68/M69)&gt;2,_xlfn.CONCAT(M68,"*"),M68)</f>
        <v>#DIV/0!</v>
      </c>
      <c r="E68" s="19" t="e">
        <f>+IF(ABS(N68/N69)&gt;2,_xlfn.CONCAT(N68,"*"),N68)</f>
        <v>#DIV/0!</v>
      </c>
      <c r="F68" s="19" t="e">
        <f>+IF(ABS(O68/O69)&gt;2,_xlfn.CONCAT(O68,"*"),O68)</f>
        <v>#DIV/0!</v>
      </c>
      <c r="G68" s="19" t="e">
        <f>+IF(ABS(P68/P69)&gt;2,_xlfn.CONCAT(P68,"*"),P68)</f>
        <v>#DIV/0!</v>
      </c>
      <c r="K68" s="1" t="str">
        <f>+B68</f>
        <v>Beer</v>
      </c>
      <c r="L68" s="19">
        <f>+U67</f>
        <v>0</v>
      </c>
      <c r="M68" s="19">
        <f>+V67</f>
        <v>0</v>
      </c>
      <c r="N68" s="19">
        <f>+W67</f>
        <v>0</v>
      </c>
      <c r="O68" s="19">
        <f>+X67</f>
        <v>0</v>
      </c>
      <c r="P68" s="19">
        <f>+Y67</f>
        <v>0</v>
      </c>
      <c r="T68" t="s">
        <v>60</v>
      </c>
    </row>
    <row r="69" spans="2:25" x14ac:dyDescent="0.3">
      <c r="B69" s="1"/>
      <c r="C69" s="19">
        <f>+L69</f>
        <v>0</v>
      </c>
      <c r="D69" s="19">
        <f>+M69</f>
        <v>0</v>
      </c>
      <c r="E69" s="19">
        <f>+N69</f>
        <v>0</v>
      </c>
      <c r="F69" s="19">
        <f>+O69</f>
        <v>0</v>
      </c>
      <c r="G69" s="19">
        <f>+P69</f>
        <v>0</v>
      </c>
      <c r="K69" s="1"/>
      <c r="L69" s="19">
        <f>+U77</f>
        <v>0</v>
      </c>
      <c r="M69" s="19">
        <f>+V77</f>
        <v>0</v>
      </c>
      <c r="N69" s="19">
        <f>+W77</f>
        <v>0</v>
      </c>
      <c r="O69" s="19">
        <f>+X77</f>
        <v>0</v>
      </c>
      <c r="P69" s="19">
        <f>+Y77</f>
        <v>0</v>
      </c>
      <c r="T69" t="s">
        <v>61</v>
      </c>
    </row>
    <row r="70" spans="2:25" x14ac:dyDescent="0.3">
      <c r="B70" s="1" t="s">
        <v>14</v>
      </c>
      <c r="C70" s="19" t="e">
        <f>+IF(ABS(L70/L71)&gt;2,_xlfn.CONCAT(L70,"*"),L70)</f>
        <v>#DIV/0!</v>
      </c>
      <c r="D70" s="19" t="e">
        <f>+IF(ABS(M70/M71)&gt;2,_xlfn.CONCAT(M70,"*"),M70)</f>
        <v>#DIV/0!</v>
      </c>
      <c r="E70" s="30" t="e">
        <f>+IF(ABS(N70/N71)&gt;2,_xlfn.CONCAT(N70,"*"),N70)</f>
        <v>#DIV/0!</v>
      </c>
      <c r="F70" s="19" t="e">
        <f>+IF(ABS(O70/O71)&gt;2,_xlfn.CONCAT(O70,"*"),O70)</f>
        <v>#DIV/0!</v>
      </c>
      <c r="G70" s="19" t="e">
        <f>+IF(ABS(P70/P71)&gt;2,_xlfn.CONCAT(P70,"*"),P70)</f>
        <v>#DIV/0!</v>
      </c>
      <c r="K70" s="1" t="str">
        <f>+B70</f>
        <v>Spirits</v>
      </c>
      <c r="L70" s="19">
        <f>+U68</f>
        <v>0</v>
      </c>
      <c r="M70" s="19">
        <f>+V68</f>
        <v>0</v>
      </c>
      <c r="N70" s="19">
        <f>+W68</f>
        <v>0</v>
      </c>
      <c r="O70" s="19">
        <f>+X68</f>
        <v>0</v>
      </c>
      <c r="P70" s="19">
        <f>+Y68</f>
        <v>0</v>
      </c>
      <c r="T70" t="s">
        <v>94</v>
      </c>
    </row>
    <row r="71" spans="2:25" x14ac:dyDescent="0.3">
      <c r="B71" s="1"/>
      <c r="C71" s="19">
        <f>+L71</f>
        <v>0</v>
      </c>
      <c r="D71" s="19">
        <f>+M71</f>
        <v>0</v>
      </c>
      <c r="E71" s="19">
        <f>+N71</f>
        <v>0</v>
      </c>
      <c r="F71" s="19">
        <f>+O71</f>
        <v>0</v>
      </c>
      <c r="G71" s="19">
        <f>+P71</f>
        <v>0</v>
      </c>
      <c r="K71" s="1"/>
      <c r="L71" s="19">
        <f>+U76</f>
        <v>0</v>
      </c>
      <c r="M71" s="19">
        <f>+V76</f>
        <v>0</v>
      </c>
      <c r="N71" s="19">
        <f>+W76</f>
        <v>0</v>
      </c>
      <c r="O71" s="19">
        <f>+X76</f>
        <v>0</v>
      </c>
      <c r="P71" s="19">
        <f>+Y76</f>
        <v>0</v>
      </c>
    </row>
    <row r="72" spans="2:25" x14ac:dyDescent="0.3">
      <c r="B72" s="1" t="s">
        <v>11</v>
      </c>
      <c r="C72" s="19" t="e">
        <f>+IF(ABS(L72/L73)&gt;2,_xlfn.CONCAT(L72,"*"),L72)</f>
        <v>#DIV/0!</v>
      </c>
      <c r="D72" s="19" t="e">
        <f>+IF(ABS(M72/M73)&gt;2,_xlfn.CONCAT(M72,"*"),M72)</f>
        <v>#DIV/0!</v>
      </c>
      <c r="E72" s="19" t="e">
        <f>+IF(ABS(N72/N73)&gt;2,_xlfn.CONCAT(N72,"*"),N72)</f>
        <v>#DIV/0!</v>
      </c>
      <c r="F72" s="30" t="e">
        <f>+IF(ABS(O72/O73)&gt;2,_xlfn.CONCAT(O72,"*"),O72)</f>
        <v>#DIV/0!</v>
      </c>
      <c r="G72" s="19" t="e">
        <f>+IF(ABS(P72/P73)&gt;2,_xlfn.CONCAT(P72,"*"),P72)</f>
        <v>#DIV/0!</v>
      </c>
      <c r="K72" s="1" t="str">
        <f>+B72</f>
        <v>Water</v>
      </c>
      <c r="L72" s="19">
        <f>+U69</f>
        <v>0</v>
      </c>
      <c r="M72" s="19">
        <f>+V69</f>
        <v>0</v>
      </c>
      <c r="N72" s="19">
        <f>+W69</f>
        <v>0</v>
      </c>
      <c r="O72" s="19">
        <f>+X69</f>
        <v>0</v>
      </c>
      <c r="P72" s="19">
        <f>+Y69</f>
        <v>0</v>
      </c>
    </row>
    <row r="73" spans="2:25" x14ac:dyDescent="0.3">
      <c r="B73" s="1"/>
      <c r="C73" s="19">
        <f>+L73</f>
        <v>0</v>
      </c>
      <c r="D73" s="19">
        <f>+M73</f>
        <v>0</v>
      </c>
      <c r="E73" s="19">
        <f>+N73</f>
        <v>0</v>
      </c>
      <c r="F73" s="19">
        <f>+O73</f>
        <v>0</v>
      </c>
      <c r="G73" s="19">
        <f>+P73</f>
        <v>0</v>
      </c>
      <c r="K73" s="1"/>
      <c r="L73" s="19">
        <f>+U77</f>
        <v>0</v>
      </c>
      <c r="M73" s="19">
        <f>+V77</f>
        <v>0</v>
      </c>
      <c r="N73" s="19">
        <f>+W77</f>
        <v>0</v>
      </c>
      <c r="O73" s="19">
        <f>+X77</f>
        <v>0</v>
      </c>
      <c r="P73" s="19">
        <f>+Y77</f>
        <v>0</v>
      </c>
    </row>
    <row r="74" spans="2:25" x14ac:dyDescent="0.3">
      <c r="B74" s="1" t="s">
        <v>74</v>
      </c>
      <c r="C74" s="19" t="e">
        <f>+IF(ABS(L74/L75)&gt;2,_xlfn.CONCAT(L74,"*"),L74)</f>
        <v>#DIV/0!</v>
      </c>
      <c r="D74" s="19" t="e">
        <f>+IF(ABS(M74/M75)&gt;2,_xlfn.CONCAT(M74,"*"),M74)</f>
        <v>#DIV/0!</v>
      </c>
      <c r="E74" s="19" t="e">
        <f>+IF(ABS(N74/N75)&gt;2,_xlfn.CONCAT(N74,"*"),N74)</f>
        <v>#DIV/0!</v>
      </c>
      <c r="F74" s="19" t="e">
        <f>+IF(ABS(O74/O75)&gt;2,_xlfn.CONCAT(O74,"*"),O74)</f>
        <v>#DIV/0!</v>
      </c>
      <c r="G74" s="30" t="e">
        <f>+IF(ABS(P74/P75)&gt;2,_xlfn.CONCAT(P74,"*"),P74)</f>
        <v>#DIV/0!</v>
      </c>
      <c r="K74" s="1" t="str">
        <f>+B74</f>
        <v>Dairy</v>
      </c>
      <c r="L74" s="19">
        <f>+U70</f>
        <v>0</v>
      </c>
      <c r="M74" s="19">
        <f>+V70</f>
        <v>0</v>
      </c>
      <c r="N74" s="19">
        <f>+W70</f>
        <v>0</v>
      </c>
      <c r="O74" s="19">
        <f>+X70</f>
        <v>0</v>
      </c>
      <c r="P74" s="19">
        <f>+Y70</f>
        <v>0</v>
      </c>
    </row>
    <row r="75" spans="2:25" x14ac:dyDescent="0.3">
      <c r="B75" s="1"/>
      <c r="C75" s="19">
        <f>+L75</f>
        <v>0</v>
      </c>
      <c r="D75" s="19">
        <f>+M75</f>
        <v>0</v>
      </c>
      <c r="E75" s="19">
        <f>+N75</f>
        <v>0</v>
      </c>
      <c r="F75" s="19">
        <f>+O75</f>
        <v>0</v>
      </c>
      <c r="G75" s="19">
        <f>+P75</f>
        <v>0</v>
      </c>
      <c r="K75" s="1"/>
      <c r="L75" s="19">
        <f>+U78</f>
        <v>0</v>
      </c>
      <c r="M75" s="19">
        <f>+V78</f>
        <v>0</v>
      </c>
      <c r="N75" s="19">
        <f>+W78</f>
        <v>0</v>
      </c>
      <c r="O75" s="19">
        <f>+X78</f>
        <v>0</v>
      </c>
      <c r="P75" s="19">
        <f>+Y78</f>
        <v>0</v>
      </c>
      <c r="U75" t="s">
        <v>58</v>
      </c>
      <c r="V75" t="s">
        <v>59</v>
      </c>
      <c r="W75" t="s">
        <v>60</v>
      </c>
      <c r="X75" t="s">
        <v>61</v>
      </c>
      <c r="Y75" t="s">
        <v>62</v>
      </c>
    </row>
    <row r="76" spans="2:25" x14ac:dyDescent="0.3">
      <c r="T76" t="s">
        <v>60</v>
      </c>
    </row>
    <row r="77" spans="2:25" x14ac:dyDescent="0.3">
      <c r="T77" t="s">
        <v>61</v>
      </c>
    </row>
    <row r="78" spans="2:25" x14ac:dyDescent="0.3">
      <c r="T78" t="s">
        <v>62</v>
      </c>
    </row>
    <row r="79" spans="2:25" x14ac:dyDescent="0.3">
      <c r="T79" t="s">
        <v>61</v>
      </c>
    </row>
    <row r="80" spans="2:25" x14ac:dyDescent="0.3">
      <c r="T80" t="s">
        <v>94</v>
      </c>
    </row>
    <row r="81" spans="2:25" s="46" customFormat="1" x14ac:dyDescent="0.3"/>
    <row r="82" spans="2:25" s="46" customFormat="1" x14ac:dyDescent="0.3"/>
    <row r="83" spans="2:25" s="46" customFormat="1" x14ac:dyDescent="0.3"/>
    <row r="84" spans="2:25" s="46" customFormat="1" ht="15" thickBot="1" x14ac:dyDescent="0.35"/>
    <row r="85" spans="2:25" ht="15" thickBot="1" x14ac:dyDescent="0.35">
      <c r="B85" s="9" t="s">
        <v>16</v>
      </c>
      <c r="C85" s="23" t="str">
        <f>+B87</f>
        <v>SB</v>
      </c>
      <c r="D85" s="23" t="str">
        <f>+B89</f>
        <v>Beer</v>
      </c>
      <c r="E85" s="23" t="str">
        <f>+B91</f>
        <v>Spirits</v>
      </c>
      <c r="F85" s="23" t="str">
        <f>+B93</f>
        <v>Water</v>
      </c>
      <c r="G85" s="23" t="str">
        <f>+B95</f>
        <v>Dairy</v>
      </c>
      <c r="K85" s="9" t="s">
        <v>16</v>
      </c>
      <c r="L85" s="23" t="str">
        <f>+C85</f>
        <v>SB</v>
      </c>
      <c r="M85" s="23" t="str">
        <f>+D85</f>
        <v>Beer</v>
      </c>
      <c r="N85" s="23" t="str">
        <f>+E85</f>
        <v>Spirits</v>
      </c>
      <c r="O85" s="23" t="str">
        <f>+F85</f>
        <v>Water</v>
      </c>
      <c r="P85" s="23" t="str">
        <f>+G85</f>
        <v>Dairy</v>
      </c>
      <c r="S85" s="1"/>
      <c r="T85" s="1"/>
      <c r="U85" s="1" t="s">
        <v>58</v>
      </c>
      <c r="V85" s="1" t="s">
        <v>59</v>
      </c>
      <c r="W85" s="1" t="s">
        <v>60</v>
      </c>
      <c r="X85" s="1" t="s">
        <v>61</v>
      </c>
      <c r="Y85" s="1" t="s">
        <v>62</v>
      </c>
    </row>
    <row r="86" spans="2:25" ht="15" thickBot="1" x14ac:dyDescent="0.35">
      <c r="B86" s="11" t="s">
        <v>37</v>
      </c>
      <c r="C86" s="12"/>
      <c r="D86" s="12"/>
      <c r="E86" s="7"/>
      <c r="F86" s="7"/>
      <c r="G86" s="7"/>
      <c r="K86" s="11" t="s">
        <v>37</v>
      </c>
      <c r="L86" s="12"/>
      <c r="M86" s="12"/>
      <c r="N86" s="7"/>
      <c r="O86" s="7"/>
      <c r="P86" s="7"/>
    </row>
    <row r="87" spans="2:25" x14ac:dyDescent="0.3">
      <c r="B87" s="1" t="s">
        <v>8</v>
      </c>
      <c r="C87" s="48" t="str">
        <f>+IF(ABS(L87/L88)&gt;2.58,_xlfn.CONCAT(L87,"**"),IF(ABS(L87/L88)&gt;1.96&amp;ABS(L87/L88)&lt;2.58,_xlfn.CONCAT(L87,"*"),L87))</f>
        <v>-1.192**</v>
      </c>
      <c r="D87" s="19" t="str">
        <f>+IF(ABS(M87/M88)&gt;2.58,_xlfn.CONCAT(M87,"**"),IF(ABS(M87/M88)&gt;1.96&amp;ABS(M87/M88)&lt;2.58,_xlfn.CONCAT(M87,"*"),M87))</f>
        <v>-0.11**</v>
      </c>
      <c r="E87" s="19" t="str">
        <f>+IF(ABS(N87/N88)&gt;2.58,_xlfn.CONCAT(N87,"**"),IF(ABS(N87/N88)&gt;1.96&amp;ABS(N87/N88)&lt;2.58,_xlfn.CONCAT(N87,"*"),N87))</f>
        <v>0.483**</v>
      </c>
      <c r="F87" s="19" t="str">
        <f>+IF(ABS(O87/O88)&gt;2.58,_xlfn.CONCAT(O87,"**"),IF(ABS(O87/O88)&gt;1.96&amp;ABS(O87/O88)&lt;2.58,_xlfn.CONCAT(O87,"*"),O87))</f>
        <v>0.113**</v>
      </c>
      <c r="G87" s="19" t="str">
        <f>+IF(ABS(P87/P88)&gt;2.58,_xlfn.CONCAT(P87,"**"),IF(ABS(P87/P88)&gt;1.96&amp;ABS(P87/P88)&lt;2.58,_xlfn.CONCAT(P87,"*"),P87))</f>
        <v>-0.059**</v>
      </c>
      <c r="K87" s="1" t="str">
        <f>+B87</f>
        <v>SB</v>
      </c>
      <c r="L87" s="19">
        <f>+U87</f>
        <v>-1.1919999999999999</v>
      </c>
      <c r="M87" s="19">
        <f>+V87</f>
        <v>-0.11</v>
      </c>
      <c r="N87" s="19">
        <f>+W87</f>
        <v>0.48299999999999998</v>
      </c>
      <c r="O87" s="19">
        <f>+X87</f>
        <v>0.113</v>
      </c>
      <c r="P87" s="19">
        <f>+Y87</f>
        <v>-5.8999999999999997E-2</v>
      </c>
      <c r="T87" t="s">
        <v>58</v>
      </c>
      <c r="U87">
        <v>-1.1919999999999999</v>
      </c>
      <c r="V87">
        <v>-0.11</v>
      </c>
      <c r="W87">
        <v>0.48299999999999998</v>
      </c>
      <c r="X87">
        <v>0.113</v>
      </c>
      <c r="Y87">
        <v>-5.8999999999999997E-2</v>
      </c>
    </row>
    <row r="88" spans="2:25" x14ac:dyDescent="0.3">
      <c r="B88" s="1"/>
      <c r="C88" s="19">
        <f>+L88</f>
        <v>4.0000000000000001E-3</v>
      </c>
      <c r="D88" s="19">
        <f>+M88</f>
        <v>3.5999999999999997E-2</v>
      </c>
      <c r="E88" s="19">
        <f>+N88</f>
        <v>1.0999999999999999E-2</v>
      </c>
      <c r="F88" s="19">
        <f>+O88</f>
        <v>3.1E-2</v>
      </c>
      <c r="G88" s="19">
        <f>+P88</f>
        <v>2E-3</v>
      </c>
      <c r="K88" s="1"/>
      <c r="L88" s="19">
        <f>+U97</f>
        <v>4.0000000000000001E-3</v>
      </c>
      <c r="M88" s="19">
        <f>+V97</f>
        <v>3.5999999999999997E-2</v>
      </c>
      <c r="N88" s="19">
        <f>+W97</f>
        <v>1.0999999999999999E-2</v>
      </c>
      <c r="O88" s="19">
        <f>+X97</f>
        <v>3.1E-2</v>
      </c>
      <c r="P88" s="19">
        <f>+Y97</f>
        <v>2E-3</v>
      </c>
      <c r="T88" t="s">
        <v>59</v>
      </c>
      <c r="U88">
        <v>-0.23300000000000001</v>
      </c>
      <c r="V88">
        <v>-0.45300000000000001</v>
      </c>
      <c r="W88">
        <v>-0.29699999999999999</v>
      </c>
      <c r="X88">
        <v>-9.1999999999999998E-2</v>
      </c>
      <c r="Y88">
        <v>-0.30199999999999999</v>
      </c>
    </row>
    <row r="89" spans="2:25" x14ac:dyDescent="0.3">
      <c r="B89" s="1" t="s">
        <v>13</v>
      </c>
      <c r="C89" s="19" t="str">
        <f>+IF(ABS(L89/L90)&gt;2.58,_xlfn.CONCAT(L89,"**"),IF(ABS(L89/L90)&gt;1.96&amp;ABS(L89/L90)&lt;2.58,_xlfn.CONCAT(L89,"*"),L89))</f>
        <v>-0.233**</v>
      </c>
      <c r="D89" s="48" t="str">
        <f>+IF(ABS(M89/M90)&gt;2.58,_xlfn.CONCAT(M89,"**"),IF(ABS(M89/M90)&gt;1.96&amp;ABS(M89/M90)&lt;2.58,_xlfn.CONCAT(M89,"*"),M89))</f>
        <v>-0.453**</v>
      </c>
      <c r="E89" s="19" t="str">
        <f>+IF(ABS(N89/N90)&gt;2.58,_xlfn.CONCAT(N89,"**"),IF(ABS(N89/N90)&gt;1.96&amp;ABS(N89/N90)&lt;2.58,_xlfn.CONCAT(N89,"*"),N89))</f>
        <v>-0.297**</v>
      </c>
      <c r="F89" s="19" t="str">
        <f>+IF(ABS(O89/O90)&gt;2.58,_xlfn.CONCAT(O89,"**"),IF(ABS(O89/O90)&gt;1.96&amp;ABS(O89/O90)&lt;2.58,_xlfn.CONCAT(O89,"*"),O89))</f>
        <v>-0.092**</v>
      </c>
      <c r="G89" s="19" t="str">
        <f>+IF(ABS(P89/P90)&gt;2.58,_xlfn.CONCAT(P89,"**"),IF(ABS(P89/P90)&gt;1.96&amp;ABS(P89/P90)&lt;2.58,_xlfn.CONCAT(P89,"*"),P89))</f>
        <v>-0.302**</v>
      </c>
      <c r="K89" s="1" t="str">
        <f>+B89</f>
        <v>Beer</v>
      </c>
      <c r="L89" s="19">
        <f>+U88</f>
        <v>-0.23300000000000001</v>
      </c>
      <c r="M89" s="19">
        <f>+V88</f>
        <v>-0.45300000000000001</v>
      </c>
      <c r="N89" s="19">
        <f>+W88</f>
        <v>-0.29699999999999999</v>
      </c>
      <c r="O89" s="19">
        <f>+X88</f>
        <v>-9.1999999999999998E-2</v>
      </c>
      <c r="P89" s="19">
        <f>+Y88</f>
        <v>-0.30199999999999999</v>
      </c>
      <c r="T89" t="s">
        <v>60</v>
      </c>
      <c r="U89">
        <v>-0.129</v>
      </c>
      <c r="V89">
        <v>-0.69599999999999995</v>
      </c>
      <c r="W89">
        <v>-0.71299999999999997</v>
      </c>
      <c r="X89">
        <v>-0.08</v>
      </c>
      <c r="Y89">
        <v>0.29699999999999999</v>
      </c>
    </row>
    <row r="90" spans="2:25" x14ac:dyDescent="0.3">
      <c r="B90" s="1"/>
      <c r="C90" s="19">
        <f>+L90</f>
        <v>2E-3</v>
      </c>
      <c r="D90" s="19">
        <f>+M90</f>
        <v>3.7999999999999999E-2</v>
      </c>
      <c r="E90" s="19">
        <f>+N90</f>
        <v>7.0000000000000001E-3</v>
      </c>
      <c r="F90" s="19">
        <f>+O90</f>
        <v>1.4999999999999999E-2</v>
      </c>
      <c r="G90" s="19">
        <f>+P90</f>
        <v>1E-3</v>
      </c>
      <c r="K90" s="1"/>
      <c r="L90" s="19">
        <f>+U98</f>
        <v>2E-3</v>
      </c>
      <c r="M90" s="19">
        <f>+V98</f>
        <v>3.7999999999999999E-2</v>
      </c>
      <c r="N90" s="19">
        <f>+W98</f>
        <v>7.0000000000000001E-3</v>
      </c>
      <c r="O90" s="19">
        <f>+X98</f>
        <v>1.4999999999999999E-2</v>
      </c>
      <c r="P90" s="19">
        <f>+Y98</f>
        <v>1E-3</v>
      </c>
      <c r="T90" t="s">
        <v>61</v>
      </c>
      <c r="U90">
        <v>1.141</v>
      </c>
      <c r="V90">
        <v>-0.75600000000000001</v>
      </c>
      <c r="W90">
        <v>0.73099999999999998</v>
      </c>
      <c r="X90">
        <v>-2.1</v>
      </c>
      <c r="Y90">
        <v>0.6</v>
      </c>
    </row>
    <row r="91" spans="2:25" x14ac:dyDescent="0.3">
      <c r="B91" s="1" t="s">
        <v>14</v>
      </c>
      <c r="C91" s="19" t="str">
        <f>+IF(ABS(L91/L92)&gt;2.58,_xlfn.CONCAT(L91,"**"),IF(ABS(L91/L92)&gt;1.96&amp;ABS(L91/L92)&lt;2.58,_xlfn.CONCAT(L91,"*"),L91))</f>
        <v>-0.129**</v>
      </c>
      <c r="D91" s="19" t="str">
        <f>+IF(ABS(M91/M92)&gt;2.58,_xlfn.CONCAT(M91,"**"),IF(ABS(M91/M92)&gt;1.96&amp;ABS(M91/M92)&lt;2.58,_xlfn.CONCAT(M91,"*"),M91))</f>
        <v>-0.696**</v>
      </c>
      <c r="E91" s="48" t="str">
        <f>+IF(ABS(N91/N92)&gt;2.58,_xlfn.CONCAT(N91,"**"),IF(ABS(N91/N92)&gt;1.96&amp;ABS(N91/N92)&lt;2.58,_xlfn.CONCAT(N91,"*"),N91))</f>
        <v>-0.713**</v>
      </c>
      <c r="F91" s="19" t="str">
        <f>+IF(ABS(O91/O92)&gt;2.58,_xlfn.CONCAT(O91,"**"),IF(ABS(O91/O92)&gt;1.96&amp;ABS(O91/O92)&lt;2.58,_xlfn.CONCAT(O91,"*"),O91))</f>
        <v>-0.08**</v>
      </c>
      <c r="G91" s="19" t="str">
        <f>+IF(ABS(P91/P92)&gt;2.58,_xlfn.CONCAT(P91,"**"),IF(ABS(P91/P92)&gt;1.96&amp;ABS(P91/P92)&lt;2.58,_xlfn.CONCAT(P91,"*"),P91))</f>
        <v>0.297**</v>
      </c>
      <c r="K91" s="1" t="str">
        <f>+B91</f>
        <v>Spirits</v>
      </c>
      <c r="L91" s="19">
        <f>+U89</f>
        <v>-0.129</v>
      </c>
      <c r="M91" s="19">
        <f>+V89</f>
        <v>-0.69599999999999995</v>
      </c>
      <c r="N91" s="19">
        <f>+W89</f>
        <v>-0.71299999999999997</v>
      </c>
      <c r="O91" s="19">
        <f>+X89</f>
        <v>-0.08</v>
      </c>
      <c r="P91" s="19">
        <f>+Y89</f>
        <v>0.29699999999999999</v>
      </c>
      <c r="T91" t="s">
        <v>94</v>
      </c>
      <c r="U91">
        <v>2.4E-2</v>
      </c>
      <c r="V91">
        <v>0.16200000000000001</v>
      </c>
      <c r="W91">
        <v>-0.28000000000000003</v>
      </c>
      <c r="X91">
        <v>5.0999999999999997E-2</v>
      </c>
      <c r="Y91">
        <v>-1.002</v>
      </c>
    </row>
    <row r="92" spans="2:25" x14ac:dyDescent="0.3">
      <c r="B92" s="1"/>
      <c r="C92" s="19">
        <f>+L92</f>
        <v>4.0000000000000001E-3</v>
      </c>
      <c r="D92" s="19">
        <f>+M92</f>
        <v>3.5999999999999997E-2</v>
      </c>
      <c r="E92" s="19">
        <f>+N92</f>
        <v>1.0999999999999999E-2</v>
      </c>
      <c r="F92" s="19">
        <f>+O92</f>
        <v>3.1E-2</v>
      </c>
      <c r="G92" s="19">
        <f>+P92</f>
        <v>2E-3</v>
      </c>
      <c r="K92" s="1"/>
      <c r="L92" s="19">
        <f>+U97</f>
        <v>4.0000000000000001E-3</v>
      </c>
      <c r="M92" s="19">
        <f>+V97</f>
        <v>3.5999999999999997E-2</v>
      </c>
      <c r="N92" s="19">
        <f>+W97</f>
        <v>1.0999999999999999E-2</v>
      </c>
      <c r="O92" s="19">
        <f>+X97</f>
        <v>3.1E-2</v>
      </c>
      <c r="P92" s="19">
        <f>+Y97</f>
        <v>2E-3</v>
      </c>
    </row>
    <row r="93" spans="2:25" x14ac:dyDescent="0.3">
      <c r="B93" s="1" t="s">
        <v>11</v>
      </c>
      <c r="C93" s="19" t="str">
        <f>+IF(ABS(L93/L94)&gt;2.58,_xlfn.CONCAT(L93,"**"),IF(ABS(L93/L94)&gt;1.96&amp;ABS(L93/L94)&lt;2.58,_xlfn.CONCAT(L93,"*"),L93))</f>
        <v>1.141**</v>
      </c>
      <c r="D93" s="19" t="str">
        <f>+IF(ABS(M93/M94)&gt;2.58,_xlfn.CONCAT(M93,"**"),IF(ABS(M93/M94)&gt;1.96&amp;ABS(M93/M94)&lt;2.58,_xlfn.CONCAT(M93,"*"),M93))</f>
        <v>-0.756**</v>
      </c>
      <c r="E93" s="19" t="str">
        <f>+IF(ABS(N93/N94)&gt;2.58,_xlfn.CONCAT(N93,"**"),IF(ABS(N93/N94)&gt;1.96&amp;ABS(N93/N94)&lt;2.58,_xlfn.CONCAT(N93,"*"),N93))</f>
        <v>0.731**</v>
      </c>
      <c r="F93" s="48" t="str">
        <f>+IF(ABS(O93/O94)&gt;2.58,_xlfn.CONCAT(O93,"**"),IF(ABS(O93/O94)&gt;1.96&amp;ABS(O93/O94)&lt;2.58,_xlfn.CONCAT(O93,"*"),O93))</f>
        <v>-2.1**</v>
      </c>
      <c r="G93" s="19" t="str">
        <f>+IF(ABS(P93/P94)&gt;2.58,_xlfn.CONCAT(P93,"**"),IF(ABS(P93/P94)&gt;1.96&amp;ABS(P93/P94)&lt;2.58,_xlfn.CONCAT(P93,"*"),P93))</f>
        <v>0.6**</v>
      </c>
      <c r="K93" s="1" t="str">
        <f>+B93</f>
        <v>Water</v>
      </c>
      <c r="L93" s="19">
        <f>+U90</f>
        <v>1.141</v>
      </c>
      <c r="M93" s="19">
        <f>+V90</f>
        <v>-0.75600000000000001</v>
      </c>
      <c r="N93" s="19">
        <f>+W90</f>
        <v>0.73099999999999998</v>
      </c>
      <c r="O93" s="19">
        <f>+X90</f>
        <v>-2.1</v>
      </c>
      <c r="P93" s="19">
        <f>+Y90</f>
        <v>0.6</v>
      </c>
    </row>
    <row r="94" spans="2:25" x14ac:dyDescent="0.3">
      <c r="B94" s="1"/>
      <c r="C94" s="19">
        <f>+L94</f>
        <v>2E-3</v>
      </c>
      <c r="D94" s="19">
        <f>+M94</f>
        <v>3.7999999999999999E-2</v>
      </c>
      <c r="E94" s="19">
        <f>+N94</f>
        <v>7.0000000000000001E-3</v>
      </c>
      <c r="F94" s="19">
        <f>+O94</f>
        <v>1.4999999999999999E-2</v>
      </c>
      <c r="G94" s="19">
        <f>+P94</f>
        <v>1E-3</v>
      </c>
      <c r="K94" s="1"/>
      <c r="L94" s="19">
        <f>+U98</f>
        <v>2E-3</v>
      </c>
      <c r="M94" s="19">
        <f>+V98</f>
        <v>3.7999999999999999E-2</v>
      </c>
      <c r="N94" s="19">
        <f>+W98</f>
        <v>7.0000000000000001E-3</v>
      </c>
      <c r="O94" s="19">
        <f>+X98</f>
        <v>1.4999999999999999E-2</v>
      </c>
      <c r="P94" s="19">
        <f>+Y98</f>
        <v>1E-3</v>
      </c>
    </row>
    <row r="95" spans="2:25" x14ac:dyDescent="0.3">
      <c r="B95" s="1" t="s">
        <v>74</v>
      </c>
      <c r="C95" s="19" t="str">
        <f>+IF(ABS(L95/L96)&gt;2,_xlfn.CONCAT(L95,"*"),L95)</f>
        <v>0.024*</v>
      </c>
      <c r="D95" s="19" t="str">
        <f>+IF(ABS(M95/M96)&gt;2,_xlfn.CONCAT(M95,"*"),M95)</f>
        <v>0.162*</v>
      </c>
      <c r="E95" s="19" t="str">
        <f>+IF(ABS(N95/N96)&gt;2,_xlfn.CONCAT(N95,"*"),N95)</f>
        <v>-0.28*</v>
      </c>
      <c r="F95" s="19">
        <f>+IF(ABS(O95/O96)&gt;2,_xlfn.CONCAT(O95,"*"),O95)</f>
        <v>5.0999999999999997E-2</v>
      </c>
      <c r="G95" s="48" t="str">
        <f>+IF(ABS(P95/P96)&gt;2,_xlfn.CONCAT(P95,"*"),P95)</f>
        <v>-1.002*</v>
      </c>
      <c r="K95" s="1" t="str">
        <f>+B95</f>
        <v>Dairy</v>
      </c>
      <c r="L95" s="19">
        <f>+U91</f>
        <v>2.4E-2</v>
      </c>
      <c r="M95" s="19">
        <f>+V91</f>
        <v>0.16200000000000001</v>
      </c>
      <c r="N95" s="19">
        <f>+W91</f>
        <v>-0.28000000000000003</v>
      </c>
      <c r="O95" s="19">
        <f>+X91</f>
        <v>5.0999999999999997E-2</v>
      </c>
      <c r="P95" s="19">
        <f>+Y91</f>
        <v>-1.002</v>
      </c>
    </row>
    <row r="96" spans="2:25" ht="15" thickBot="1" x14ac:dyDescent="0.35">
      <c r="B96" s="4"/>
      <c r="C96" s="20">
        <f>+L96</f>
        <v>3.0000000000000001E-3</v>
      </c>
      <c r="D96" s="20">
        <f>+M96</f>
        <v>2.4E-2</v>
      </c>
      <c r="E96" s="20">
        <f>+N96</f>
        <v>1.2E-2</v>
      </c>
      <c r="F96" s="20">
        <f>+O96</f>
        <v>2.8000000000000001E-2</v>
      </c>
      <c r="G96" s="20">
        <f>+P96</f>
        <v>2E-3</v>
      </c>
      <c r="K96" s="1"/>
      <c r="L96" s="19">
        <f>+U99</f>
        <v>3.0000000000000001E-3</v>
      </c>
      <c r="M96" s="19">
        <f>+V99</f>
        <v>2.4E-2</v>
      </c>
      <c r="N96" s="19">
        <f>+W99</f>
        <v>1.2E-2</v>
      </c>
      <c r="O96" s="19">
        <f>+X99</f>
        <v>2.8000000000000001E-2</v>
      </c>
      <c r="P96" s="19">
        <f>+Y99</f>
        <v>2E-3</v>
      </c>
      <c r="U96" t="s">
        <v>58</v>
      </c>
      <c r="V96" t="s">
        <v>59</v>
      </c>
      <c r="W96" t="s">
        <v>60</v>
      </c>
      <c r="X96" t="s">
        <v>61</v>
      </c>
      <c r="Y96" t="s">
        <v>62</v>
      </c>
    </row>
    <row r="97" spans="2:25" x14ac:dyDescent="0.3">
      <c r="T97" t="s">
        <v>60</v>
      </c>
      <c r="U97" s="47">
        <v>4.0000000000000001E-3</v>
      </c>
      <c r="V97" s="47">
        <v>3.5999999999999997E-2</v>
      </c>
      <c r="W97" s="47">
        <v>1.0999999999999999E-2</v>
      </c>
      <c r="X97" s="47">
        <v>3.1E-2</v>
      </c>
      <c r="Y97" s="47">
        <v>2E-3</v>
      </c>
    </row>
    <row r="98" spans="2:25" x14ac:dyDescent="0.3">
      <c r="T98" t="s">
        <v>61</v>
      </c>
      <c r="U98" s="47">
        <v>2E-3</v>
      </c>
      <c r="V98" s="47">
        <v>3.7999999999999999E-2</v>
      </c>
      <c r="W98" s="47">
        <v>7.0000000000000001E-3</v>
      </c>
      <c r="X98" s="47">
        <v>1.4999999999999999E-2</v>
      </c>
      <c r="Y98" s="47">
        <v>1E-3</v>
      </c>
    </row>
    <row r="99" spans="2:25" x14ac:dyDescent="0.3">
      <c r="T99" t="s">
        <v>62</v>
      </c>
      <c r="U99" s="47">
        <v>3.0000000000000001E-3</v>
      </c>
      <c r="V99" s="47">
        <v>2.4E-2</v>
      </c>
      <c r="W99" s="47">
        <v>1.2E-2</v>
      </c>
      <c r="X99" s="47">
        <v>2.8000000000000001E-2</v>
      </c>
      <c r="Y99" s="47">
        <v>2E-3</v>
      </c>
    </row>
    <row r="100" spans="2:25" x14ac:dyDescent="0.3">
      <c r="T100" t="s">
        <v>61</v>
      </c>
      <c r="U100" s="47">
        <v>1E-3</v>
      </c>
      <c r="V100" s="47">
        <v>8.9999999999999993E-3</v>
      </c>
      <c r="W100" s="47">
        <v>5.0000000000000001E-3</v>
      </c>
      <c r="X100" s="47">
        <v>1.7999999999999999E-2</v>
      </c>
      <c r="Y100" s="47">
        <v>1E-3</v>
      </c>
    </row>
    <row r="101" spans="2:25" x14ac:dyDescent="0.3">
      <c r="T101" t="s">
        <v>94</v>
      </c>
      <c r="U101" s="47">
        <v>3.0000000000000001E-3</v>
      </c>
      <c r="V101" s="47">
        <v>2.7E-2</v>
      </c>
      <c r="W101" s="47">
        <v>1.7000000000000001E-2</v>
      </c>
      <c r="X101" s="47">
        <v>4.1000000000000002E-2</v>
      </c>
      <c r="Y101" s="47">
        <v>3.0000000000000001E-3</v>
      </c>
    </row>
    <row r="104" spans="2:25" ht="15" thickBot="1" x14ac:dyDescent="0.35"/>
    <row r="105" spans="2:25" ht="15" thickBot="1" x14ac:dyDescent="0.35">
      <c r="B105" s="9" t="s">
        <v>16</v>
      </c>
      <c r="C105" s="23" t="str">
        <f>+B107</f>
        <v>SB</v>
      </c>
      <c r="D105" s="23" t="str">
        <f>+B109</f>
        <v>Beer</v>
      </c>
      <c r="E105" s="23" t="str">
        <f>+B111</f>
        <v>Spirits</v>
      </c>
      <c r="F105" s="23" t="str">
        <f>+B113</f>
        <v>Water</v>
      </c>
      <c r="G105" s="23" t="str">
        <f>+B115</f>
        <v>Dairy</v>
      </c>
      <c r="K105" s="9" t="s">
        <v>16</v>
      </c>
      <c r="L105" s="23" t="str">
        <f>+C105</f>
        <v>SB</v>
      </c>
      <c r="M105" s="23" t="str">
        <f>+D105</f>
        <v>Beer</v>
      </c>
      <c r="N105" s="23" t="str">
        <f>+E105</f>
        <v>Spirits</v>
      </c>
      <c r="O105" s="23" t="str">
        <f>+F105</f>
        <v>Water</v>
      </c>
      <c r="P105" s="23" t="str">
        <f>+G105</f>
        <v>Dairy</v>
      </c>
      <c r="S105" s="1"/>
      <c r="T105" s="1"/>
      <c r="U105" s="1" t="s">
        <v>58</v>
      </c>
      <c r="V105" s="1" t="s">
        <v>59</v>
      </c>
      <c r="W105" s="1" t="s">
        <v>60</v>
      </c>
      <c r="X105" s="1" t="s">
        <v>61</v>
      </c>
      <c r="Y105" s="1" t="s">
        <v>62</v>
      </c>
    </row>
    <row r="106" spans="2:25" ht="15" thickBot="1" x14ac:dyDescent="0.35">
      <c r="B106" s="11" t="s">
        <v>56</v>
      </c>
      <c r="C106" s="12"/>
      <c r="D106" s="12"/>
      <c r="E106" s="7"/>
      <c r="F106" s="7"/>
      <c r="G106" s="7"/>
      <c r="K106" s="11" t="str">
        <f>+B106</f>
        <v>Full</v>
      </c>
      <c r="L106" s="12"/>
      <c r="M106" s="12"/>
      <c r="N106" s="7"/>
      <c r="O106" s="7"/>
      <c r="P106" s="7"/>
    </row>
    <row r="107" spans="2:25" x14ac:dyDescent="0.3">
      <c r="B107" s="1" t="s">
        <v>8</v>
      </c>
      <c r="C107" s="48" t="str">
        <f>+IF(ABS(L107/L108)&gt;2.58,_xlfn.CONCAT(L107,"**"),IF(ABS(L107/L108)&gt;1.96&amp;ABS(L107/L108)&lt;2.58,_xlfn.CONCAT(L107,"*"),L107))</f>
        <v>-0.847**</v>
      </c>
      <c r="D107" s="19">
        <f>+IF(ABS(M107/M108)&gt;2.58,_xlfn.CONCAT(M107,"**"),IF(ABS(M107/M108)&gt;1.96&amp;ABS(M107/M108)&lt;2.58,_xlfn.CONCAT(M107,"*"),M107))</f>
        <v>-0.01</v>
      </c>
      <c r="E107" s="19" t="str">
        <f>+IF(ABS(N107/N108)&gt;2.58,_xlfn.CONCAT(N107,"**"),IF(ABS(N107/N108)&gt;1.96&amp;ABS(N107/N108)&lt;2.58,_xlfn.CONCAT(N107,"*"),N107))</f>
        <v>0.241**</v>
      </c>
      <c r="F107" s="19">
        <f>+IF(ABS(O107/O108)&gt;2.58,_xlfn.CONCAT(O107,"**"),IF(ABS(O107/O108)&gt;1.96&amp;ABS(O107/O108)&lt;2.58,_xlfn.CONCAT(O107,"*"),O107))</f>
        <v>-3.7999999999999999E-2</v>
      </c>
      <c r="G107" s="19" t="str">
        <f>+IF(ABS(P107/P108)&gt;2.58,_xlfn.CONCAT(P107,"**"),IF(ABS(P107/P108)&gt;1.96&amp;ABS(P107/P108)&lt;2.58,_xlfn.CONCAT(P107,"*"),P107))</f>
        <v>-0.092**</v>
      </c>
      <c r="K107" s="1" t="str">
        <f>+B107</f>
        <v>SB</v>
      </c>
      <c r="L107" s="19">
        <f>+U107</f>
        <v>-0.84699999999999998</v>
      </c>
      <c r="M107" s="19">
        <f>+V107</f>
        <v>-0.01</v>
      </c>
      <c r="N107" s="19">
        <f>+W107</f>
        <v>0.24099999999999999</v>
      </c>
      <c r="O107" s="19">
        <f>+X107</f>
        <v>-3.7999999999999999E-2</v>
      </c>
      <c r="P107" s="19">
        <f>+Y107</f>
        <v>-9.1999999999999998E-2</v>
      </c>
      <c r="T107" t="s">
        <v>58</v>
      </c>
      <c r="U107">
        <v>-0.84699999999999998</v>
      </c>
      <c r="V107">
        <v>-0.01</v>
      </c>
      <c r="W107">
        <v>0.24099999999999999</v>
      </c>
      <c r="X107">
        <v>-3.7999999999999999E-2</v>
      </c>
      <c r="Y107">
        <v>-9.1999999999999998E-2</v>
      </c>
    </row>
    <row r="108" spans="2:25" x14ac:dyDescent="0.3">
      <c r="B108" s="1"/>
      <c r="C108" s="19">
        <f>+L108</f>
        <v>4.0000000000000001E-3</v>
      </c>
      <c r="D108" s="19">
        <f>+M108</f>
        <v>3.5999999999999997E-2</v>
      </c>
      <c r="E108" s="19">
        <f>+N108</f>
        <v>1.0999999999999999E-2</v>
      </c>
      <c r="F108" s="19">
        <f>+O108</f>
        <v>3.1E-2</v>
      </c>
      <c r="G108" s="19">
        <f>+P108</f>
        <v>2E-3</v>
      </c>
      <c r="K108" s="1"/>
      <c r="L108" s="19">
        <f>+U117</f>
        <v>4.0000000000000001E-3</v>
      </c>
      <c r="M108" s="19">
        <f>+V117</f>
        <v>3.5999999999999997E-2</v>
      </c>
      <c r="N108" s="19">
        <f>+W117</f>
        <v>1.0999999999999999E-2</v>
      </c>
      <c r="O108" s="19">
        <f>+X117</f>
        <v>3.1E-2</v>
      </c>
      <c r="P108" s="19">
        <f>+Y117</f>
        <v>2E-3</v>
      </c>
      <c r="T108" t="s">
        <v>59</v>
      </c>
      <c r="U108">
        <v>0.127</v>
      </c>
      <c r="V108">
        <v>-0.192</v>
      </c>
      <c r="W108">
        <v>0.24099999999999999</v>
      </c>
      <c r="X108">
        <v>-0.184</v>
      </c>
      <c r="Y108">
        <v>-0.54500000000000004</v>
      </c>
    </row>
    <row r="109" spans="2:25" x14ac:dyDescent="0.3">
      <c r="B109" s="1" t="s">
        <v>13</v>
      </c>
      <c r="C109" s="19" t="str">
        <f>+IF(ABS(L109/L110)&gt;2.58,_xlfn.CONCAT(L109,"**"),IF(ABS(L109/L110)&gt;1.96&amp;ABS(L109/L110)&lt;2.58,_xlfn.CONCAT(L109,"*"),L109))</f>
        <v>0.127**</v>
      </c>
      <c r="D109" s="48" t="str">
        <f>+IF(ABS(M109/M110)&gt;2.58,_xlfn.CONCAT(M109,"**"),IF(ABS(M109/M110)&gt;1.96&amp;ABS(M109/M110)&lt;2.58,_xlfn.CONCAT(M109,"*"),M109))</f>
        <v>-0.192**</v>
      </c>
      <c r="E109" s="19" t="str">
        <f>+IF(ABS(N109/N110)&gt;2.58,_xlfn.CONCAT(N109,"**"),IF(ABS(N109/N110)&gt;1.96&amp;ABS(N109/N110)&lt;2.58,_xlfn.CONCAT(N109,"*"),N109))</f>
        <v>0.241**</v>
      </c>
      <c r="F109" s="19" t="str">
        <f>+IF(ABS(O109/O110)&gt;2.58,_xlfn.CONCAT(O109,"**"),IF(ABS(O109/O110)&gt;1.96&amp;ABS(O109/O110)&lt;2.58,_xlfn.CONCAT(O109,"*"),O109))</f>
        <v>-0.184**</v>
      </c>
      <c r="G109" s="19" t="str">
        <f>+IF(ABS(P109/P110)&gt;2.58,_xlfn.CONCAT(P109,"**"),IF(ABS(P109/P110)&gt;1.96&amp;ABS(P109/P110)&lt;2.58,_xlfn.CONCAT(P109,"*"),P109))</f>
        <v>-0.545**</v>
      </c>
      <c r="K109" s="1" t="str">
        <f>+B109</f>
        <v>Beer</v>
      </c>
      <c r="L109" s="19">
        <f>+U108</f>
        <v>0.127</v>
      </c>
      <c r="M109" s="19">
        <f>+V108</f>
        <v>-0.192</v>
      </c>
      <c r="N109" s="19">
        <f>+W108</f>
        <v>0.24099999999999999</v>
      </c>
      <c r="O109" s="19">
        <f>+X108</f>
        <v>-0.184</v>
      </c>
      <c r="P109" s="19">
        <f>+Y108</f>
        <v>-0.54500000000000004</v>
      </c>
      <c r="T109" t="s">
        <v>60</v>
      </c>
      <c r="U109">
        <v>-0.13300000000000001</v>
      </c>
      <c r="V109">
        <v>-0.74299999999999999</v>
      </c>
      <c r="W109">
        <v>-0.36799999999999999</v>
      </c>
      <c r="X109">
        <v>-0.115</v>
      </c>
      <c r="Y109">
        <v>4.5999999999999999E-2</v>
      </c>
    </row>
    <row r="110" spans="2:25" x14ac:dyDescent="0.3">
      <c r="B110" s="1"/>
      <c r="C110" s="19">
        <f>+L110</f>
        <v>2E-3</v>
      </c>
      <c r="D110" s="19">
        <f>+M110</f>
        <v>3.7999999999999999E-2</v>
      </c>
      <c r="E110" s="19">
        <f>+N110</f>
        <v>7.0000000000000001E-3</v>
      </c>
      <c r="F110" s="19">
        <f>+O110</f>
        <v>1.4999999999999999E-2</v>
      </c>
      <c r="G110" s="19">
        <f>+P110</f>
        <v>1E-3</v>
      </c>
      <c r="K110" s="1"/>
      <c r="L110" s="19">
        <f>+U118</f>
        <v>2E-3</v>
      </c>
      <c r="M110" s="19">
        <f>+V118</f>
        <v>3.7999999999999999E-2</v>
      </c>
      <c r="N110" s="19">
        <f>+W118</f>
        <v>7.0000000000000001E-3</v>
      </c>
      <c r="O110" s="19">
        <f>+X118</f>
        <v>1.4999999999999999E-2</v>
      </c>
      <c r="P110" s="19">
        <f>+Y118</f>
        <v>1E-3</v>
      </c>
      <c r="T110" t="s">
        <v>61</v>
      </c>
      <c r="U110">
        <v>0.41399999999999998</v>
      </c>
      <c r="V110">
        <v>-0.17399999999999999</v>
      </c>
      <c r="W110">
        <v>0.46600000000000003</v>
      </c>
      <c r="X110">
        <v>-2.145</v>
      </c>
      <c r="Y110">
        <v>0.378</v>
      </c>
    </row>
    <row r="111" spans="2:25" x14ac:dyDescent="0.3">
      <c r="B111" s="1" t="s">
        <v>14</v>
      </c>
      <c r="C111" s="19" t="str">
        <f>+IF(ABS(L111/L112)&gt;2.58,_xlfn.CONCAT(L111,"**"),IF(ABS(L111/L112)&gt;1.96&amp;ABS(L111/L112)&lt;2.58,_xlfn.CONCAT(L111,"*"),L111))</f>
        <v>-0.133**</v>
      </c>
      <c r="D111" s="19" t="str">
        <f>+IF(ABS(M111/M112)&gt;2.58,_xlfn.CONCAT(M111,"**"),IF(ABS(M111/M112)&gt;1.96&amp;ABS(M111/M112)&lt;2.58,_xlfn.CONCAT(M111,"*"),M111))</f>
        <v>-0.743**</v>
      </c>
      <c r="E111" s="48" t="str">
        <f>+IF(ABS(N111/N112)&gt;2.58,_xlfn.CONCAT(N111,"**"),IF(ABS(N111/N112)&gt;1.96&amp;ABS(N111/N112)&lt;2.58,_xlfn.CONCAT(N111,"*"),N111))</f>
        <v>-0.368**</v>
      </c>
      <c r="F111" s="19" t="str">
        <f>+IF(ABS(O111/O112)&gt;2.58,_xlfn.CONCAT(O111,"**"),IF(ABS(O111/O112)&gt;1.96&amp;ABS(O111/O112)&lt;2.58,_xlfn.CONCAT(O111,"*"),O111))</f>
        <v>-0.115**</v>
      </c>
      <c r="G111" s="19" t="str">
        <f>+IF(ABS(P111/P112)&gt;2.58,_xlfn.CONCAT(P111,"**"),IF(ABS(P111/P112)&gt;1.96&amp;ABS(P111/P112)&lt;2.58,_xlfn.CONCAT(P111,"*"),P111))</f>
        <v>0.046**</v>
      </c>
      <c r="K111" s="1" t="str">
        <f>+B111</f>
        <v>Spirits</v>
      </c>
      <c r="L111" s="19">
        <f>+U109</f>
        <v>-0.13300000000000001</v>
      </c>
      <c r="M111" s="19">
        <f>+V109</f>
        <v>-0.74299999999999999</v>
      </c>
      <c r="N111" s="19">
        <f>+W109</f>
        <v>-0.36799999999999999</v>
      </c>
      <c r="O111" s="19">
        <f>+X109</f>
        <v>-0.115</v>
      </c>
      <c r="P111" s="19">
        <f>+Y109</f>
        <v>4.5999999999999999E-2</v>
      </c>
      <c r="T111" t="s">
        <v>94</v>
      </c>
      <c r="U111">
        <v>-8.3000000000000004E-2</v>
      </c>
      <c r="V111">
        <v>8.4000000000000005E-2</v>
      </c>
      <c r="W111">
        <v>-0.25900000000000001</v>
      </c>
      <c r="X111">
        <v>0.107</v>
      </c>
      <c r="Y111">
        <v>-0.89500000000000002</v>
      </c>
    </row>
    <row r="112" spans="2:25" x14ac:dyDescent="0.3">
      <c r="B112" s="1"/>
      <c r="C112" s="19">
        <f>+L112</f>
        <v>4.0000000000000001E-3</v>
      </c>
      <c r="D112" s="19">
        <f>+M112</f>
        <v>3.5999999999999997E-2</v>
      </c>
      <c r="E112" s="19">
        <f>+N112</f>
        <v>1.0999999999999999E-2</v>
      </c>
      <c r="F112" s="19">
        <f>+O112</f>
        <v>3.1E-2</v>
      </c>
      <c r="G112" s="19">
        <f>+P112</f>
        <v>2E-3</v>
      </c>
      <c r="K112" s="1"/>
      <c r="L112" s="19">
        <f>+U117</f>
        <v>4.0000000000000001E-3</v>
      </c>
      <c r="M112" s="19">
        <f>+V117</f>
        <v>3.5999999999999997E-2</v>
      </c>
      <c r="N112" s="19">
        <f>+W117</f>
        <v>1.0999999999999999E-2</v>
      </c>
      <c r="O112" s="19">
        <f>+X117</f>
        <v>3.1E-2</v>
      </c>
      <c r="P112" s="19">
        <f>+Y117</f>
        <v>2E-3</v>
      </c>
    </row>
    <row r="113" spans="2:25" x14ac:dyDescent="0.3">
      <c r="B113" s="1" t="s">
        <v>11</v>
      </c>
      <c r="C113" s="19" t="str">
        <f>+IF(ABS(L113/L114)&gt;2.58,_xlfn.CONCAT(L113,"**"),IF(ABS(L113/L114)&gt;1.96&amp;ABS(L113/L114)&lt;2.58,_xlfn.CONCAT(L113,"*"),L113))</f>
        <v>0.414**</v>
      </c>
      <c r="D113" s="19" t="str">
        <f>+IF(ABS(M113/M114)&gt;2.58,_xlfn.CONCAT(M113,"**"),IF(ABS(M113/M114)&gt;1.96&amp;ABS(M113/M114)&lt;2.58,_xlfn.CONCAT(M113,"*"),M113))</f>
        <v>-0.174**</v>
      </c>
      <c r="E113" s="19" t="str">
        <f>+IF(ABS(N113/N114)&gt;2.58,_xlfn.CONCAT(N113,"**"),IF(ABS(N113/N114)&gt;1.96&amp;ABS(N113/N114)&lt;2.58,_xlfn.CONCAT(N113,"*"),N113))</f>
        <v>0.466**</v>
      </c>
      <c r="F113" s="48" t="str">
        <f>+IF(ABS(O113/O114)&gt;2.58,_xlfn.CONCAT(O113,"**"),IF(ABS(O113/O114)&gt;1.96&amp;ABS(O113/O114)&lt;2.58,_xlfn.CONCAT(O113,"*"),O113))</f>
        <v>-2.145**</v>
      </c>
      <c r="G113" s="19" t="str">
        <f>+IF(ABS(P113/P114)&gt;2.58,_xlfn.CONCAT(P113,"**"),IF(ABS(P113/P114)&gt;1.96&amp;ABS(P113/P114)&lt;2.58,_xlfn.CONCAT(P113,"*"),P113))</f>
        <v>0.378**</v>
      </c>
      <c r="K113" s="1" t="str">
        <f>+B113</f>
        <v>Water</v>
      </c>
      <c r="L113" s="19">
        <f>+U110</f>
        <v>0.41399999999999998</v>
      </c>
      <c r="M113" s="19">
        <f>+V110</f>
        <v>-0.17399999999999999</v>
      </c>
      <c r="N113" s="19">
        <f>+W110</f>
        <v>0.46600000000000003</v>
      </c>
      <c r="O113" s="19">
        <f>+X110</f>
        <v>-2.145</v>
      </c>
      <c r="P113" s="19">
        <f>+Y110</f>
        <v>0.378</v>
      </c>
    </row>
    <row r="114" spans="2:25" x14ac:dyDescent="0.3">
      <c r="B114" s="1"/>
      <c r="C114" s="19">
        <f>+L114</f>
        <v>2E-3</v>
      </c>
      <c r="D114" s="19">
        <f>+M114</f>
        <v>3.7999999999999999E-2</v>
      </c>
      <c r="E114" s="19">
        <f>+N114</f>
        <v>7.0000000000000001E-3</v>
      </c>
      <c r="F114" s="19">
        <f>+O114</f>
        <v>1.4999999999999999E-2</v>
      </c>
      <c r="G114" s="19">
        <f>+P114</f>
        <v>1E-3</v>
      </c>
      <c r="K114" s="1"/>
      <c r="L114" s="19">
        <f>+U118</f>
        <v>2E-3</v>
      </c>
      <c r="M114" s="19">
        <f>+V118</f>
        <v>3.7999999999999999E-2</v>
      </c>
      <c r="N114" s="19">
        <f>+W118</f>
        <v>7.0000000000000001E-3</v>
      </c>
      <c r="O114" s="19">
        <f>+X118</f>
        <v>1.4999999999999999E-2</v>
      </c>
      <c r="P114" s="19">
        <f>+Y118</f>
        <v>1E-3</v>
      </c>
    </row>
    <row r="115" spans="2:25" x14ac:dyDescent="0.3">
      <c r="B115" s="1" t="s">
        <v>74</v>
      </c>
      <c r="C115" s="19" t="str">
        <f>+IF(ABS(L115/L116)&gt;2,_xlfn.CONCAT(L115,"*"),L115)</f>
        <v>-0.083*</v>
      </c>
      <c r="D115" s="19" t="str">
        <f>+IF(ABS(M115/M116)&gt;2,_xlfn.CONCAT(M115,"*"),M115)</f>
        <v>0.084*</v>
      </c>
      <c r="E115" s="19" t="str">
        <f>+IF(ABS(N115/N116)&gt;2,_xlfn.CONCAT(N115,"*"),N115)</f>
        <v>-0.259*</v>
      </c>
      <c r="F115" s="19" t="str">
        <f>+IF(ABS(O115/O116)&gt;2,_xlfn.CONCAT(O115,"*"),O115)</f>
        <v>0.107*</v>
      </c>
      <c r="G115" s="48" t="str">
        <f>+IF(ABS(P115/P116)&gt;2,_xlfn.CONCAT(P115,"*"),P115)</f>
        <v>-0.895*</v>
      </c>
      <c r="K115" s="1" t="str">
        <f>+B115</f>
        <v>Dairy</v>
      </c>
      <c r="L115" s="19">
        <f>+U111</f>
        <v>-8.3000000000000004E-2</v>
      </c>
      <c r="M115" s="19">
        <f>+V111</f>
        <v>8.4000000000000005E-2</v>
      </c>
      <c r="N115" s="19">
        <f>+W111</f>
        <v>-0.25900000000000001</v>
      </c>
      <c r="O115" s="19">
        <f>+X111</f>
        <v>0.107</v>
      </c>
      <c r="P115" s="19">
        <f>+Y111</f>
        <v>-0.89500000000000002</v>
      </c>
    </row>
    <row r="116" spans="2:25" ht="15" thickBot="1" x14ac:dyDescent="0.35">
      <c r="B116" s="4"/>
      <c r="C116" s="20">
        <f>+L116</f>
        <v>3.0000000000000001E-3</v>
      </c>
      <c r="D116" s="20">
        <f>+M116</f>
        <v>2.4E-2</v>
      </c>
      <c r="E116" s="20">
        <f>+N116</f>
        <v>1.2E-2</v>
      </c>
      <c r="F116" s="20">
        <f>+O116</f>
        <v>2.8000000000000001E-2</v>
      </c>
      <c r="G116" s="20">
        <f>+P116</f>
        <v>2E-3</v>
      </c>
      <c r="K116" s="1"/>
      <c r="L116" s="19">
        <f>+U119</f>
        <v>3.0000000000000001E-3</v>
      </c>
      <c r="M116" s="19">
        <f>+V119</f>
        <v>2.4E-2</v>
      </c>
      <c r="N116" s="19">
        <f>+W119</f>
        <v>1.2E-2</v>
      </c>
      <c r="O116" s="19">
        <f>+X119</f>
        <v>2.8000000000000001E-2</v>
      </c>
      <c r="P116" s="19">
        <f>+Y119</f>
        <v>2E-3</v>
      </c>
      <c r="U116" t="s">
        <v>58</v>
      </c>
      <c r="V116" t="s">
        <v>59</v>
      </c>
      <c r="W116" t="s">
        <v>60</v>
      </c>
      <c r="X116" t="s">
        <v>61</v>
      </c>
      <c r="Y116" t="s">
        <v>62</v>
      </c>
    </row>
    <row r="117" spans="2:25" x14ac:dyDescent="0.3">
      <c r="T117" t="s">
        <v>60</v>
      </c>
      <c r="U117" s="47">
        <v>4.0000000000000001E-3</v>
      </c>
      <c r="V117" s="47">
        <v>3.5999999999999997E-2</v>
      </c>
      <c r="W117" s="47">
        <v>1.0999999999999999E-2</v>
      </c>
      <c r="X117" s="47">
        <v>3.1E-2</v>
      </c>
      <c r="Y117" s="47">
        <v>2E-3</v>
      </c>
    </row>
    <row r="118" spans="2:25" x14ac:dyDescent="0.3">
      <c r="T118" t="s">
        <v>61</v>
      </c>
      <c r="U118" s="47">
        <v>2E-3</v>
      </c>
      <c r="V118" s="47">
        <v>3.7999999999999999E-2</v>
      </c>
      <c r="W118" s="47">
        <v>7.0000000000000001E-3</v>
      </c>
      <c r="X118" s="47">
        <v>1.4999999999999999E-2</v>
      </c>
      <c r="Y118" s="47">
        <v>1E-3</v>
      </c>
    </row>
    <row r="119" spans="2:25" x14ac:dyDescent="0.3">
      <c r="T119" t="s">
        <v>62</v>
      </c>
      <c r="U119" s="47">
        <v>3.0000000000000001E-3</v>
      </c>
      <c r="V119" s="47">
        <v>2.4E-2</v>
      </c>
      <c r="W119" s="47">
        <v>1.2E-2</v>
      </c>
      <c r="X119" s="47">
        <v>2.8000000000000001E-2</v>
      </c>
      <c r="Y119" s="47">
        <v>2E-3</v>
      </c>
    </row>
    <row r="120" spans="2:25" x14ac:dyDescent="0.3">
      <c r="T120" t="s">
        <v>61</v>
      </c>
      <c r="U120" s="47">
        <v>1E-3</v>
      </c>
      <c r="V120" s="47">
        <v>8.9999999999999993E-3</v>
      </c>
      <c r="W120" s="47">
        <v>5.0000000000000001E-3</v>
      </c>
      <c r="X120" s="47">
        <v>1.7999999999999999E-2</v>
      </c>
      <c r="Y120" s="47">
        <v>1E-3</v>
      </c>
    </row>
    <row r="121" spans="2:25" x14ac:dyDescent="0.3">
      <c r="T121" t="s">
        <v>94</v>
      </c>
      <c r="U121" s="47">
        <v>3.0000000000000001E-3</v>
      </c>
      <c r="V121" s="47">
        <v>2.7E-2</v>
      </c>
      <c r="W121" s="47">
        <v>1.7000000000000001E-2</v>
      </c>
      <c r="X121" s="47">
        <v>4.1000000000000002E-2</v>
      </c>
      <c r="Y121" s="47">
        <v>3.0000000000000001E-3</v>
      </c>
    </row>
  </sheetData>
  <mergeCells count="1">
    <mergeCell ref="B36:G36"/>
  </mergeCells>
  <pageMargins left="0.7" right="0.7" top="0.75" bottom="0.75" header="0.3" footer="0.3"/>
  <pageSetup paperSize="9" orientation="portrait" horizontalDpi="0" verticalDpi="0" r:id="rId1"/>
  <ignoredErrors>
    <ignoredError sqref="C6:G6 C8:G8 C10:G10 C12:G12 C14:G14 C16:G25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121A-FE18-4068-99B2-E4AC2A5DF850}">
  <dimension ref="B1:AF121"/>
  <sheetViews>
    <sheetView zoomScale="55" zoomScaleNormal="55" workbookViewId="0">
      <selection activeCell="C26" sqref="C26:G35"/>
    </sheetView>
  </sheetViews>
  <sheetFormatPr defaultColWidth="9.109375" defaultRowHeight="14.4" x14ac:dyDescent="0.3"/>
  <cols>
    <col min="2" max="2" width="14" bestFit="1" customWidth="1"/>
    <col min="3" max="6" width="11" bestFit="1" customWidth="1"/>
    <col min="7" max="7" width="9.44140625" bestFit="1" customWidth="1"/>
    <col min="11" max="11" width="14" bestFit="1" customWidth="1"/>
    <col min="12" max="12" width="8.109375" customWidth="1"/>
    <col min="13" max="13" width="8" bestFit="1" customWidth="1"/>
    <col min="14" max="14" width="10.33203125" bestFit="1" customWidth="1"/>
    <col min="15" max="15" width="9.33203125" bestFit="1" customWidth="1"/>
    <col min="16" max="16" width="21.6640625" bestFit="1" customWidth="1"/>
  </cols>
  <sheetData>
    <row r="1" spans="2:25" ht="18" x14ac:dyDescent="0.35">
      <c r="B1" s="15" t="s">
        <v>56</v>
      </c>
    </row>
    <row r="3" spans="2:25" ht="15" thickBot="1" x14ac:dyDescent="0.35"/>
    <row r="4" spans="2:25" ht="15" thickBot="1" x14ac:dyDescent="0.35">
      <c r="B4" s="9" t="s">
        <v>16</v>
      </c>
      <c r="C4" s="23" t="str">
        <f>+B6</f>
        <v>SB</v>
      </c>
      <c r="D4" s="23" t="str">
        <f>+B8</f>
        <v>Beer</v>
      </c>
      <c r="E4" s="23" t="str">
        <f>+B10</f>
        <v>Spirits</v>
      </c>
      <c r="F4" s="23" t="str">
        <f>+B12</f>
        <v>Water</v>
      </c>
      <c r="G4" s="23" t="str">
        <f>+B14</f>
        <v>Dairy</v>
      </c>
      <c r="K4" s="9" t="s">
        <v>16</v>
      </c>
      <c r="L4" s="23" t="str">
        <f>+C4</f>
        <v>SB</v>
      </c>
      <c r="M4" s="23" t="str">
        <f>+D4</f>
        <v>Beer</v>
      </c>
      <c r="N4" s="23" t="str">
        <f>+E4</f>
        <v>Spirits</v>
      </c>
      <c r="O4" s="23" t="str">
        <f>+F4</f>
        <v>Water</v>
      </c>
      <c r="P4" s="23" t="str">
        <f>+G4</f>
        <v>Dairy</v>
      </c>
      <c r="S4" s="1"/>
      <c r="T4" s="1"/>
      <c r="U4" s="1" t="s">
        <v>58</v>
      </c>
      <c r="V4" s="1" t="s">
        <v>59</v>
      </c>
      <c r="W4" s="1" t="s">
        <v>60</v>
      </c>
      <c r="X4" s="1" t="s">
        <v>61</v>
      </c>
      <c r="Y4" s="1" t="s">
        <v>62</v>
      </c>
    </row>
    <row r="5" spans="2:25" ht="15" thickBot="1" x14ac:dyDescent="0.35">
      <c r="B5" s="11" t="s">
        <v>37</v>
      </c>
      <c r="C5" s="12"/>
      <c r="D5" s="12"/>
      <c r="E5" s="7"/>
      <c r="F5" s="7"/>
      <c r="G5" s="7"/>
      <c r="K5" s="11" t="s">
        <v>37</v>
      </c>
      <c r="L5" s="12"/>
      <c r="M5" s="12"/>
      <c r="N5" s="7"/>
      <c r="O5" s="7"/>
      <c r="P5" s="7"/>
    </row>
    <row r="6" spans="2:25" x14ac:dyDescent="0.3">
      <c r="B6" s="1" t="s">
        <v>8</v>
      </c>
      <c r="C6" s="48" t="e">
        <f>+IF(ABS(L6/L7)&gt;2.58,_xlfn.CONCAT(L6,"**"),IF(ABS(L6/L7)&gt;1.96&amp;ABS(L6/L7)&lt;2.58,_xlfn.CONCAT(L6,"*"),L6))</f>
        <v>#DIV/0!</v>
      </c>
      <c r="D6" s="19" t="e">
        <f>+IF(ABS(M6/M7)&gt;2.58,_xlfn.CONCAT(M6,"**"),IF(ABS(M6/M7)&gt;1.96&amp;ABS(M6/M7)&lt;2.58,_xlfn.CONCAT(M6,"*"),M6))</f>
        <v>#DIV/0!</v>
      </c>
      <c r="E6" s="19" t="e">
        <f>+IF(ABS(N6/N7)&gt;2.58,_xlfn.CONCAT(N6,"**"),IF(ABS(N6/N7)&gt;1.96&amp;ABS(N6/N7)&lt;2.58,_xlfn.CONCAT(N6,"*"),N6))</f>
        <v>#DIV/0!</v>
      </c>
      <c r="F6" s="19" t="e">
        <f>+IF(ABS(O6/O7)&gt;2.58,_xlfn.CONCAT(O6,"**"),IF(ABS(O6/O7)&gt;1.96&amp;ABS(O6/O7)&lt;2.58,_xlfn.CONCAT(O6,"*"),O6))</f>
        <v>#DIV/0!</v>
      </c>
      <c r="G6" s="19" t="e">
        <f>+IF(ABS(P6/P7)&gt;2.58,_xlfn.CONCAT(P6,"**"),IF(ABS(P6/P7)&gt;1.96&amp;ABS(P6/P7)&lt;2.58,_xlfn.CONCAT(P6,"*"),P6))</f>
        <v>#DIV/0!</v>
      </c>
      <c r="K6" s="1" t="str">
        <f>+B6</f>
        <v>SB</v>
      </c>
      <c r="L6" s="19">
        <f>+U6</f>
        <v>0</v>
      </c>
      <c r="M6" s="19">
        <f>+V6</f>
        <v>0</v>
      </c>
      <c r="N6" s="19">
        <f>+W6</f>
        <v>0</v>
      </c>
      <c r="O6" s="19">
        <f>+X6</f>
        <v>0</v>
      </c>
      <c r="P6" s="19">
        <f>+Y6</f>
        <v>0</v>
      </c>
      <c r="T6" t="s">
        <v>58</v>
      </c>
    </row>
    <row r="7" spans="2:25" x14ac:dyDescent="0.3">
      <c r="B7" s="1"/>
      <c r="C7" s="19">
        <f>+L7</f>
        <v>0</v>
      </c>
      <c r="D7" s="19">
        <f>+M7</f>
        <v>0</v>
      </c>
      <c r="E7" s="19">
        <f>+N7</f>
        <v>0</v>
      </c>
      <c r="F7" s="19">
        <f>+O7</f>
        <v>0</v>
      </c>
      <c r="G7" s="19">
        <f>+P7</f>
        <v>0</v>
      </c>
      <c r="K7" s="1"/>
      <c r="L7" s="19">
        <f>+U16</f>
        <v>0</v>
      </c>
      <c r="M7" s="19">
        <f>+V16</f>
        <v>0</v>
      </c>
      <c r="N7" s="19">
        <f>+W16</f>
        <v>0</v>
      </c>
      <c r="O7" s="19">
        <f>+X16</f>
        <v>0</v>
      </c>
      <c r="P7" s="19">
        <f>+Y16</f>
        <v>0</v>
      </c>
      <c r="T7" t="s">
        <v>59</v>
      </c>
    </row>
    <row r="8" spans="2:25" x14ac:dyDescent="0.3">
      <c r="B8" s="1" t="s">
        <v>13</v>
      </c>
      <c r="C8" s="19" t="e">
        <f>+IF(ABS(L8/L9)&gt;2.58,_xlfn.CONCAT(L8,"**"),IF(ABS(L8/L9)&gt;1.96&amp;ABS(L8/L9)&lt;2.58,_xlfn.CONCAT(L8,"*"),L8))</f>
        <v>#DIV/0!</v>
      </c>
      <c r="D8" s="48" t="e">
        <f>+IF(ABS(M8/M9)&gt;2.58,_xlfn.CONCAT(M8,"**"),IF(ABS(M8/M9)&gt;1.96&amp;ABS(M8/M9)&lt;2.58,_xlfn.CONCAT(M8,"*"),M8))</f>
        <v>#DIV/0!</v>
      </c>
      <c r="E8" s="19" t="e">
        <f>+IF(ABS(N8/N9)&gt;2.58,_xlfn.CONCAT(N8,"**"),IF(ABS(N8/N9)&gt;1.96&amp;ABS(N8/N9)&lt;2.58,_xlfn.CONCAT(N8,"*"),N8))</f>
        <v>#DIV/0!</v>
      </c>
      <c r="F8" s="19" t="e">
        <f>+IF(ABS(O8/O9)&gt;2.58,_xlfn.CONCAT(O8,"**"),IF(ABS(O8/O9)&gt;1.96&amp;ABS(O8/O9)&lt;2.58,_xlfn.CONCAT(O8,"*"),O8))</f>
        <v>#DIV/0!</v>
      </c>
      <c r="G8" s="19" t="e">
        <f>+IF(ABS(P8/P9)&gt;2.58,_xlfn.CONCAT(P8,"**"),IF(ABS(P8/P9)&gt;1.96&amp;ABS(P8/P9)&lt;2.58,_xlfn.CONCAT(P8,"*"),P8))</f>
        <v>#DIV/0!</v>
      </c>
      <c r="K8" s="1" t="str">
        <f>+B8</f>
        <v>Beer</v>
      </c>
      <c r="L8" s="19">
        <f>+U7</f>
        <v>0</v>
      </c>
      <c r="M8" s="19">
        <f>+V7</f>
        <v>0</v>
      </c>
      <c r="N8" s="19">
        <f>+W7</f>
        <v>0</v>
      </c>
      <c r="O8" s="19">
        <f>+X7</f>
        <v>0</v>
      </c>
      <c r="P8" s="19">
        <f>+Y7</f>
        <v>0</v>
      </c>
      <c r="T8" t="s">
        <v>60</v>
      </c>
    </row>
    <row r="9" spans="2:25" x14ac:dyDescent="0.3">
      <c r="B9" s="1"/>
      <c r="C9" s="19">
        <f t="shared" ref="C9:C15" si="0">+L9</f>
        <v>0</v>
      </c>
      <c r="D9" s="19">
        <f>+M9</f>
        <v>0</v>
      </c>
      <c r="E9" s="19">
        <f>+N9</f>
        <v>0</v>
      </c>
      <c r="F9" s="19">
        <f>+O9</f>
        <v>0</v>
      </c>
      <c r="G9" s="19">
        <f>+P9</f>
        <v>0</v>
      </c>
      <c r="K9" s="1"/>
      <c r="L9" s="19">
        <f>+U17</f>
        <v>0</v>
      </c>
      <c r="M9" s="19">
        <f>+V17</f>
        <v>0</v>
      </c>
      <c r="N9" s="19">
        <f>+W17</f>
        <v>0</v>
      </c>
      <c r="O9" s="19">
        <f>+X17</f>
        <v>0</v>
      </c>
      <c r="P9" s="19">
        <f>+Y17</f>
        <v>0</v>
      </c>
      <c r="T9" t="s">
        <v>61</v>
      </c>
    </row>
    <row r="10" spans="2:25" x14ac:dyDescent="0.3">
      <c r="B10" s="1" t="s">
        <v>14</v>
      </c>
      <c r="C10" s="19" t="e">
        <f>+IF(ABS(L10/L11)&gt;2.58,_xlfn.CONCAT(L10,"**"),IF(ABS(L10/L11)&gt;1.96&amp;ABS(L10/L11)&lt;2.58,_xlfn.CONCAT(L10,"*"),L10))</f>
        <v>#DIV/0!</v>
      </c>
      <c r="D10" s="19" t="e">
        <f>+IF(ABS(M10/M11)&gt;2.58,_xlfn.CONCAT(M10,"**"),IF(ABS(M10/M11)&gt;1.96&amp;ABS(M10/M11)&lt;2.58,_xlfn.CONCAT(M10,"*"),M10))</f>
        <v>#DIV/0!</v>
      </c>
      <c r="E10" s="48" t="e">
        <f>+IF(ABS(N10/N11)&gt;2.58,_xlfn.CONCAT(N10,"**"),IF(ABS(N10/N11)&gt;1.96&amp;ABS(N10/N11)&lt;2.58,_xlfn.CONCAT(N10,"*"),N10))</f>
        <v>#DIV/0!</v>
      </c>
      <c r="F10" s="19" t="e">
        <f>+IF(ABS(O10/O11)&gt;2.58,_xlfn.CONCAT(O10,"**"),IF(ABS(O10/O11)&gt;1.96&amp;ABS(O10/O11)&lt;2.58,_xlfn.CONCAT(O10,"*"),O10))</f>
        <v>#DIV/0!</v>
      </c>
      <c r="G10" s="19" t="e">
        <f>+IF(ABS(P10/P11)&gt;2.58,_xlfn.CONCAT(P10,"**"),IF(ABS(P10/P11)&gt;1.96&amp;ABS(P10/P11)&lt;2.58,_xlfn.CONCAT(P10,"*"),P10))</f>
        <v>#DIV/0!</v>
      </c>
      <c r="K10" s="1" t="str">
        <f>+B10</f>
        <v>Spirits</v>
      </c>
      <c r="L10" s="19">
        <f>+U8</f>
        <v>0</v>
      </c>
      <c r="M10" s="19">
        <f>+V8</f>
        <v>0</v>
      </c>
      <c r="N10" s="19">
        <f>+W8</f>
        <v>0</v>
      </c>
      <c r="O10" s="19">
        <f>+X8</f>
        <v>0</v>
      </c>
      <c r="P10" s="19">
        <f>+Y8</f>
        <v>0</v>
      </c>
      <c r="T10" t="s">
        <v>94</v>
      </c>
    </row>
    <row r="11" spans="2:25" x14ac:dyDescent="0.3">
      <c r="B11" s="1"/>
      <c r="C11" s="19">
        <f t="shared" si="0"/>
        <v>0</v>
      </c>
      <c r="D11" s="19">
        <f>+M11</f>
        <v>0</v>
      </c>
      <c r="E11" s="19">
        <f>+N11</f>
        <v>0</v>
      </c>
      <c r="F11" s="19">
        <f>+O11</f>
        <v>0</v>
      </c>
      <c r="G11" s="19">
        <f>+P11</f>
        <v>0</v>
      </c>
      <c r="K11" s="1"/>
      <c r="L11" s="19">
        <f>+U16</f>
        <v>0</v>
      </c>
      <c r="M11" s="19">
        <f>+V16</f>
        <v>0</v>
      </c>
      <c r="N11" s="19">
        <f>+W16</f>
        <v>0</v>
      </c>
      <c r="O11" s="19">
        <f>+X16</f>
        <v>0</v>
      </c>
      <c r="P11" s="19">
        <f>+Y16</f>
        <v>0</v>
      </c>
    </row>
    <row r="12" spans="2:25" x14ac:dyDescent="0.3">
      <c r="B12" s="1" t="s">
        <v>11</v>
      </c>
      <c r="C12" s="19" t="e">
        <f>+IF(ABS(L12/L13)&gt;2.58,_xlfn.CONCAT(L12,"**"),IF(ABS(L12/L13)&gt;1.96&amp;ABS(L12/L13)&lt;2.58,_xlfn.CONCAT(L12,"*"),L12))</f>
        <v>#DIV/0!</v>
      </c>
      <c r="D12" s="19" t="e">
        <f>+IF(ABS(M12/M13)&gt;2.58,_xlfn.CONCAT(M12,"**"),IF(ABS(M12/M13)&gt;1.96&amp;ABS(M12/M13)&lt;2.58,_xlfn.CONCAT(M12,"*"),M12))</f>
        <v>#DIV/0!</v>
      </c>
      <c r="E12" s="19" t="e">
        <f>+IF(ABS(N12/N13)&gt;2.58,_xlfn.CONCAT(N12,"**"),IF(ABS(N12/N13)&gt;1.96&amp;ABS(N12/N13)&lt;2.58,_xlfn.CONCAT(N12,"*"),N12))</f>
        <v>#DIV/0!</v>
      </c>
      <c r="F12" s="48" t="e">
        <f>+IF(ABS(O12/O13)&gt;2.58,_xlfn.CONCAT(O12,"**"),IF(ABS(O12/O13)&gt;1.96&amp;ABS(O12/O13)&lt;2.58,_xlfn.CONCAT(O12,"*"),O12))</f>
        <v>#DIV/0!</v>
      </c>
      <c r="G12" s="19" t="e">
        <f>+IF(ABS(P12/P13)&gt;2.58,_xlfn.CONCAT(P12,"**"),IF(ABS(P12/P13)&gt;1.96&amp;ABS(P12/P13)&lt;2.58,_xlfn.CONCAT(P12,"*"),P12))</f>
        <v>#DIV/0!</v>
      </c>
      <c r="K12" s="1" t="str">
        <f>+B12</f>
        <v>Water</v>
      </c>
      <c r="L12" s="19">
        <f>+U9</f>
        <v>0</v>
      </c>
      <c r="M12" s="19">
        <f>+V9</f>
        <v>0</v>
      </c>
      <c r="N12" s="19">
        <f>+W9</f>
        <v>0</v>
      </c>
      <c r="O12" s="19">
        <f>+X9</f>
        <v>0</v>
      </c>
      <c r="P12" s="19">
        <f>+Y9</f>
        <v>0</v>
      </c>
    </row>
    <row r="13" spans="2:25" x14ac:dyDescent="0.3">
      <c r="B13" s="1"/>
      <c r="C13" s="19">
        <f t="shared" si="0"/>
        <v>0</v>
      </c>
      <c r="D13" s="19">
        <f>+M13</f>
        <v>0</v>
      </c>
      <c r="E13" s="19">
        <f>+N13</f>
        <v>0</v>
      </c>
      <c r="F13" s="19">
        <f>+O13</f>
        <v>0</v>
      </c>
      <c r="G13" s="19">
        <f>+P13</f>
        <v>0</v>
      </c>
      <c r="K13" s="1"/>
      <c r="L13" s="19">
        <f>+U17</f>
        <v>0</v>
      </c>
      <c r="M13" s="19">
        <f>+V17</f>
        <v>0</v>
      </c>
      <c r="N13" s="19">
        <f>+W17</f>
        <v>0</v>
      </c>
      <c r="O13" s="19">
        <f>+X17</f>
        <v>0</v>
      </c>
      <c r="P13" s="19">
        <f>+Y17</f>
        <v>0</v>
      </c>
    </row>
    <row r="14" spans="2:25" x14ac:dyDescent="0.3">
      <c r="B14" s="1" t="s">
        <v>74</v>
      </c>
      <c r="C14" s="19" t="e">
        <f>+IF(ABS(L14/L15)&gt;2,_xlfn.CONCAT(L14,"*"),L14)</f>
        <v>#DIV/0!</v>
      </c>
      <c r="D14" s="19" t="e">
        <f>+IF(ABS(M14/M15)&gt;2,_xlfn.CONCAT(M14,"*"),M14)</f>
        <v>#DIV/0!</v>
      </c>
      <c r="E14" s="19" t="e">
        <f>+IF(ABS(N14/N15)&gt;2,_xlfn.CONCAT(N14,"*"),N14)</f>
        <v>#DIV/0!</v>
      </c>
      <c r="F14" s="19" t="e">
        <f>+IF(ABS(O14/O15)&gt;2,_xlfn.CONCAT(O14,"*"),O14)</f>
        <v>#DIV/0!</v>
      </c>
      <c r="G14" s="48" t="e">
        <f>+IF(ABS(P14/P15)&gt;2,_xlfn.CONCAT(P14,"*"),P14)</f>
        <v>#DIV/0!</v>
      </c>
      <c r="K14" s="1" t="str">
        <f>+B14</f>
        <v>Dairy</v>
      </c>
      <c r="L14" s="19">
        <f>+U10</f>
        <v>0</v>
      </c>
      <c r="M14" s="19">
        <f>+V10</f>
        <v>0</v>
      </c>
      <c r="N14" s="19">
        <f>+W10</f>
        <v>0</v>
      </c>
      <c r="O14" s="19">
        <f>+X10</f>
        <v>0</v>
      </c>
      <c r="P14" s="19">
        <f>+Y10</f>
        <v>0</v>
      </c>
    </row>
    <row r="15" spans="2:25" x14ac:dyDescent="0.3">
      <c r="B15" s="1"/>
      <c r="C15" s="19">
        <f t="shared" si="0"/>
        <v>0</v>
      </c>
      <c r="D15" s="19">
        <f>+M15</f>
        <v>0</v>
      </c>
      <c r="E15" s="19">
        <f>+N15</f>
        <v>0</v>
      </c>
      <c r="F15" s="19">
        <f>+O15</f>
        <v>0</v>
      </c>
      <c r="G15" s="19">
        <f>+P15</f>
        <v>0</v>
      </c>
      <c r="K15" s="1"/>
      <c r="L15" s="19">
        <f>+U18</f>
        <v>0</v>
      </c>
      <c r="M15" s="19">
        <f>+V18</f>
        <v>0</v>
      </c>
      <c r="N15" s="19">
        <f>+W18</f>
        <v>0</v>
      </c>
      <c r="O15" s="19">
        <f>+X18</f>
        <v>0</v>
      </c>
      <c r="P15" s="19">
        <f>+Y18</f>
        <v>0</v>
      </c>
      <c r="U15" t="s">
        <v>58</v>
      </c>
      <c r="V15" t="s">
        <v>59</v>
      </c>
      <c r="W15" t="s">
        <v>60</v>
      </c>
      <c r="X15" t="s">
        <v>61</v>
      </c>
      <c r="Y15" t="s">
        <v>62</v>
      </c>
    </row>
    <row r="16" spans="2:25" x14ac:dyDescent="0.3">
      <c r="T16" t="s">
        <v>60</v>
      </c>
    </row>
    <row r="17" spans="2:32" x14ac:dyDescent="0.3">
      <c r="T17" t="s">
        <v>61</v>
      </c>
    </row>
    <row r="18" spans="2:32" x14ac:dyDescent="0.3">
      <c r="T18" t="s">
        <v>62</v>
      </c>
    </row>
    <row r="19" spans="2:32" x14ac:dyDescent="0.3">
      <c r="T19" t="s">
        <v>61</v>
      </c>
    </row>
    <row r="20" spans="2:32" x14ac:dyDescent="0.3">
      <c r="T20" t="s">
        <v>94</v>
      </c>
    </row>
    <row r="23" spans="2:32" ht="15" thickBot="1" x14ac:dyDescent="0.35"/>
    <row r="24" spans="2:32" ht="15" thickBot="1" x14ac:dyDescent="0.35">
      <c r="B24" s="9" t="s">
        <v>16</v>
      </c>
      <c r="C24" s="23" t="str">
        <f>+B26</f>
        <v>SB</v>
      </c>
      <c r="D24" s="23" t="str">
        <f>+B28</f>
        <v>Beer</v>
      </c>
      <c r="E24" s="23" t="str">
        <f>+B30</f>
        <v>Spirits</v>
      </c>
      <c r="F24" s="23" t="str">
        <f>+B32</f>
        <v>Water</v>
      </c>
      <c r="G24" s="23" t="str">
        <f>+B34</f>
        <v>Dairy</v>
      </c>
      <c r="K24" s="9" t="s">
        <v>16</v>
      </c>
      <c r="L24" s="23" t="str">
        <f>+C24</f>
        <v>SB</v>
      </c>
      <c r="M24" s="23" t="str">
        <f>+D24</f>
        <v>Beer</v>
      </c>
      <c r="N24" s="23" t="str">
        <f>+E24</f>
        <v>Spirits</v>
      </c>
      <c r="O24" s="23" t="str">
        <f>+F24</f>
        <v>Water</v>
      </c>
      <c r="P24" s="23" t="str">
        <f>+G24</f>
        <v>Dairy</v>
      </c>
      <c r="S24" s="1"/>
      <c r="T24" s="1"/>
      <c r="U24" s="1" t="s">
        <v>58</v>
      </c>
      <c r="V24" s="1" t="s">
        <v>59</v>
      </c>
      <c r="W24" s="1" t="s">
        <v>60</v>
      </c>
      <c r="X24" s="1" t="s">
        <v>61</v>
      </c>
      <c r="Y24" s="1" t="s">
        <v>62</v>
      </c>
    </row>
    <row r="25" spans="2:32" ht="15" thickBot="1" x14ac:dyDescent="0.35">
      <c r="B25" s="11" t="s">
        <v>56</v>
      </c>
      <c r="C25" s="12"/>
      <c r="D25" s="12"/>
      <c r="E25" s="7"/>
      <c r="F25" s="7"/>
      <c r="G25" s="7"/>
      <c r="K25" s="11" t="str">
        <f>+B25</f>
        <v>Full</v>
      </c>
      <c r="L25" s="12"/>
      <c r="M25" s="12"/>
      <c r="N25" s="7"/>
      <c r="O25" s="7"/>
      <c r="P25" s="7"/>
    </row>
    <row r="26" spans="2:32" x14ac:dyDescent="0.3">
      <c r="B26" s="1" t="s">
        <v>8</v>
      </c>
      <c r="C26" s="48" t="str">
        <f>+IF(ABS(L26/L27)&gt;2.58,_xlfn.CONCAT(L26,"**"),IF(ABS(L26/L27)&gt;1.96&amp;ABS(L26/L27)&lt;2.58,_xlfn.CONCAT(L26,"*"),L26))</f>
        <v>-0.502**</v>
      </c>
      <c r="D26" s="19">
        <f>+IF(ABS(M26/M27)&gt;2.58,_xlfn.CONCAT(M26,"**"),IF(ABS(M26/M27)&gt;1.96&amp;ABS(M26/M27)&lt;2.58,_xlfn.CONCAT(M26,"*"),M26))</f>
        <v>-0.02</v>
      </c>
      <c r="E26" s="19" t="str">
        <f>+IF(ABS(N26/N27)&gt;2.58,_xlfn.CONCAT(N26,"**"),IF(ABS(N26/N27)&gt;1.96&amp;ABS(N26/N27)&lt;2.58,_xlfn.CONCAT(N26,"*"),N26))</f>
        <v>0.021**</v>
      </c>
      <c r="F26" s="19">
        <f>+IF(ABS(O26/O27)&gt;2.58,_xlfn.CONCAT(O26,"**"),IF(ABS(O26/O27)&gt;1.96&amp;ABS(O26/O27)&lt;2.58,_xlfn.CONCAT(O26,"*"),O26))</f>
        <v>-1E-3</v>
      </c>
      <c r="G26" s="19" t="str">
        <f>+IF(ABS(P26/P27)&gt;2.58,_xlfn.CONCAT(P26,"**"),IF(ABS(P26/P27)&gt;1.96&amp;ABS(P26/P27)&lt;2.58,_xlfn.CONCAT(P26,"*"),P26))</f>
        <v>-0.013**</v>
      </c>
      <c r="K26" s="1" t="str">
        <f>+B26</f>
        <v>SB</v>
      </c>
      <c r="L26" s="19">
        <f>+U26</f>
        <v>-0.502</v>
      </c>
      <c r="M26" s="19">
        <f>+V26</f>
        <v>-0.02</v>
      </c>
      <c r="N26" s="19">
        <f>+W26</f>
        <v>2.1000000000000001E-2</v>
      </c>
      <c r="O26" s="19">
        <f>+X26</f>
        <v>-1E-3</v>
      </c>
      <c r="P26" s="19">
        <f>+Y26</f>
        <v>-1.2999999999999999E-2</v>
      </c>
      <c r="T26" t="s">
        <v>58</v>
      </c>
      <c r="U26">
        <v>-0.502</v>
      </c>
      <c r="V26">
        <v>-0.02</v>
      </c>
      <c r="W26">
        <v>2.1000000000000001E-2</v>
      </c>
      <c r="X26">
        <v>-1E-3</v>
      </c>
      <c r="Y26">
        <v>-1.2999999999999999E-2</v>
      </c>
      <c r="AB26" t="s">
        <v>58</v>
      </c>
      <c r="AC26" t="s">
        <v>59</v>
      </c>
      <c r="AD26" t="s">
        <v>60</v>
      </c>
      <c r="AE26" t="s">
        <v>61</v>
      </c>
      <c r="AF26" t="s">
        <v>94</v>
      </c>
    </row>
    <row r="27" spans="2:32" x14ac:dyDescent="0.3">
      <c r="B27" s="1"/>
      <c r="C27" s="19" t="str">
        <f>_xlfn.CONCAT("[",L27,"]")</f>
        <v>[0.003]</v>
      </c>
      <c r="D27" s="19" t="str">
        <f>_xlfn.CONCAT("[",M27,"]")</f>
        <v>[0.031]</v>
      </c>
      <c r="E27" s="19" t="str">
        <f>_xlfn.CONCAT("[",N27,"]")</f>
        <v>[0.007]</v>
      </c>
      <c r="F27" s="19" t="str">
        <f>_xlfn.CONCAT("[",O27,"]")</f>
        <v>[0.022]</v>
      </c>
      <c r="G27" s="19" t="str">
        <f>_xlfn.CONCAT("[",P27,"]")</f>
        <v>[0.001]</v>
      </c>
      <c r="K27" s="1"/>
      <c r="L27" s="19">
        <f>+U36</f>
        <v>3.0000000000000001E-3</v>
      </c>
      <c r="M27" s="19">
        <f>+V36</f>
        <v>3.1E-2</v>
      </c>
      <c r="N27" s="19">
        <f>+W36</f>
        <v>7.0000000000000001E-3</v>
      </c>
      <c r="O27" s="19">
        <f>+X36</f>
        <v>2.1999999999999999E-2</v>
      </c>
      <c r="P27" s="19">
        <f>+Y36</f>
        <v>1E-3</v>
      </c>
      <c r="T27" t="s">
        <v>59</v>
      </c>
      <c r="U27">
        <v>-0.59199999999999997</v>
      </c>
      <c r="V27">
        <v>-0.155</v>
      </c>
      <c r="W27">
        <v>-0.14499999999999999</v>
      </c>
      <c r="X27">
        <v>-0.26300000000000001</v>
      </c>
      <c r="Y27">
        <v>0.30099999999999999</v>
      </c>
    </row>
    <row r="28" spans="2:32" x14ac:dyDescent="0.3">
      <c r="B28" s="1" t="s">
        <v>13</v>
      </c>
      <c r="C28" s="19" t="str">
        <f>+IF(ABS(L28/L29)&gt;2.58,_xlfn.CONCAT(L28,"**"),IF(ABS(L28/L29)&gt;1.96&amp;ABS(L28/L29)&lt;2.58,_xlfn.CONCAT(L28,"*"),L28))</f>
        <v>-0.592**</v>
      </c>
      <c r="D28" s="48" t="str">
        <f>+IF(ABS(M28/M29)&gt;2.58,_xlfn.CONCAT(M28,"**"),IF(ABS(M28/M29)&gt;1.96&amp;ABS(M28/M29)&lt;2.58,_xlfn.CONCAT(M28,"*"),M28))</f>
        <v>-0.155**</v>
      </c>
      <c r="E28" s="19" t="str">
        <f>+IF(ABS(N28/N29)&gt;2.58,_xlfn.CONCAT(N28,"**"),IF(ABS(N28/N29)&gt;1.96&amp;ABS(N28/N29)&lt;2.58,_xlfn.CONCAT(N28,"*"),N28))</f>
        <v>-0.145**</v>
      </c>
      <c r="F28" s="19" t="str">
        <f>+IF(ABS(O28/O29)&gt;2.58,_xlfn.CONCAT(O28,"**"),IF(ABS(O28/O29)&gt;1.96&amp;ABS(O28/O29)&lt;2.58,_xlfn.CONCAT(O28,"*"),O28))</f>
        <v>-0.263**</v>
      </c>
      <c r="G28" s="19" t="str">
        <f>+IF(ABS(P28/P29)&gt;2.58,_xlfn.CONCAT(P28,"**"),IF(ABS(P28/P29)&gt;1.96&amp;ABS(P28/P29)&lt;2.58,_xlfn.CONCAT(P28,"*"),P28))</f>
        <v>0.301**</v>
      </c>
      <c r="K28" s="1" t="str">
        <f>+B28</f>
        <v>Beer</v>
      </c>
      <c r="L28" s="19">
        <f>+U27</f>
        <v>-0.59199999999999997</v>
      </c>
      <c r="M28" s="19">
        <f>+V27</f>
        <v>-0.155</v>
      </c>
      <c r="N28" s="19">
        <f>+W27</f>
        <v>-0.14499999999999999</v>
      </c>
      <c r="O28" s="19">
        <f>+X27</f>
        <v>-0.26300000000000001</v>
      </c>
      <c r="P28" s="19">
        <f>+Y27</f>
        <v>0.30099999999999999</v>
      </c>
      <c r="T28" t="s">
        <v>60</v>
      </c>
      <c r="U28">
        <v>1.9E-2</v>
      </c>
      <c r="V28">
        <v>-4.8000000000000001E-2</v>
      </c>
      <c r="W28">
        <v>-0.80700000000000005</v>
      </c>
      <c r="X28">
        <v>-0.02</v>
      </c>
      <c r="Y28">
        <v>-0.58599999999999997</v>
      </c>
      <c r="AA28" t="s">
        <v>58</v>
      </c>
      <c r="AB28">
        <v>-0.502</v>
      </c>
      <c r="AC28">
        <v>-0.02</v>
      </c>
      <c r="AD28">
        <v>2.1000000000000001E-2</v>
      </c>
      <c r="AE28">
        <v>-1E-3</v>
      </c>
      <c r="AF28">
        <v>-1.2999999999999999E-2</v>
      </c>
    </row>
    <row r="29" spans="2:32" x14ac:dyDescent="0.3">
      <c r="B29" s="1"/>
      <c r="C29" s="19" t="str">
        <f>_xlfn.CONCAT("[",L29,"]")</f>
        <v>[0.001]</v>
      </c>
      <c r="D29" s="19" t="str">
        <f>_xlfn.CONCAT("[",M29,"]")</f>
        <v>[0.014]</v>
      </c>
      <c r="E29" s="19" t="str">
        <f>_xlfn.CONCAT("[",N29,"]")</f>
        <v>[0.003]</v>
      </c>
      <c r="F29" s="19" t="str">
        <f>_xlfn.CONCAT("[",O29,"]")</f>
        <v>[0.005]</v>
      </c>
      <c r="G29" s="19" t="str">
        <f>_xlfn.CONCAT("[",P29,"]")</f>
        <v>[0.001]</v>
      </c>
      <c r="K29" s="1"/>
      <c r="L29" s="19">
        <f>+U37</f>
        <v>1E-3</v>
      </c>
      <c r="M29" s="19">
        <f>+V37</f>
        <v>1.4E-2</v>
      </c>
      <c r="N29" s="19">
        <f>+W37</f>
        <v>3.0000000000000001E-3</v>
      </c>
      <c r="O29" s="19">
        <f>+X37</f>
        <v>5.0000000000000001E-3</v>
      </c>
      <c r="P29" s="19">
        <f>+Y37</f>
        <v>1E-3</v>
      </c>
      <c r="T29" t="s">
        <v>61</v>
      </c>
      <c r="U29">
        <v>-8.2000000000000003E-2</v>
      </c>
      <c r="V29">
        <v>-0.188</v>
      </c>
      <c r="W29">
        <v>-2.9000000000000001E-2</v>
      </c>
      <c r="X29">
        <v>-1.528</v>
      </c>
      <c r="Y29">
        <v>0.54800000000000004</v>
      </c>
      <c r="AA29" t="s">
        <v>59</v>
      </c>
      <c r="AB29">
        <v>-0.59199999999999997</v>
      </c>
      <c r="AC29">
        <v>-0.155</v>
      </c>
      <c r="AD29">
        <v>-0.14499999999999999</v>
      </c>
      <c r="AE29">
        <v>-0.26300000000000001</v>
      </c>
      <c r="AF29">
        <v>0.30099999999999999</v>
      </c>
    </row>
    <row r="30" spans="2:32" x14ac:dyDescent="0.3">
      <c r="B30" s="1" t="s">
        <v>14</v>
      </c>
      <c r="C30" s="19" t="str">
        <f>+IF(ABS(L30/L31)&gt;2.58,_xlfn.CONCAT(L30,"**"),IF(ABS(L30/L31)&gt;1.96&amp;ABS(L30/L31)&lt;2.58,_xlfn.CONCAT(L30,"*"),L30))</f>
        <v>0.019**</v>
      </c>
      <c r="D30" s="19">
        <f>+IF(ABS(M30/M31)&gt;2.58,_xlfn.CONCAT(M30,"**"),IF(ABS(M30/M31)&gt;1.96&amp;ABS(M30/M31)&lt;2.58,_xlfn.CONCAT(M30,"*"),M30))</f>
        <v>-4.8000000000000001E-2</v>
      </c>
      <c r="E30" s="48" t="str">
        <f>+IF(ABS(N30/N31)&gt;2.58,_xlfn.CONCAT(N30,"**"),IF(ABS(N30/N31)&gt;1.96&amp;ABS(N30/N31)&lt;2.58,_xlfn.CONCAT(N30,"*"),N30))</f>
        <v>-0.807**</v>
      </c>
      <c r="F30" s="19">
        <f>+IF(ABS(O30/O31)&gt;2.58,_xlfn.CONCAT(O30,"**"),IF(ABS(O30/O31)&gt;1.96&amp;ABS(O30/O31)&lt;2.58,_xlfn.CONCAT(O30,"*"),O30))</f>
        <v>-0.02</v>
      </c>
      <c r="G30" s="19" t="str">
        <f>+IF(ABS(P30/P31)&gt;2.58,_xlfn.CONCAT(P30,"**"),IF(ABS(P30/P31)&gt;1.96&amp;ABS(P30/P31)&lt;2.58,_xlfn.CONCAT(P30,"*"),P30))</f>
        <v>-0.586**</v>
      </c>
      <c r="K30" s="1" t="str">
        <f>+B30</f>
        <v>Spirits</v>
      </c>
      <c r="L30" s="19">
        <f>+U28</f>
        <v>1.9E-2</v>
      </c>
      <c r="M30" s="19">
        <f>+V28</f>
        <v>-4.8000000000000001E-2</v>
      </c>
      <c r="N30" s="19">
        <f>+W28</f>
        <v>-0.80700000000000005</v>
      </c>
      <c r="O30" s="19">
        <f>+X28</f>
        <v>-0.02</v>
      </c>
      <c r="P30" s="19">
        <f>+Y28</f>
        <v>-0.58599999999999997</v>
      </c>
      <c r="T30" t="s">
        <v>94</v>
      </c>
      <c r="U30">
        <v>1E-3</v>
      </c>
      <c r="V30">
        <v>7.0000000000000001E-3</v>
      </c>
      <c r="W30">
        <v>-1.4E-2</v>
      </c>
      <c r="X30">
        <v>1.2999999999999999E-2</v>
      </c>
      <c r="Y30">
        <v>-0.29399999999999998</v>
      </c>
      <c r="AA30" t="s">
        <v>60</v>
      </c>
      <c r="AB30">
        <v>1.9E-2</v>
      </c>
      <c r="AC30">
        <v>-4.8000000000000001E-2</v>
      </c>
      <c r="AD30">
        <v>-0.80700000000000005</v>
      </c>
      <c r="AE30">
        <v>-0.02</v>
      </c>
      <c r="AF30">
        <v>-0.58599999999999997</v>
      </c>
    </row>
    <row r="31" spans="2:32" x14ac:dyDescent="0.3">
      <c r="B31" s="1"/>
      <c r="C31" s="19" t="str">
        <f>_xlfn.CONCAT("[",L31,"]")</f>
        <v>[0.003]</v>
      </c>
      <c r="D31" s="19" t="str">
        <f>_xlfn.CONCAT("[",M31,"]")</f>
        <v>[0.031]</v>
      </c>
      <c r="E31" s="19" t="str">
        <f>_xlfn.CONCAT("[",N31,"]")</f>
        <v>[0.007]</v>
      </c>
      <c r="F31" s="19" t="str">
        <f>_xlfn.CONCAT("[",O31,"]")</f>
        <v>[0.022]</v>
      </c>
      <c r="G31" s="19" t="str">
        <f>_xlfn.CONCAT("[",P31,"]")</f>
        <v>[0.001]</v>
      </c>
      <c r="K31" s="1"/>
      <c r="L31" s="19">
        <f>+U36</f>
        <v>3.0000000000000001E-3</v>
      </c>
      <c r="M31" s="19">
        <f>+V36</f>
        <v>3.1E-2</v>
      </c>
      <c r="N31" s="19">
        <f>+W36</f>
        <v>7.0000000000000001E-3</v>
      </c>
      <c r="O31" s="19">
        <f>+X36</f>
        <v>2.1999999999999999E-2</v>
      </c>
      <c r="P31" s="19">
        <f>+Y36</f>
        <v>1E-3</v>
      </c>
      <c r="AA31" t="s">
        <v>61</v>
      </c>
      <c r="AB31">
        <v>-8.2000000000000003E-2</v>
      </c>
      <c r="AC31">
        <v>-0.188</v>
      </c>
      <c r="AD31">
        <v>-2.9000000000000001E-2</v>
      </c>
      <c r="AE31">
        <v>-1.528</v>
      </c>
      <c r="AF31">
        <v>0.54800000000000004</v>
      </c>
    </row>
    <row r="32" spans="2:32" x14ac:dyDescent="0.3">
      <c r="B32" s="1" t="s">
        <v>11</v>
      </c>
      <c r="C32" s="19" t="str">
        <f>+IF(ABS(L32/L33)&gt;2.58,_xlfn.CONCAT(L32,"**"),IF(ABS(L32/L33)&gt;1.96&amp;ABS(L32/L33)&lt;2.58,_xlfn.CONCAT(L32,"*"),L32))</f>
        <v>-0.082**</v>
      </c>
      <c r="D32" s="19" t="str">
        <f>+IF(ABS(M32/M33)&gt;2.58,_xlfn.CONCAT(M32,"**"),IF(ABS(M32/M33)&gt;1.96&amp;ABS(M32/M33)&lt;2.58,_xlfn.CONCAT(M32,"*"),M32))</f>
        <v>-0.188**</v>
      </c>
      <c r="E32" s="19" t="str">
        <f>+IF(ABS(N32/N33)&gt;2.58,_xlfn.CONCAT(N32,"**"),IF(ABS(N32/N33)&gt;1.96&amp;ABS(N32/N33)&lt;2.58,_xlfn.CONCAT(N32,"*"),N32))</f>
        <v>-0.029**</v>
      </c>
      <c r="F32" s="48" t="str">
        <f>+IF(ABS(O32/O33)&gt;2.58,_xlfn.CONCAT(O32,"**"),IF(ABS(O32/O33)&gt;1.96&amp;ABS(O32/O33)&lt;2.58,_xlfn.CONCAT(O32,"*"),O32))</f>
        <v>-1.528**</v>
      </c>
      <c r="G32" s="19" t="str">
        <f>+IF(ABS(P32/P33)&gt;2.58,_xlfn.CONCAT(P32,"**"),IF(ABS(P32/P33)&gt;1.96&amp;ABS(P32/P33)&lt;2.58,_xlfn.CONCAT(P32,"*"),P32))</f>
        <v>0.548**</v>
      </c>
      <c r="K32" s="1" t="str">
        <f>+B32</f>
        <v>Water</v>
      </c>
      <c r="L32" s="19">
        <f>+U29</f>
        <v>-8.2000000000000003E-2</v>
      </c>
      <c r="M32" s="19">
        <f>+V29</f>
        <v>-0.188</v>
      </c>
      <c r="N32" s="19">
        <f>+W29</f>
        <v>-2.9000000000000001E-2</v>
      </c>
      <c r="O32" s="19">
        <f>+X29</f>
        <v>-1.528</v>
      </c>
      <c r="P32" s="19">
        <f>+Y29</f>
        <v>0.54800000000000004</v>
      </c>
      <c r="AA32" t="s">
        <v>94</v>
      </c>
      <c r="AB32">
        <v>1E-3</v>
      </c>
      <c r="AC32">
        <v>7.0000000000000001E-3</v>
      </c>
      <c r="AD32">
        <v>-1.4E-2</v>
      </c>
      <c r="AE32">
        <v>1.2999999999999999E-2</v>
      </c>
      <c r="AF32">
        <v>-0.29399999999999998</v>
      </c>
    </row>
    <row r="33" spans="2:32" x14ac:dyDescent="0.3">
      <c r="B33" s="1"/>
      <c r="C33" s="19" t="str">
        <f>_xlfn.CONCAT("[",L33,"]")</f>
        <v>[0.001]</v>
      </c>
      <c r="D33" s="19" t="str">
        <f>_xlfn.CONCAT("[",M33,"]")</f>
        <v>[0.014]</v>
      </c>
      <c r="E33" s="19" t="str">
        <f>_xlfn.CONCAT("[",N33,"]")</f>
        <v>[0.003]</v>
      </c>
      <c r="F33" s="19" t="str">
        <f>_xlfn.CONCAT("[",O33,"]")</f>
        <v>[0.005]</v>
      </c>
      <c r="G33" s="19" t="str">
        <f>_xlfn.CONCAT("[",P33,"]")</f>
        <v>[0.001]</v>
      </c>
      <c r="K33" s="1"/>
      <c r="L33" s="19">
        <f>+U37</f>
        <v>1E-3</v>
      </c>
      <c r="M33" s="19">
        <f>+V37</f>
        <v>1.4E-2</v>
      </c>
      <c r="N33" s="19">
        <f>+W37</f>
        <v>3.0000000000000001E-3</v>
      </c>
      <c r="O33" s="19">
        <f>+X37</f>
        <v>5.0000000000000001E-3</v>
      </c>
      <c r="P33" s="19">
        <f>+Y37</f>
        <v>1E-3</v>
      </c>
    </row>
    <row r="34" spans="2:32" x14ac:dyDescent="0.3">
      <c r="B34" s="1" t="s">
        <v>74</v>
      </c>
      <c r="C34" s="19">
        <f>+IF(ABS(L34/L35)&gt;2,_xlfn.CONCAT(L34,"*"),L34)</f>
        <v>1E-3</v>
      </c>
      <c r="D34" s="19">
        <f>+IF(ABS(M34/M35)&gt;2,_xlfn.CONCAT(M34,"*"),M34)</f>
        <v>7.0000000000000001E-3</v>
      </c>
      <c r="E34" s="19" t="str">
        <f>+IF(ABS(N34/N35)&gt;2,_xlfn.CONCAT(N34,"*"),N34)</f>
        <v>-0.014*</v>
      </c>
      <c r="F34" s="19" t="str">
        <f>+IF(ABS(O34/O35)&gt;2,_xlfn.CONCAT(O34,"*"),O34)</f>
        <v>0.013*</v>
      </c>
      <c r="G34" s="48" t="str">
        <f>+IF(ABS(P34/P35)&gt;2,_xlfn.CONCAT(P34,"*"),P34)</f>
        <v>-0.294*</v>
      </c>
      <c r="K34" s="1" t="str">
        <f>+B34</f>
        <v>Dairy</v>
      </c>
      <c r="L34" s="19">
        <f>+U30</f>
        <v>1E-3</v>
      </c>
      <c r="M34" s="19">
        <f>+V30</f>
        <v>7.0000000000000001E-3</v>
      </c>
      <c r="N34" s="19">
        <f>+W30</f>
        <v>-1.4E-2</v>
      </c>
      <c r="O34" s="19">
        <f>+X30</f>
        <v>1.2999999999999999E-2</v>
      </c>
      <c r="P34" s="19">
        <f>+Y30</f>
        <v>-0.29399999999999998</v>
      </c>
    </row>
    <row r="35" spans="2:32" x14ac:dyDescent="0.3">
      <c r="B35" s="1"/>
      <c r="C35" s="19" t="str">
        <f>_xlfn.CONCAT("[",L35,"]")</f>
        <v>[0.001]</v>
      </c>
      <c r="D35" s="19" t="str">
        <f>_xlfn.CONCAT("[",M35,"]")</f>
        <v>[0.009]</v>
      </c>
      <c r="E35" s="19" t="str">
        <f>_xlfn.CONCAT("[",N35,"]")</f>
        <v>[0.005]</v>
      </c>
      <c r="F35" s="19" t="str">
        <f>_xlfn.CONCAT("[",O35,"]")</f>
        <v>[0.006]</v>
      </c>
      <c r="G35" s="19" t="str">
        <f>_xlfn.CONCAT("[",P35,"]")</f>
        <v>[0.001]</v>
      </c>
      <c r="K35" s="1"/>
      <c r="L35" s="19">
        <f>+U38</f>
        <v>1E-3</v>
      </c>
      <c r="M35" s="19">
        <f>+V38</f>
        <v>8.9999999999999993E-3</v>
      </c>
      <c r="N35" s="19">
        <f>+W38</f>
        <v>5.0000000000000001E-3</v>
      </c>
      <c r="O35" s="19">
        <f>+X38</f>
        <v>6.0000000000000001E-3</v>
      </c>
      <c r="P35" s="19">
        <f>+Y38</f>
        <v>1E-3</v>
      </c>
      <c r="U35" t="s">
        <v>58</v>
      </c>
      <c r="V35" t="s">
        <v>59</v>
      </c>
      <c r="W35" t="s">
        <v>60</v>
      </c>
      <c r="X35" t="s">
        <v>61</v>
      </c>
      <c r="Y35" t="s">
        <v>62</v>
      </c>
    </row>
    <row r="36" spans="2:32" x14ac:dyDescent="0.3">
      <c r="T36" t="s">
        <v>60</v>
      </c>
      <c r="U36">
        <v>3.0000000000000001E-3</v>
      </c>
      <c r="V36">
        <v>3.1E-2</v>
      </c>
      <c r="W36">
        <v>7.0000000000000001E-3</v>
      </c>
      <c r="X36">
        <v>2.1999999999999999E-2</v>
      </c>
      <c r="Y36">
        <v>1E-3</v>
      </c>
      <c r="AB36" t="s">
        <v>58</v>
      </c>
      <c r="AC36" t="s">
        <v>59</v>
      </c>
      <c r="AD36" t="s">
        <v>60</v>
      </c>
      <c r="AE36" t="s">
        <v>61</v>
      </c>
      <c r="AF36" t="s">
        <v>94</v>
      </c>
    </row>
    <row r="37" spans="2:32" x14ac:dyDescent="0.3">
      <c r="T37" t="s">
        <v>61</v>
      </c>
      <c r="U37">
        <v>1E-3</v>
      </c>
      <c r="V37">
        <v>1.4E-2</v>
      </c>
      <c r="W37">
        <v>3.0000000000000001E-3</v>
      </c>
      <c r="X37">
        <v>5.0000000000000001E-3</v>
      </c>
      <c r="Y37">
        <v>1E-3</v>
      </c>
    </row>
    <row r="38" spans="2:32" x14ac:dyDescent="0.3">
      <c r="T38" t="s">
        <v>62</v>
      </c>
      <c r="U38">
        <v>1E-3</v>
      </c>
      <c r="V38">
        <v>8.9999999999999993E-3</v>
      </c>
      <c r="W38">
        <v>5.0000000000000001E-3</v>
      </c>
      <c r="X38">
        <v>6.0000000000000001E-3</v>
      </c>
      <c r="Y38">
        <v>1E-3</v>
      </c>
      <c r="AA38" t="s">
        <v>58</v>
      </c>
      <c r="AB38">
        <v>3.0000000000000001E-3</v>
      </c>
      <c r="AC38">
        <v>3.1E-2</v>
      </c>
      <c r="AD38">
        <v>7.0000000000000001E-3</v>
      </c>
      <c r="AE38">
        <v>2.1999999999999999E-2</v>
      </c>
      <c r="AF38">
        <v>1E-3</v>
      </c>
    </row>
    <row r="39" spans="2:32" x14ac:dyDescent="0.3">
      <c r="T39" t="s">
        <v>61</v>
      </c>
      <c r="U39">
        <v>1E-3</v>
      </c>
      <c r="V39">
        <v>7.0000000000000001E-3</v>
      </c>
      <c r="W39">
        <v>2E-3</v>
      </c>
      <c r="X39">
        <v>8.0000000000000002E-3</v>
      </c>
      <c r="Y39">
        <v>0</v>
      </c>
      <c r="AA39" t="s">
        <v>59</v>
      </c>
      <c r="AB39">
        <v>1E-3</v>
      </c>
      <c r="AC39">
        <v>1.4E-2</v>
      </c>
      <c r="AD39">
        <v>3.0000000000000001E-3</v>
      </c>
      <c r="AE39">
        <v>5.0000000000000001E-3</v>
      </c>
      <c r="AF39">
        <v>0</v>
      </c>
    </row>
    <row r="40" spans="2:32" x14ac:dyDescent="0.3">
      <c r="T40" t="s">
        <v>94</v>
      </c>
      <c r="U40">
        <v>3.0000000000000001E-3</v>
      </c>
      <c r="V40">
        <v>3.4000000000000002E-2</v>
      </c>
      <c r="W40">
        <v>8.9999999999999993E-3</v>
      </c>
      <c r="X40">
        <v>2.4E-2</v>
      </c>
      <c r="Y40">
        <v>2E-3</v>
      </c>
      <c r="AA40" t="s">
        <v>60</v>
      </c>
      <c r="AB40">
        <v>1E-3</v>
      </c>
      <c r="AC40">
        <v>8.9999999999999993E-3</v>
      </c>
      <c r="AD40">
        <v>5.0000000000000001E-3</v>
      </c>
      <c r="AE40">
        <v>6.0000000000000001E-3</v>
      </c>
      <c r="AF40">
        <v>0</v>
      </c>
    </row>
    <row r="41" spans="2:32" x14ac:dyDescent="0.3">
      <c r="AA41" t="s">
        <v>61</v>
      </c>
      <c r="AB41">
        <v>1E-3</v>
      </c>
      <c r="AC41">
        <v>7.0000000000000001E-3</v>
      </c>
      <c r="AD41">
        <v>2E-3</v>
      </c>
      <c r="AE41">
        <v>8.0000000000000002E-3</v>
      </c>
      <c r="AF41">
        <v>0</v>
      </c>
    </row>
    <row r="42" spans="2:32" x14ac:dyDescent="0.3">
      <c r="AA42" t="s">
        <v>94</v>
      </c>
      <c r="AB42">
        <v>3.0000000000000001E-3</v>
      </c>
      <c r="AC42">
        <v>3.4000000000000002E-2</v>
      </c>
      <c r="AD42">
        <v>8.9999999999999993E-3</v>
      </c>
      <c r="AE42">
        <v>2.4E-2</v>
      </c>
      <c r="AF42">
        <v>2E-3</v>
      </c>
    </row>
    <row r="43" spans="2:32" ht="15" thickBot="1" x14ac:dyDescent="0.35"/>
    <row r="44" spans="2:32" ht="15" thickBot="1" x14ac:dyDescent="0.35">
      <c r="B44" s="9" t="s">
        <v>16</v>
      </c>
      <c r="C44" s="23" t="str">
        <f>+B46</f>
        <v>SB</v>
      </c>
      <c r="D44" s="23" t="str">
        <f>+B48</f>
        <v>Beer</v>
      </c>
      <c r="E44" s="23" t="str">
        <f>+B50</f>
        <v>Spirits</v>
      </c>
      <c r="F44" s="23" t="str">
        <f>+B52</f>
        <v>Water</v>
      </c>
      <c r="G44" s="23" t="str">
        <f>+B54</f>
        <v>Dairy</v>
      </c>
      <c r="K44" s="9" t="s">
        <v>16</v>
      </c>
      <c r="L44" s="23" t="str">
        <f>+C44</f>
        <v>SB</v>
      </c>
      <c r="M44" s="23" t="str">
        <f>+D44</f>
        <v>Beer</v>
      </c>
      <c r="N44" s="23" t="str">
        <f>+E44</f>
        <v>Spirits</v>
      </c>
      <c r="O44" s="23" t="str">
        <f>+F44</f>
        <v>Water</v>
      </c>
      <c r="P44" s="23" t="str">
        <f>+G44</f>
        <v>Dairy</v>
      </c>
      <c r="S44" s="1"/>
      <c r="T44" s="1"/>
      <c r="U44" s="1" t="s">
        <v>58</v>
      </c>
      <c r="V44" s="1" t="s">
        <v>59</v>
      </c>
      <c r="W44" s="1" t="s">
        <v>60</v>
      </c>
      <c r="X44" s="1" t="s">
        <v>61</v>
      </c>
      <c r="Y44" s="1" t="s">
        <v>62</v>
      </c>
    </row>
    <row r="45" spans="2:32" ht="15" thickBot="1" x14ac:dyDescent="0.35">
      <c r="B45" s="11" t="s">
        <v>37</v>
      </c>
      <c r="C45" s="12"/>
      <c r="D45" s="12"/>
      <c r="E45" s="7"/>
      <c r="F45" s="7"/>
      <c r="G45" s="7"/>
      <c r="K45" s="11" t="s">
        <v>37</v>
      </c>
      <c r="L45" s="12"/>
      <c r="M45" s="12"/>
      <c r="N45" s="7"/>
      <c r="O45" s="7"/>
      <c r="P45" s="7"/>
    </row>
    <row r="46" spans="2:32" x14ac:dyDescent="0.3">
      <c r="B46" s="1" t="s">
        <v>8</v>
      </c>
      <c r="C46" s="30" t="e">
        <f>+IF(ABS(L46/L47)&gt;2,_xlfn.CONCAT(L46,"*"),L46)</f>
        <v>#DIV/0!</v>
      </c>
      <c r="D46" s="19" t="e">
        <f>+IF(ABS(M46/M47)&gt;2,_xlfn.CONCAT(M46,"*"),M46)</f>
        <v>#DIV/0!</v>
      </c>
      <c r="E46" s="19" t="e">
        <f>+IF(ABS(N46/N47)&gt;2,_xlfn.CONCAT(N46,"*"),N46)</f>
        <v>#DIV/0!</v>
      </c>
      <c r="F46" s="19" t="e">
        <f>+IF(ABS(O46/O47)&gt;2,_xlfn.CONCAT(O46,"*"),O46)</f>
        <v>#DIV/0!</v>
      </c>
      <c r="G46" s="19" t="e">
        <f>+IF(ABS(P46/P47)&gt;2,_xlfn.CONCAT(P46,"*"),P46)</f>
        <v>#DIV/0!</v>
      </c>
      <c r="K46" s="1" t="str">
        <f>+B46</f>
        <v>SB</v>
      </c>
      <c r="L46" s="19">
        <f>+U46</f>
        <v>0</v>
      </c>
      <c r="M46" s="19">
        <f>+V46</f>
        <v>0</v>
      </c>
      <c r="N46" s="19">
        <f>+W46</f>
        <v>0</v>
      </c>
      <c r="O46" s="19">
        <f>+X46</f>
        <v>0</v>
      </c>
      <c r="P46" s="19">
        <f>+Y46</f>
        <v>0</v>
      </c>
      <c r="T46" t="s">
        <v>58</v>
      </c>
    </row>
    <row r="47" spans="2:32" x14ac:dyDescent="0.3">
      <c r="B47" s="1"/>
      <c r="C47" s="19">
        <f>+L47</f>
        <v>0</v>
      </c>
      <c r="D47" s="19">
        <f>+M47</f>
        <v>0</v>
      </c>
      <c r="E47" s="19">
        <f>+N47</f>
        <v>0</v>
      </c>
      <c r="F47" s="19">
        <f>+O47</f>
        <v>0</v>
      </c>
      <c r="G47" s="19">
        <f>+P47</f>
        <v>0</v>
      </c>
      <c r="K47" s="1"/>
      <c r="L47" s="19">
        <f>+U56</f>
        <v>0</v>
      </c>
      <c r="M47" s="19">
        <f>+V56</f>
        <v>0</v>
      </c>
      <c r="N47" s="19">
        <f>+W56</f>
        <v>0</v>
      </c>
      <c r="O47" s="19">
        <f>+X56</f>
        <v>0</v>
      </c>
      <c r="P47" s="19">
        <f>+Y56</f>
        <v>0</v>
      </c>
      <c r="T47" t="s">
        <v>59</v>
      </c>
    </row>
    <row r="48" spans="2:32" x14ac:dyDescent="0.3">
      <c r="B48" s="1" t="s">
        <v>13</v>
      </c>
      <c r="C48" s="19" t="e">
        <f>+IF(ABS(L48/L49)&gt;2,_xlfn.CONCAT(L48,"*"),L48)</f>
        <v>#DIV/0!</v>
      </c>
      <c r="D48" s="30" t="e">
        <f>+IF(ABS(M48/M49)&gt;2,_xlfn.CONCAT(M48,"*"),M48)</f>
        <v>#DIV/0!</v>
      </c>
      <c r="E48" s="19" t="e">
        <f>+IF(ABS(N48/N49)&gt;2,_xlfn.CONCAT(N48,"*"),N48)</f>
        <v>#DIV/0!</v>
      </c>
      <c r="F48" s="19" t="e">
        <f>+IF(ABS(O48/O49)&gt;2,_xlfn.CONCAT(O48,"*"),O48)</f>
        <v>#DIV/0!</v>
      </c>
      <c r="G48" s="19" t="e">
        <f>+IF(ABS(P48/P49)&gt;2,_xlfn.CONCAT(P48,"*"),P48)</f>
        <v>#DIV/0!</v>
      </c>
      <c r="K48" s="1" t="str">
        <f>+B48</f>
        <v>Beer</v>
      </c>
      <c r="L48" s="19">
        <f>+U47</f>
        <v>0</v>
      </c>
      <c r="M48" s="19">
        <f>+V47</f>
        <v>0</v>
      </c>
      <c r="N48" s="19">
        <f>+W47</f>
        <v>0</v>
      </c>
      <c r="O48" s="19">
        <f>+X47</f>
        <v>0</v>
      </c>
      <c r="P48" s="19">
        <f>+Y47</f>
        <v>0</v>
      </c>
      <c r="T48" t="s">
        <v>60</v>
      </c>
    </row>
    <row r="49" spans="2:25" x14ac:dyDescent="0.3">
      <c r="B49" s="1"/>
      <c r="C49" s="19">
        <f>+L49</f>
        <v>0</v>
      </c>
      <c r="D49" s="19">
        <f>+M49</f>
        <v>0</v>
      </c>
      <c r="E49" s="19">
        <f>+N49</f>
        <v>0</v>
      </c>
      <c r="F49" s="19">
        <f>+O49</f>
        <v>0</v>
      </c>
      <c r="G49" s="19">
        <f>+P49</f>
        <v>0</v>
      </c>
      <c r="K49" s="1"/>
      <c r="L49" s="19">
        <f>+U57</f>
        <v>0</v>
      </c>
      <c r="M49" s="19">
        <f>+V57</f>
        <v>0</v>
      </c>
      <c r="N49" s="19">
        <f>+W57</f>
        <v>0</v>
      </c>
      <c r="O49" s="19">
        <f>+X57</f>
        <v>0</v>
      </c>
      <c r="P49" s="19">
        <f>+Y57</f>
        <v>0</v>
      </c>
      <c r="T49" t="s">
        <v>61</v>
      </c>
    </row>
    <row r="50" spans="2:25" x14ac:dyDescent="0.3">
      <c r="B50" s="1" t="s">
        <v>14</v>
      </c>
      <c r="C50" s="19" t="e">
        <f>+IF(ABS(L50/L51)&gt;2,_xlfn.CONCAT(L50,"*"),L50)</f>
        <v>#DIV/0!</v>
      </c>
      <c r="D50" s="19" t="e">
        <f>+IF(ABS(M50/M51)&gt;2,_xlfn.CONCAT(M50,"*"),M50)</f>
        <v>#DIV/0!</v>
      </c>
      <c r="E50" s="30" t="e">
        <f>+IF(ABS(N50/N51)&gt;2,_xlfn.CONCAT(N50,"*"),N50)</f>
        <v>#DIV/0!</v>
      </c>
      <c r="F50" s="19" t="e">
        <f>+IF(ABS(O50/O51)&gt;2,_xlfn.CONCAT(O50,"*"),O50)</f>
        <v>#DIV/0!</v>
      </c>
      <c r="G50" s="19" t="e">
        <f>+IF(ABS(P50/P51)&gt;2,_xlfn.CONCAT(P50,"*"),P50)</f>
        <v>#DIV/0!</v>
      </c>
      <c r="K50" s="1" t="str">
        <f>+B50</f>
        <v>Spirits</v>
      </c>
      <c r="L50" s="19">
        <f>+U48</f>
        <v>0</v>
      </c>
      <c r="M50" s="19">
        <f>+V48</f>
        <v>0</v>
      </c>
      <c r="N50" s="19">
        <f>+W48</f>
        <v>0</v>
      </c>
      <c r="O50" s="19">
        <f>+X48</f>
        <v>0</v>
      </c>
      <c r="P50" s="19">
        <f>+Y48</f>
        <v>0</v>
      </c>
      <c r="T50" t="s">
        <v>94</v>
      </c>
    </row>
    <row r="51" spans="2:25" x14ac:dyDescent="0.3">
      <c r="B51" s="1"/>
      <c r="C51" s="19">
        <f>+L51</f>
        <v>0</v>
      </c>
      <c r="D51" s="19">
        <f>+M51</f>
        <v>0</v>
      </c>
      <c r="E51" s="19">
        <f>+N51</f>
        <v>0</v>
      </c>
      <c r="F51" s="19">
        <f>+O51</f>
        <v>0</v>
      </c>
      <c r="G51" s="19">
        <f>+P51</f>
        <v>0</v>
      </c>
      <c r="K51" s="1"/>
      <c r="L51" s="19">
        <f>+U56</f>
        <v>0</v>
      </c>
      <c r="M51" s="19">
        <f>+V56</f>
        <v>0</v>
      </c>
      <c r="N51" s="19">
        <f>+W56</f>
        <v>0</v>
      </c>
      <c r="O51" s="19">
        <f>+X56</f>
        <v>0</v>
      </c>
      <c r="P51" s="19">
        <f>+Y56</f>
        <v>0</v>
      </c>
    </row>
    <row r="52" spans="2:25" x14ac:dyDescent="0.3">
      <c r="B52" s="1" t="s">
        <v>11</v>
      </c>
      <c r="C52" s="19" t="e">
        <f>+IF(ABS(L52/L53)&gt;2,_xlfn.CONCAT(L52,"*"),L52)</f>
        <v>#DIV/0!</v>
      </c>
      <c r="D52" s="19" t="e">
        <f>+IF(ABS(M52/M53)&gt;2,_xlfn.CONCAT(M52,"*"),M52)</f>
        <v>#DIV/0!</v>
      </c>
      <c r="E52" s="19" t="e">
        <f>+IF(ABS(N52/N53)&gt;2,_xlfn.CONCAT(N52,"*"),N52)</f>
        <v>#DIV/0!</v>
      </c>
      <c r="F52" s="30" t="e">
        <f>+IF(ABS(O52/O53)&gt;2,_xlfn.CONCAT(O52,"*"),O52)</f>
        <v>#DIV/0!</v>
      </c>
      <c r="G52" s="19" t="e">
        <f>+IF(ABS(P52/P53)&gt;2,_xlfn.CONCAT(P52,"*"),P52)</f>
        <v>#DIV/0!</v>
      </c>
      <c r="K52" s="1" t="str">
        <f>+B52</f>
        <v>Water</v>
      </c>
      <c r="L52" s="19">
        <f>+U49</f>
        <v>0</v>
      </c>
      <c r="M52" s="19">
        <f>+V49</f>
        <v>0</v>
      </c>
      <c r="N52" s="19">
        <f>+W49</f>
        <v>0</v>
      </c>
      <c r="O52" s="19">
        <f>+X49</f>
        <v>0</v>
      </c>
      <c r="P52" s="19">
        <f>+Y49</f>
        <v>0</v>
      </c>
    </row>
    <row r="53" spans="2:25" x14ac:dyDescent="0.3">
      <c r="B53" s="1"/>
      <c r="C53" s="19">
        <f>+L53</f>
        <v>0</v>
      </c>
      <c r="D53" s="19">
        <f>+M53</f>
        <v>0</v>
      </c>
      <c r="E53" s="19">
        <f>+N53</f>
        <v>0</v>
      </c>
      <c r="F53" s="19">
        <f>+O53</f>
        <v>0</v>
      </c>
      <c r="G53" s="19">
        <f>+P53</f>
        <v>0</v>
      </c>
      <c r="K53" s="1"/>
      <c r="L53" s="19">
        <f>+U57</f>
        <v>0</v>
      </c>
      <c r="M53" s="19">
        <f>+V57</f>
        <v>0</v>
      </c>
      <c r="N53" s="19">
        <f>+W57</f>
        <v>0</v>
      </c>
      <c r="O53" s="19">
        <f>+X57</f>
        <v>0</v>
      </c>
      <c r="P53" s="19">
        <f>+Y57</f>
        <v>0</v>
      </c>
    </row>
    <row r="54" spans="2:25" x14ac:dyDescent="0.3">
      <c r="B54" s="1" t="s">
        <v>74</v>
      </c>
      <c r="C54" s="19" t="e">
        <f>+IF(ABS(L54/L55)&gt;2,_xlfn.CONCAT(L54,"*"),L54)</f>
        <v>#DIV/0!</v>
      </c>
      <c r="D54" s="19" t="e">
        <f>+IF(ABS(M54/M55)&gt;2,_xlfn.CONCAT(M54,"*"),M54)</f>
        <v>#DIV/0!</v>
      </c>
      <c r="E54" s="19" t="e">
        <f>+IF(ABS(N54/N55)&gt;2,_xlfn.CONCAT(N54,"*"),N54)</f>
        <v>#DIV/0!</v>
      </c>
      <c r="F54" s="19" t="e">
        <f>+IF(ABS(O54/O55)&gt;2,_xlfn.CONCAT(O54,"*"),O54)</f>
        <v>#DIV/0!</v>
      </c>
      <c r="G54" s="30" t="e">
        <f>+IF(ABS(P54/P55)&gt;2,_xlfn.CONCAT(P54,"*"),P54)</f>
        <v>#DIV/0!</v>
      </c>
      <c r="K54" s="1" t="str">
        <f>+B54</f>
        <v>Dairy</v>
      </c>
      <c r="L54" s="19">
        <f>+U50</f>
        <v>0</v>
      </c>
      <c r="M54" s="19">
        <f>+V50</f>
        <v>0</v>
      </c>
      <c r="N54" s="19">
        <f>+W50</f>
        <v>0</v>
      </c>
      <c r="O54" s="19">
        <f>+X50</f>
        <v>0</v>
      </c>
      <c r="P54" s="19">
        <f>+Y50</f>
        <v>0</v>
      </c>
    </row>
    <row r="55" spans="2:25" x14ac:dyDescent="0.3">
      <c r="B55" s="1"/>
      <c r="C55" s="19">
        <f>+L55</f>
        <v>0</v>
      </c>
      <c r="D55" s="19">
        <f>+M55</f>
        <v>0</v>
      </c>
      <c r="E55" s="19">
        <f>+N55</f>
        <v>0</v>
      </c>
      <c r="F55" s="19">
        <f>+O55</f>
        <v>0</v>
      </c>
      <c r="G55" s="19">
        <f>+P55</f>
        <v>0</v>
      </c>
      <c r="K55" s="1"/>
      <c r="L55" s="19">
        <f>+U58</f>
        <v>0</v>
      </c>
      <c r="M55" s="19">
        <f>+V58</f>
        <v>0</v>
      </c>
      <c r="N55" s="19">
        <f>+W58</f>
        <v>0</v>
      </c>
      <c r="O55" s="19">
        <f>+X58</f>
        <v>0</v>
      </c>
      <c r="P55" s="19">
        <f>+Y58</f>
        <v>0</v>
      </c>
      <c r="U55" t="s">
        <v>58</v>
      </c>
      <c r="V55" t="s">
        <v>59</v>
      </c>
      <c r="W55" t="s">
        <v>60</v>
      </c>
      <c r="X55" t="s">
        <v>61</v>
      </c>
      <c r="Y55" t="s">
        <v>62</v>
      </c>
    </row>
    <row r="56" spans="2:25" x14ac:dyDescent="0.3">
      <c r="T56" t="s">
        <v>60</v>
      </c>
    </row>
    <row r="57" spans="2:25" x14ac:dyDescent="0.3">
      <c r="T57" t="s">
        <v>61</v>
      </c>
    </row>
    <row r="58" spans="2:25" x14ac:dyDescent="0.3">
      <c r="T58" t="s">
        <v>62</v>
      </c>
    </row>
    <row r="59" spans="2:25" x14ac:dyDescent="0.3">
      <c r="T59" t="s">
        <v>61</v>
      </c>
    </row>
    <row r="60" spans="2:25" x14ac:dyDescent="0.3">
      <c r="T60" t="s">
        <v>94</v>
      </c>
    </row>
    <row r="63" spans="2:25" ht="15" thickBot="1" x14ac:dyDescent="0.35"/>
    <row r="64" spans="2:25" ht="15" thickBot="1" x14ac:dyDescent="0.35">
      <c r="B64" s="9" t="s">
        <v>16</v>
      </c>
      <c r="C64" s="23" t="str">
        <f>+B66</f>
        <v>SB</v>
      </c>
      <c r="D64" s="23" t="str">
        <f>+B68</f>
        <v>Beer</v>
      </c>
      <c r="E64" s="23" t="str">
        <f>+B70</f>
        <v>Spirits</v>
      </c>
      <c r="F64" s="23" t="str">
        <f>+B72</f>
        <v>Water</v>
      </c>
      <c r="G64" s="23" t="str">
        <f>+B74</f>
        <v>Dairy</v>
      </c>
      <c r="K64" s="9" t="s">
        <v>16</v>
      </c>
      <c r="L64" s="23" t="str">
        <f>+C64</f>
        <v>SB</v>
      </c>
      <c r="M64" s="23" t="str">
        <f>+D64</f>
        <v>Beer</v>
      </c>
      <c r="N64" s="23" t="str">
        <f>+E64</f>
        <v>Spirits</v>
      </c>
      <c r="O64" s="23" t="str">
        <f>+F64</f>
        <v>Water</v>
      </c>
      <c r="P64" s="23" t="str">
        <f>+G64</f>
        <v>Dairy</v>
      </c>
      <c r="S64" s="1"/>
      <c r="T64" s="1"/>
      <c r="U64" s="1" t="s">
        <v>58</v>
      </c>
      <c r="V64" s="1" t="s">
        <v>59</v>
      </c>
      <c r="W64" s="1" t="s">
        <v>60</v>
      </c>
      <c r="X64" s="1" t="s">
        <v>61</v>
      </c>
      <c r="Y64" s="1" t="s">
        <v>62</v>
      </c>
    </row>
    <row r="65" spans="2:25" ht="15" thickBot="1" x14ac:dyDescent="0.35">
      <c r="B65" s="11" t="s">
        <v>56</v>
      </c>
      <c r="C65" s="12"/>
      <c r="D65" s="12"/>
      <c r="E65" s="7"/>
      <c r="F65" s="7"/>
      <c r="G65" s="7"/>
      <c r="K65" s="11" t="s">
        <v>56</v>
      </c>
      <c r="L65" s="12"/>
      <c r="M65" s="12"/>
      <c r="N65" s="7"/>
      <c r="O65" s="7"/>
      <c r="P65" s="7"/>
    </row>
    <row r="66" spans="2:25" x14ac:dyDescent="0.3">
      <c r="B66" s="1" t="s">
        <v>8</v>
      </c>
      <c r="C66" s="30" t="e">
        <f>+IF(ABS(L66/L67)&gt;2,_xlfn.CONCAT(L66,"*"),L66)</f>
        <v>#DIV/0!</v>
      </c>
      <c r="D66" s="19" t="e">
        <f>+IF(ABS(M66/M67)&gt;2,_xlfn.CONCAT(M66,"*"),M66)</f>
        <v>#DIV/0!</v>
      </c>
      <c r="E66" s="19" t="e">
        <f>+IF(ABS(N66/N67)&gt;2,_xlfn.CONCAT(N66,"*"),N66)</f>
        <v>#DIV/0!</v>
      </c>
      <c r="F66" s="19" t="e">
        <f>+IF(ABS(O66/O67)&gt;2,_xlfn.CONCAT(O66,"*"),O66)</f>
        <v>#DIV/0!</v>
      </c>
      <c r="G66" s="19" t="e">
        <f>+IF(ABS(P66/P67)&gt;2,_xlfn.CONCAT(P66,"*"),P66)</f>
        <v>#DIV/0!</v>
      </c>
      <c r="K66" s="1" t="str">
        <f>+B66</f>
        <v>SB</v>
      </c>
      <c r="L66" s="19">
        <f>+U66</f>
        <v>0</v>
      </c>
      <c r="M66" s="19">
        <f>+V66</f>
        <v>0</v>
      </c>
      <c r="N66" s="19">
        <f>+W66</f>
        <v>0</v>
      </c>
      <c r="O66" s="19">
        <f>+X66</f>
        <v>0</v>
      </c>
      <c r="P66" s="19">
        <f>+Y66</f>
        <v>0</v>
      </c>
      <c r="T66" t="s">
        <v>58</v>
      </c>
    </row>
    <row r="67" spans="2:25" x14ac:dyDescent="0.3">
      <c r="B67" s="1"/>
      <c r="C67" s="19">
        <f>+L67</f>
        <v>0</v>
      </c>
      <c r="D67" s="19">
        <f>+M67</f>
        <v>0</v>
      </c>
      <c r="E67" s="19">
        <f>+N67</f>
        <v>0</v>
      </c>
      <c r="F67" s="19">
        <f>+O67</f>
        <v>0</v>
      </c>
      <c r="G67" s="19">
        <f>+P67</f>
        <v>0</v>
      </c>
      <c r="K67" s="1"/>
      <c r="L67" s="19">
        <f>+U76</f>
        <v>0</v>
      </c>
      <c r="M67" s="19">
        <f>+V76</f>
        <v>0</v>
      </c>
      <c r="N67" s="19">
        <f>+W76</f>
        <v>0</v>
      </c>
      <c r="O67" s="19">
        <f>+X76</f>
        <v>0</v>
      </c>
      <c r="P67" s="19">
        <f>+Y76</f>
        <v>0</v>
      </c>
      <c r="T67" t="s">
        <v>59</v>
      </c>
    </row>
    <row r="68" spans="2:25" x14ac:dyDescent="0.3">
      <c r="B68" s="1" t="s">
        <v>13</v>
      </c>
      <c r="C68" s="19" t="e">
        <f>+IF(ABS(L68/L69)&gt;2,_xlfn.CONCAT(L68,"*"),L68)</f>
        <v>#DIV/0!</v>
      </c>
      <c r="D68" s="30" t="e">
        <f>+IF(ABS(M68/M69)&gt;2,_xlfn.CONCAT(M68,"*"),M68)</f>
        <v>#DIV/0!</v>
      </c>
      <c r="E68" s="19" t="e">
        <f>+IF(ABS(N68/N69)&gt;2,_xlfn.CONCAT(N68,"*"),N68)</f>
        <v>#DIV/0!</v>
      </c>
      <c r="F68" s="19" t="e">
        <f>+IF(ABS(O68/O69)&gt;2,_xlfn.CONCAT(O68,"*"),O68)</f>
        <v>#DIV/0!</v>
      </c>
      <c r="G68" s="19" t="e">
        <f>+IF(ABS(P68/P69)&gt;2,_xlfn.CONCAT(P68,"*"),P68)</f>
        <v>#DIV/0!</v>
      </c>
      <c r="K68" s="1" t="str">
        <f>+B68</f>
        <v>Beer</v>
      </c>
      <c r="L68" s="19">
        <f>+U67</f>
        <v>0</v>
      </c>
      <c r="M68" s="19">
        <f>+V67</f>
        <v>0</v>
      </c>
      <c r="N68" s="19">
        <f>+W67</f>
        <v>0</v>
      </c>
      <c r="O68" s="19">
        <f>+X67</f>
        <v>0</v>
      </c>
      <c r="P68" s="19">
        <f>+Y67</f>
        <v>0</v>
      </c>
      <c r="T68" t="s">
        <v>60</v>
      </c>
    </row>
    <row r="69" spans="2:25" x14ac:dyDescent="0.3">
      <c r="B69" s="1"/>
      <c r="C69" s="19">
        <f>+L69</f>
        <v>0</v>
      </c>
      <c r="D69" s="19">
        <f>+M69</f>
        <v>0</v>
      </c>
      <c r="E69" s="19">
        <f>+N69</f>
        <v>0</v>
      </c>
      <c r="F69" s="19">
        <f>+O69</f>
        <v>0</v>
      </c>
      <c r="G69" s="19">
        <f>+P69</f>
        <v>0</v>
      </c>
      <c r="K69" s="1"/>
      <c r="L69" s="19">
        <f>+U77</f>
        <v>0</v>
      </c>
      <c r="M69" s="19">
        <f>+V77</f>
        <v>0</v>
      </c>
      <c r="N69" s="19">
        <f>+W77</f>
        <v>0</v>
      </c>
      <c r="O69" s="19">
        <f>+X77</f>
        <v>0</v>
      </c>
      <c r="P69" s="19">
        <f>+Y77</f>
        <v>0</v>
      </c>
      <c r="T69" t="s">
        <v>61</v>
      </c>
    </row>
    <row r="70" spans="2:25" x14ac:dyDescent="0.3">
      <c r="B70" s="1" t="s">
        <v>14</v>
      </c>
      <c r="C70" s="19" t="e">
        <f>+IF(ABS(L70/L71)&gt;2,_xlfn.CONCAT(L70,"*"),L70)</f>
        <v>#DIV/0!</v>
      </c>
      <c r="D70" s="19" t="e">
        <f>+IF(ABS(M70/M71)&gt;2,_xlfn.CONCAT(M70,"*"),M70)</f>
        <v>#DIV/0!</v>
      </c>
      <c r="E70" s="30" t="e">
        <f>+IF(ABS(N70/N71)&gt;2,_xlfn.CONCAT(N70,"*"),N70)</f>
        <v>#DIV/0!</v>
      </c>
      <c r="F70" s="19" t="e">
        <f>+IF(ABS(O70/O71)&gt;2,_xlfn.CONCAT(O70,"*"),O70)</f>
        <v>#DIV/0!</v>
      </c>
      <c r="G70" s="19" t="e">
        <f>+IF(ABS(P70/P71)&gt;2,_xlfn.CONCAT(P70,"*"),P70)</f>
        <v>#DIV/0!</v>
      </c>
      <c r="K70" s="1" t="str">
        <f>+B70</f>
        <v>Spirits</v>
      </c>
      <c r="L70" s="19">
        <f>+U68</f>
        <v>0</v>
      </c>
      <c r="M70" s="19">
        <f>+V68</f>
        <v>0</v>
      </c>
      <c r="N70" s="19">
        <f>+W68</f>
        <v>0</v>
      </c>
      <c r="O70" s="19">
        <f>+X68</f>
        <v>0</v>
      </c>
      <c r="P70" s="19">
        <f>+Y68</f>
        <v>0</v>
      </c>
      <c r="T70" t="s">
        <v>94</v>
      </c>
    </row>
    <row r="71" spans="2:25" x14ac:dyDescent="0.3">
      <c r="B71" s="1"/>
      <c r="C71" s="19">
        <f>+L71</f>
        <v>0</v>
      </c>
      <c r="D71" s="19">
        <f>+M71</f>
        <v>0</v>
      </c>
      <c r="E71" s="19">
        <f>+N71</f>
        <v>0</v>
      </c>
      <c r="F71" s="19">
        <f>+O71</f>
        <v>0</v>
      </c>
      <c r="G71" s="19">
        <f>+P71</f>
        <v>0</v>
      </c>
      <c r="K71" s="1"/>
      <c r="L71" s="19">
        <f>+U76</f>
        <v>0</v>
      </c>
      <c r="M71" s="19">
        <f>+V76</f>
        <v>0</v>
      </c>
      <c r="N71" s="19">
        <f>+W76</f>
        <v>0</v>
      </c>
      <c r="O71" s="19">
        <f>+X76</f>
        <v>0</v>
      </c>
      <c r="P71" s="19">
        <f>+Y76</f>
        <v>0</v>
      </c>
    </row>
    <row r="72" spans="2:25" x14ac:dyDescent="0.3">
      <c r="B72" s="1" t="s">
        <v>11</v>
      </c>
      <c r="C72" s="19" t="e">
        <f>+IF(ABS(L72/L73)&gt;2,_xlfn.CONCAT(L72,"*"),L72)</f>
        <v>#DIV/0!</v>
      </c>
      <c r="D72" s="19" t="e">
        <f>+IF(ABS(M72/M73)&gt;2,_xlfn.CONCAT(M72,"*"),M72)</f>
        <v>#DIV/0!</v>
      </c>
      <c r="E72" s="19" t="e">
        <f>+IF(ABS(N72/N73)&gt;2,_xlfn.CONCAT(N72,"*"),N72)</f>
        <v>#DIV/0!</v>
      </c>
      <c r="F72" s="30" t="e">
        <f>+IF(ABS(O72/O73)&gt;2,_xlfn.CONCAT(O72,"*"),O72)</f>
        <v>#DIV/0!</v>
      </c>
      <c r="G72" s="19" t="e">
        <f>+IF(ABS(P72/P73)&gt;2,_xlfn.CONCAT(P72,"*"),P72)</f>
        <v>#DIV/0!</v>
      </c>
      <c r="K72" s="1" t="str">
        <f>+B72</f>
        <v>Water</v>
      </c>
      <c r="L72" s="19">
        <f>+U69</f>
        <v>0</v>
      </c>
      <c r="M72" s="19">
        <f>+V69</f>
        <v>0</v>
      </c>
      <c r="N72" s="19">
        <f>+W69</f>
        <v>0</v>
      </c>
      <c r="O72" s="19">
        <f>+X69</f>
        <v>0</v>
      </c>
      <c r="P72" s="19">
        <f>+Y69</f>
        <v>0</v>
      </c>
    </row>
    <row r="73" spans="2:25" x14ac:dyDescent="0.3">
      <c r="B73" s="1"/>
      <c r="C73" s="19">
        <f>+L73</f>
        <v>0</v>
      </c>
      <c r="D73" s="19">
        <f>+M73</f>
        <v>0</v>
      </c>
      <c r="E73" s="19">
        <f>+N73</f>
        <v>0</v>
      </c>
      <c r="F73" s="19">
        <f>+O73</f>
        <v>0</v>
      </c>
      <c r="G73" s="19">
        <f>+P73</f>
        <v>0</v>
      </c>
      <c r="K73" s="1"/>
      <c r="L73" s="19">
        <f>+U77</f>
        <v>0</v>
      </c>
      <c r="M73" s="19">
        <f>+V77</f>
        <v>0</v>
      </c>
      <c r="N73" s="19">
        <f>+W77</f>
        <v>0</v>
      </c>
      <c r="O73" s="19">
        <f>+X77</f>
        <v>0</v>
      </c>
      <c r="P73" s="19">
        <f>+Y77</f>
        <v>0</v>
      </c>
    </row>
    <row r="74" spans="2:25" x14ac:dyDescent="0.3">
      <c r="B74" s="1" t="s">
        <v>74</v>
      </c>
      <c r="C74" s="19" t="e">
        <f>+IF(ABS(L74/L75)&gt;2,_xlfn.CONCAT(L74,"*"),L74)</f>
        <v>#DIV/0!</v>
      </c>
      <c r="D74" s="19" t="e">
        <f>+IF(ABS(M74/M75)&gt;2,_xlfn.CONCAT(M74,"*"),M74)</f>
        <v>#DIV/0!</v>
      </c>
      <c r="E74" s="19" t="e">
        <f>+IF(ABS(N74/N75)&gt;2,_xlfn.CONCAT(N74,"*"),N74)</f>
        <v>#DIV/0!</v>
      </c>
      <c r="F74" s="19" t="e">
        <f>+IF(ABS(O74/O75)&gt;2,_xlfn.CONCAT(O74,"*"),O74)</f>
        <v>#DIV/0!</v>
      </c>
      <c r="G74" s="30" t="e">
        <f>+IF(ABS(P74/P75)&gt;2,_xlfn.CONCAT(P74,"*"),P74)</f>
        <v>#DIV/0!</v>
      </c>
      <c r="K74" s="1" t="str">
        <f>+B74</f>
        <v>Dairy</v>
      </c>
      <c r="L74" s="19">
        <f>+U70</f>
        <v>0</v>
      </c>
      <c r="M74" s="19">
        <f>+V70</f>
        <v>0</v>
      </c>
      <c r="N74" s="19">
        <f>+W70</f>
        <v>0</v>
      </c>
      <c r="O74" s="19">
        <f>+X70</f>
        <v>0</v>
      </c>
      <c r="P74" s="19">
        <f>+Y70</f>
        <v>0</v>
      </c>
    </row>
    <row r="75" spans="2:25" x14ac:dyDescent="0.3">
      <c r="B75" s="1"/>
      <c r="C75" s="19">
        <f>+L75</f>
        <v>0</v>
      </c>
      <c r="D75" s="19">
        <f>+M75</f>
        <v>0</v>
      </c>
      <c r="E75" s="19">
        <f>+N75</f>
        <v>0</v>
      </c>
      <c r="F75" s="19">
        <f>+O75</f>
        <v>0</v>
      </c>
      <c r="G75" s="19">
        <f>+P75</f>
        <v>0</v>
      </c>
      <c r="K75" s="1"/>
      <c r="L75" s="19">
        <f>+U78</f>
        <v>0</v>
      </c>
      <c r="M75" s="19">
        <f>+V78</f>
        <v>0</v>
      </c>
      <c r="N75" s="19">
        <f>+W78</f>
        <v>0</v>
      </c>
      <c r="O75" s="19">
        <f>+X78</f>
        <v>0</v>
      </c>
      <c r="P75" s="19">
        <f>+Y78</f>
        <v>0</v>
      </c>
      <c r="U75" t="s">
        <v>58</v>
      </c>
      <c r="V75" t="s">
        <v>59</v>
      </c>
      <c r="W75" t="s">
        <v>60</v>
      </c>
      <c r="X75" t="s">
        <v>61</v>
      </c>
      <c r="Y75" t="s">
        <v>62</v>
      </c>
    </row>
    <row r="76" spans="2:25" x14ac:dyDescent="0.3">
      <c r="T76" t="s">
        <v>60</v>
      </c>
    </row>
    <row r="77" spans="2:25" x14ac:dyDescent="0.3">
      <c r="T77" t="s">
        <v>61</v>
      </c>
    </row>
    <row r="78" spans="2:25" x14ac:dyDescent="0.3">
      <c r="T78" t="s">
        <v>62</v>
      </c>
    </row>
    <row r="79" spans="2:25" x14ac:dyDescent="0.3">
      <c r="T79" t="s">
        <v>61</v>
      </c>
    </row>
    <row r="80" spans="2:25" x14ac:dyDescent="0.3">
      <c r="T80" t="s">
        <v>94</v>
      </c>
    </row>
    <row r="81" spans="2:25" s="46" customFormat="1" x14ac:dyDescent="0.3"/>
    <row r="82" spans="2:25" s="46" customFormat="1" x14ac:dyDescent="0.3"/>
    <row r="83" spans="2:25" s="46" customFormat="1" x14ac:dyDescent="0.3"/>
    <row r="84" spans="2:25" s="46" customFormat="1" ht="15" thickBot="1" x14ac:dyDescent="0.35"/>
    <row r="85" spans="2:25" ht="15" thickBot="1" x14ac:dyDescent="0.35">
      <c r="B85" s="9" t="s">
        <v>16</v>
      </c>
      <c r="C85" s="23" t="str">
        <f>+B87</f>
        <v>SB</v>
      </c>
      <c r="D85" s="23" t="str">
        <f>+B89</f>
        <v>Beer</v>
      </c>
      <c r="E85" s="23" t="str">
        <f>+B91</f>
        <v>Spirits</v>
      </c>
      <c r="F85" s="23" t="str">
        <f>+B93</f>
        <v>Water</v>
      </c>
      <c r="G85" s="23" t="str">
        <f>+B95</f>
        <v>Dairy</v>
      </c>
      <c r="K85" s="9" t="s">
        <v>16</v>
      </c>
      <c r="L85" s="23" t="str">
        <f>+C85</f>
        <v>SB</v>
      </c>
      <c r="M85" s="23" t="str">
        <f>+D85</f>
        <v>Beer</v>
      </c>
      <c r="N85" s="23" t="str">
        <f>+E85</f>
        <v>Spirits</v>
      </c>
      <c r="O85" s="23" t="str">
        <f>+F85</f>
        <v>Water</v>
      </c>
      <c r="P85" s="23" t="str">
        <f>+G85</f>
        <v>Dairy</v>
      </c>
      <c r="S85" s="1"/>
      <c r="T85" s="1"/>
      <c r="U85" s="1" t="s">
        <v>58</v>
      </c>
      <c r="V85" s="1" t="s">
        <v>59</v>
      </c>
      <c r="W85" s="1" t="s">
        <v>60</v>
      </c>
      <c r="X85" s="1" t="s">
        <v>61</v>
      </c>
      <c r="Y85" s="1" t="s">
        <v>62</v>
      </c>
    </row>
    <row r="86" spans="2:25" ht="15" thickBot="1" x14ac:dyDescent="0.35">
      <c r="B86" s="11" t="s">
        <v>37</v>
      </c>
      <c r="C86" s="12"/>
      <c r="D86" s="12"/>
      <c r="E86" s="7"/>
      <c r="F86" s="7"/>
      <c r="G86" s="7"/>
      <c r="K86" s="11" t="s">
        <v>37</v>
      </c>
      <c r="L86" s="12"/>
      <c r="M86" s="12"/>
      <c r="N86" s="7"/>
      <c r="O86" s="7"/>
      <c r="P86" s="7"/>
    </row>
    <row r="87" spans="2:25" x14ac:dyDescent="0.3">
      <c r="B87" s="1" t="s">
        <v>8</v>
      </c>
      <c r="C87" s="48" t="str">
        <f>+IF(ABS(L87/L88)&gt;2.58,_xlfn.CONCAT(L87,"**"),IF(ABS(L87/L88)&gt;1.96&amp;ABS(L87/L88)&lt;2.58,_xlfn.CONCAT(L87,"*"),L87))</f>
        <v>-1.192**</v>
      </c>
      <c r="D87" s="19" t="str">
        <f>+IF(ABS(M87/M88)&gt;2.58,_xlfn.CONCAT(M87,"**"),IF(ABS(M87/M88)&gt;1.96&amp;ABS(M87/M88)&lt;2.58,_xlfn.CONCAT(M87,"*"),M87))</f>
        <v>-0.11**</v>
      </c>
      <c r="E87" s="19" t="str">
        <f>+IF(ABS(N87/N88)&gt;2.58,_xlfn.CONCAT(N87,"**"),IF(ABS(N87/N88)&gt;1.96&amp;ABS(N87/N88)&lt;2.58,_xlfn.CONCAT(N87,"*"),N87))</f>
        <v>0.483**</v>
      </c>
      <c r="F87" s="19" t="str">
        <f>+IF(ABS(O87/O88)&gt;2.58,_xlfn.CONCAT(O87,"**"),IF(ABS(O87/O88)&gt;1.96&amp;ABS(O87/O88)&lt;2.58,_xlfn.CONCAT(O87,"*"),O87))</f>
        <v>0.113**</v>
      </c>
      <c r="G87" s="19" t="str">
        <f>+IF(ABS(P87/P88)&gt;2.58,_xlfn.CONCAT(P87,"**"),IF(ABS(P87/P88)&gt;1.96&amp;ABS(P87/P88)&lt;2.58,_xlfn.CONCAT(P87,"*"),P87))</f>
        <v>-0.059**</v>
      </c>
      <c r="K87" s="1" t="str">
        <f>+B87</f>
        <v>SB</v>
      </c>
      <c r="L87" s="19">
        <f>+U87</f>
        <v>-1.1919999999999999</v>
      </c>
      <c r="M87" s="19">
        <f>+V87</f>
        <v>-0.11</v>
      </c>
      <c r="N87" s="19">
        <f>+W87</f>
        <v>0.48299999999999998</v>
      </c>
      <c r="O87" s="19">
        <f>+X87</f>
        <v>0.113</v>
      </c>
      <c r="P87" s="19">
        <f>+Y87</f>
        <v>-5.8999999999999997E-2</v>
      </c>
      <c r="T87" t="s">
        <v>58</v>
      </c>
      <c r="U87">
        <v>-1.1919999999999999</v>
      </c>
      <c r="V87">
        <v>-0.11</v>
      </c>
      <c r="W87">
        <v>0.48299999999999998</v>
      </c>
      <c r="X87">
        <v>0.113</v>
      </c>
      <c r="Y87">
        <v>-5.8999999999999997E-2</v>
      </c>
    </row>
    <row r="88" spans="2:25" x14ac:dyDescent="0.3">
      <c r="B88" s="1"/>
      <c r="C88" s="19">
        <f>+L88</f>
        <v>4.0000000000000001E-3</v>
      </c>
      <c r="D88" s="19">
        <f>+M88</f>
        <v>3.5999999999999997E-2</v>
      </c>
      <c r="E88" s="19">
        <f>+N88</f>
        <v>1.0999999999999999E-2</v>
      </c>
      <c r="F88" s="19">
        <f>+O88</f>
        <v>3.1E-2</v>
      </c>
      <c r="G88" s="19">
        <f>+P88</f>
        <v>2E-3</v>
      </c>
      <c r="K88" s="1"/>
      <c r="L88" s="19">
        <f>+U97</f>
        <v>4.0000000000000001E-3</v>
      </c>
      <c r="M88" s="19">
        <f>+V97</f>
        <v>3.5999999999999997E-2</v>
      </c>
      <c r="N88" s="19">
        <f>+W97</f>
        <v>1.0999999999999999E-2</v>
      </c>
      <c r="O88" s="19">
        <f>+X97</f>
        <v>3.1E-2</v>
      </c>
      <c r="P88" s="19">
        <f>+Y97</f>
        <v>2E-3</v>
      </c>
      <c r="T88" t="s">
        <v>59</v>
      </c>
      <c r="U88">
        <v>-0.23300000000000001</v>
      </c>
      <c r="V88">
        <v>-0.45300000000000001</v>
      </c>
      <c r="W88">
        <v>-0.29699999999999999</v>
      </c>
      <c r="X88">
        <v>-9.1999999999999998E-2</v>
      </c>
      <c r="Y88">
        <v>-0.30199999999999999</v>
      </c>
    </row>
    <row r="89" spans="2:25" x14ac:dyDescent="0.3">
      <c r="B89" s="1" t="s">
        <v>13</v>
      </c>
      <c r="C89" s="19" t="str">
        <f>+IF(ABS(L89/L90)&gt;2.58,_xlfn.CONCAT(L89,"**"),IF(ABS(L89/L90)&gt;1.96&amp;ABS(L89/L90)&lt;2.58,_xlfn.CONCAT(L89,"*"),L89))</f>
        <v>-0.233**</v>
      </c>
      <c r="D89" s="48" t="str">
        <f>+IF(ABS(M89/M90)&gt;2.58,_xlfn.CONCAT(M89,"**"),IF(ABS(M89/M90)&gt;1.96&amp;ABS(M89/M90)&lt;2.58,_xlfn.CONCAT(M89,"*"),M89))</f>
        <v>-0.453**</v>
      </c>
      <c r="E89" s="19" t="str">
        <f>+IF(ABS(N89/N90)&gt;2.58,_xlfn.CONCAT(N89,"**"),IF(ABS(N89/N90)&gt;1.96&amp;ABS(N89/N90)&lt;2.58,_xlfn.CONCAT(N89,"*"),N89))</f>
        <v>-0.297**</v>
      </c>
      <c r="F89" s="19" t="str">
        <f>+IF(ABS(O89/O90)&gt;2.58,_xlfn.CONCAT(O89,"**"),IF(ABS(O89/O90)&gt;1.96&amp;ABS(O89/O90)&lt;2.58,_xlfn.CONCAT(O89,"*"),O89))</f>
        <v>-0.092**</v>
      </c>
      <c r="G89" s="19" t="str">
        <f>+IF(ABS(P89/P90)&gt;2.58,_xlfn.CONCAT(P89,"**"),IF(ABS(P89/P90)&gt;1.96&amp;ABS(P89/P90)&lt;2.58,_xlfn.CONCAT(P89,"*"),P89))</f>
        <v>-0.302**</v>
      </c>
      <c r="K89" s="1" t="str">
        <f>+B89</f>
        <v>Beer</v>
      </c>
      <c r="L89" s="19">
        <f>+U88</f>
        <v>-0.23300000000000001</v>
      </c>
      <c r="M89" s="19">
        <f>+V88</f>
        <v>-0.45300000000000001</v>
      </c>
      <c r="N89" s="19">
        <f>+W88</f>
        <v>-0.29699999999999999</v>
      </c>
      <c r="O89" s="19">
        <f>+X88</f>
        <v>-9.1999999999999998E-2</v>
      </c>
      <c r="P89" s="19">
        <f>+Y88</f>
        <v>-0.30199999999999999</v>
      </c>
      <c r="T89" t="s">
        <v>60</v>
      </c>
      <c r="U89">
        <v>-0.129</v>
      </c>
      <c r="V89">
        <v>-0.69599999999999995</v>
      </c>
      <c r="W89">
        <v>-0.71299999999999997</v>
      </c>
      <c r="X89">
        <v>-0.08</v>
      </c>
      <c r="Y89">
        <v>0.29699999999999999</v>
      </c>
    </row>
    <row r="90" spans="2:25" x14ac:dyDescent="0.3">
      <c r="B90" s="1"/>
      <c r="C90" s="19">
        <f t="shared" ref="C90:C96" si="1">+L90</f>
        <v>2E-3</v>
      </c>
      <c r="D90" s="19">
        <f>+M90</f>
        <v>3.7999999999999999E-2</v>
      </c>
      <c r="E90" s="19">
        <f>+N90</f>
        <v>7.0000000000000001E-3</v>
      </c>
      <c r="F90" s="19">
        <f>+O90</f>
        <v>1.4999999999999999E-2</v>
      </c>
      <c r="G90" s="19">
        <f>+P90</f>
        <v>1E-3</v>
      </c>
      <c r="K90" s="1"/>
      <c r="L90" s="19">
        <f>+U98</f>
        <v>2E-3</v>
      </c>
      <c r="M90" s="19">
        <f>+V98</f>
        <v>3.7999999999999999E-2</v>
      </c>
      <c r="N90" s="19">
        <f>+W98</f>
        <v>7.0000000000000001E-3</v>
      </c>
      <c r="O90" s="19">
        <f>+X98</f>
        <v>1.4999999999999999E-2</v>
      </c>
      <c r="P90" s="19">
        <f>+Y98</f>
        <v>1E-3</v>
      </c>
      <c r="T90" t="s">
        <v>61</v>
      </c>
      <c r="U90">
        <v>1.141</v>
      </c>
      <c r="V90">
        <v>-0.75600000000000001</v>
      </c>
      <c r="W90">
        <v>0.73099999999999998</v>
      </c>
      <c r="X90">
        <v>-2.1</v>
      </c>
      <c r="Y90">
        <v>0.6</v>
      </c>
    </row>
    <row r="91" spans="2:25" x14ac:dyDescent="0.3">
      <c r="B91" s="1" t="s">
        <v>14</v>
      </c>
      <c r="C91" s="19" t="str">
        <f>+IF(ABS(L91/L92)&gt;2.58,_xlfn.CONCAT(L91,"**"),IF(ABS(L91/L92)&gt;1.96&amp;ABS(L91/L92)&lt;2.58,_xlfn.CONCAT(L91,"*"),L91))</f>
        <v>-0.129**</v>
      </c>
      <c r="D91" s="19" t="str">
        <f>+IF(ABS(M91/M92)&gt;2.58,_xlfn.CONCAT(M91,"**"),IF(ABS(M91/M92)&gt;1.96&amp;ABS(M91/M92)&lt;2.58,_xlfn.CONCAT(M91,"*"),M91))</f>
        <v>-0.696**</v>
      </c>
      <c r="E91" s="48" t="str">
        <f>+IF(ABS(N91/N92)&gt;2.58,_xlfn.CONCAT(N91,"**"),IF(ABS(N91/N92)&gt;1.96&amp;ABS(N91/N92)&lt;2.58,_xlfn.CONCAT(N91,"*"),N91))</f>
        <v>-0.713**</v>
      </c>
      <c r="F91" s="19" t="str">
        <f>+IF(ABS(O91/O92)&gt;2.58,_xlfn.CONCAT(O91,"**"),IF(ABS(O91/O92)&gt;1.96&amp;ABS(O91/O92)&lt;2.58,_xlfn.CONCAT(O91,"*"),O91))</f>
        <v>-0.08**</v>
      </c>
      <c r="G91" s="19" t="str">
        <f>+IF(ABS(P91/P92)&gt;2.58,_xlfn.CONCAT(P91,"**"),IF(ABS(P91/P92)&gt;1.96&amp;ABS(P91/P92)&lt;2.58,_xlfn.CONCAT(P91,"*"),P91))</f>
        <v>0.297**</v>
      </c>
      <c r="K91" s="1" t="str">
        <f>+B91</f>
        <v>Spirits</v>
      </c>
      <c r="L91" s="19">
        <f>+U89</f>
        <v>-0.129</v>
      </c>
      <c r="M91" s="19">
        <f>+V89</f>
        <v>-0.69599999999999995</v>
      </c>
      <c r="N91" s="19">
        <f>+W89</f>
        <v>-0.71299999999999997</v>
      </c>
      <c r="O91" s="19">
        <f>+X89</f>
        <v>-0.08</v>
      </c>
      <c r="P91" s="19">
        <f>+Y89</f>
        <v>0.29699999999999999</v>
      </c>
      <c r="T91" t="s">
        <v>94</v>
      </c>
      <c r="U91">
        <v>2.4E-2</v>
      </c>
      <c r="V91">
        <v>0.16200000000000001</v>
      </c>
      <c r="W91">
        <v>-0.28000000000000003</v>
      </c>
      <c r="X91">
        <v>5.0999999999999997E-2</v>
      </c>
      <c r="Y91">
        <v>-1.002</v>
      </c>
    </row>
    <row r="92" spans="2:25" x14ac:dyDescent="0.3">
      <c r="B92" s="1"/>
      <c r="C92" s="19">
        <f t="shared" si="1"/>
        <v>4.0000000000000001E-3</v>
      </c>
      <c r="D92" s="19">
        <f>+M92</f>
        <v>3.5999999999999997E-2</v>
      </c>
      <c r="E92" s="19">
        <f>+N92</f>
        <v>1.0999999999999999E-2</v>
      </c>
      <c r="F92" s="19">
        <f>+O92</f>
        <v>3.1E-2</v>
      </c>
      <c r="G92" s="19">
        <f>+P92</f>
        <v>2E-3</v>
      </c>
      <c r="K92" s="1"/>
      <c r="L92" s="19">
        <f>+U97</f>
        <v>4.0000000000000001E-3</v>
      </c>
      <c r="M92" s="19">
        <f>+V97</f>
        <v>3.5999999999999997E-2</v>
      </c>
      <c r="N92" s="19">
        <f>+W97</f>
        <v>1.0999999999999999E-2</v>
      </c>
      <c r="O92" s="19">
        <f>+X97</f>
        <v>3.1E-2</v>
      </c>
      <c r="P92" s="19">
        <f>+Y97</f>
        <v>2E-3</v>
      </c>
    </row>
    <row r="93" spans="2:25" x14ac:dyDescent="0.3">
      <c r="B93" s="1" t="s">
        <v>11</v>
      </c>
      <c r="C93" s="19" t="str">
        <f>+IF(ABS(L93/L94)&gt;2.58,_xlfn.CONCAT(L93,"**"),IF(ABS(L93/L94)&gt;1.96&amp;ABS(L93/L94)&lt;2.58,_xlfn.CONCAT(L93,"*"),L93))</f>
        <v>1.141**</v>
      </c>
      <c r="D93" s="19" t="str">
        <f>+IF(ABS(M93/M94)&gt;2.58,_xlfn.CONCAT(M93,"**"),IF(ABS(M93/M94)&gt;1.96&amp;ABS(M93/M94)&lt;2.58,_xlfn.CONCAT(M93,"*"),M93))</f>
        <v>-0.756**</v>
      </c>
      <c r="E93" s="19" t="str">
        <f>+IF(ABS(N93/N94)&gt;2.58,_xlfn.CONCAT(N93,"**"),IF(ABS(N93/N94)&gt;1.96&amp;ABS(N93/N94)&lt;2.58,_xlfn.CONCAT(N93,"*"),N93))</f>
        <v>0.731**</v>
      </c>
      <c r="F93" s="48" t="str">
        <f>+IF(ABS(O93/O94)&gt;2.58,_xlfn.CONCAT(O93,"**"),IF(ABS(O93/O94)&gt;1.96&amp;ABS(O93/O94)&lt;2.58,_xlfn.CONCAT(O93,"*"),O93))</f>
        <v>-2.1**</v>
      </c>
      <c r="G93" s="19" t="str">
        <f>+IF(ABS(P93/P94)&gt;2.58,_xlfn.CONCAT(P93,"**"),IF(ABS(P93/P94)&gt;1.96&amp;ABS(P93/P94)&lt;2.58,_xlfn.CONCAT(P93,"*"),P93))</f>
        <v>0.6**</v>
      </c>
      <c r="K93" s="1" t="str">
        <f>+B93</f>
        <v>Water</v>
      </c>
      <c r="L93" s="19">
        <f>+U90</f>
        <v>1.141</v>
      </c>
      <c r="M93" s="19">
        <f>+V90</f>
        <v>-0.75600000000000001</v>
      </c>
      <c r="N93" s="19">
        <f>+W90</f>
        <v>0.73099999999999998</v>
      </c>
      <c r="O93" s="19">
        <f>+X90</f>
        <v>-2.1</v>
      </c>
      <c r="P93" s="19">
        <f>+Y90</f>
        <v>0.6</v>
      </c>
    </row>
    <row r="94" spans="2:25" x14ac:dyDescent="0.3">
      <c r="B94" s="1"/>
      <c r="C94" s="19">
        <f t="shared" si="1"/>
        <v>2E-3</v>
      </c>
      <c r="D94" s="19">
        <f>+M94</f>
        <v>3.7999999999999999E-2</v>
      </c>
      <c r="E94" s="19">
        <f>+N94</f>
        <v>7.0000000000000001E-3</v>
      </c>
      <c r="F94" s="19">
        <f>+O94</f>
        <v>1.4999999999999999E-2</v>
      </c>
      <c r="G94" s="19">
        <f>+P94</f>
        <v>1E-3</v>
      </c>
      <c r="K94" s="1"/>
      <c r="L94" s="19">
        <f>+U98</f>
        <v>2E-3</v>
      </c>
      <c r="M94" s="19">
        <f>+V98</f>
        <v>3.7999999999999999E-2</v>
      </c>
      <c r="N94" s="19">
        <f>+W98</f>
        <v>7.0000000000000001E-3</v>
      </c>
      <c r="O94" s="19">
        <f>+X98</f>
        <v>1.4999999999999999E-2</v>
      </c>
      <c r="P94" s="19">
        <f>+Y98</f>
        <v>1E-3</v>
      </c>
    </row>
    <row r="95" spans="2:25" x14ac:dyDescent="0.3">
      <c r="B95" s="1" t="s">
        <v>74</v>
      </c>
      <c r="C95" s="19" t="str">
        <f>+IF(ABS(L95/L96)&gt;2,_xlfn.CONCAT(L95,"*"),L95)</f>
        <v>0.024*</v>
      </c>
      <c r="D95" s="19" t="str">
        <f>+IF(ABS(M95/M96)&gt;2,_xlfn.CONCAT(M95,"*"),M95)</f>
        <v>0.162*</v>
      </c>
      <c r="E95" s="19" t="str">
        <f>+IF(ABS(N95/N96)&gt;2,_xlfn.CONCAT(N95,"*"),N95)</f>
        <v>-0.28*</v>
      </c>
      <c r="F95" s="19">
        <f>+IF(ABS(O95/O96)&gt;2,_xlfn.CONCAT(O95,"*"),O95)</f>
        <v>5.0999999999999997E-2</v>
      </c>
      <c r="G95" s="48" t="str">
        <f>+IF(ABS(P95/P96)&gt;2,_xlfn.CONCAT(P95,"*"),P95)</f>
        <v>-1.002*</v>
      </c>
      <c r="K95" s="1" t="str">
        <f>+B95</f>
        <v>Dairy</v>
      </c>
      <c r="L95" s="19">
        <f>+U91</f>
        <v>2.4E-2</v>
      </c>
      <c r="M95" s="19">
        <f>+V91</f>
        <v>0.16200000000000001</v>
      </c>
      <c r="N95" s="19">
        <f>+W91</f>
        <v>-0.28000000000000003</v>
      </c>
      <c r="O95" s="19">
        <f>+X91</f>
        <v>5.0999999999999997E-2</v>
      </c>
      <c r="P95" s="19">
        <f>+Y91</f>
        <v>-1.002</v>
      </c>
    </row>
    <row r="96" spans="2:25" x14ac:dyDescent="0.3">
      <c r="B96" s="1"/>
      <c r="C96" s="19">
        <f t="shared" si="1"/>
        <v>3.0000000000000001E-3</v>
      </c>
      <c r="D96" s="19">
        <f>+M96</f>
        <v>2.4E-2</v>
      </c>
      <c r="E96" s="19">
        <f>+N96</f>
        <v>1.2E-2</v>
      </c>
      <c r="F96" s="19">
        <f>+O96</f>
        <v>2.8000000000000001E-2</v>
      </c>
      <c r="G96" s="19">
        <f>+P96</f>
        <v>2E-3</v>
      </c>
      <c r="K96" s="1"/>
      <c r="L96" s="19">
        <f>+U99</f>
        <v>3.0000000000000001E-3</v>
      </c>
      <c r="M96" s="19">
        <f>+V99</f>
        <v>2.4E-2</v>
      </c>
      <c r="N96" s="19">
        <f>+W99</f>
        <v>1.2E-2</v>
      </c>
      <c r="O96" s="19">
        <f>+X99</f>
        <v>2.8000000000000001E-2</v>
      </c>
      <c r="P96" s="19">
        <f>+Y99</f>
        <v>2E-3</v>
      </c>
      <c r="U96" t="s">
        <v>58</v>
      </c>
      <c r="V96" t="s">
        <v>59</v>
      </c>
      <c r="W96" t="s">
        <v>60</v>
      </c>
      <c r="X96" t="s">
        <v>61</v>
      </c>
      <c r="Y96" t="s">
        <v>62</v>
      </c>
    </row>
    <row r="97" spans="2:25" x14ac:dyDescent="0.3">
      <c r="T97" t="s">
        <v>60</v>
      </c>
      <c r="U97" s="47">
        <v>4.0000000000000001E-3</v>
      </c>
      <c r="V97" s="47">
        <v>3.5999999999999997E-2</v>
      </c>
      <c r="W97" s="47">
        <v>1.0999999999999999E-2</v>
      </c>
      <c r="X97" s="47">
        <v>3.1E-2</v>
      </c>
      <c r="Y97" s="47">
        <v>2E-3</v>
      </c>
    </row>
    <row r="98" spans="2:25" x14ac:dyDescent="0.3">
      <c r="T98" t="s">
        <v>61</v>
      </c>
      <c r="U98" s="47">
        <v>2E-3</v>
      </c>
      <c r="V98" s="47">
        <v>3.7999999999999999E-2</v>
      </c>
      <c r="W98" s="47">
        <v>7.0000000000000001E-3</v>
      </c>
      <c r="X98" s="47">
        <v>1.4999999999999999E-2</v>
      </c>
      <c r="Y98" s="47">
        <v>1E-3</v>
      </c>
    </row>
    <row r="99" spans="2:25" x14ac:dyDescent="0.3">
      <c r="T99" t="s">
        <v>62</v>
      </c>
      <c r="U99" s="47">
        <v>3.0000000000000001E-3</v>
      </c>
      <c r="V99" s="47">
        <v>2.4E-2</v>
      </c>
      <c r="W99" s="47">
        <v>1.2E-2</v>
      </c>
      <c r="X99" s="47">
        <v>2.8000000000000001E-2</v>
      </c>
      <c r="Y99" s="47">
        <v>2E-3</v>
      </c>
    </row>
    <row r="100" spans="2:25" x14ac:dyDescent="0.3">
      <c r="T100" t="s">
        <v>61</v>
      </c>
      <c r="U100" s="47">
        <v>1E-3</v>
      </c>
      <c r="V100" s="47">
        <v>8.9999999999999993E-3</v>
      </c>
      <c r="W100" s="47">
        <v>5.0000000000000001E-3</v>
      </c>
      <c r="X100" s="47">
        <v>1.7999999999999999E-2</v>
      </c>
      <c r="Y100" s="47">
        <v>1E-3</v>
      </c>
    </row>
    <row r="101" spans="2:25" x14ac:dyDescent="0.3">
      <c r="T101" t="s">
        <v>94</v>
      </c>
      <c r="U101" s="47">
        <v>3.0000000000000001E-3</v>
      </c>
      <c r="V101" s="47">
        <v>2.7E-2</v>
      </c>
      <c r="W101" s="47">
        <v>1.7000000000000001E-2</v>
      </c>
      <c r="X101" s="47">
        <v>4.1000000000000002E-2</v>
      </c>
      <c r="Y101" s="47">
        <v>3.0000000000000001E-3</v>
      </c>
    </row>
    <row r="104" spans="2:25" ht="15" thickBot="1" x14ac:dyDescent="0.35"/>
    <row r="105" spans="2:25" ht="15" thickBot="1" x14ac:dyDescent="0.35">
      <c r="B105" s="9" t="s">
        <v>16</v>
      </c>
      <c r="C105" s="23" t="str">
        <f>+B107</f>
        <v>SB</v>
      </c>
      <c r="D105" s="23" t="str">
        <f>+B109</f>
        <v>Beer</v>
      </c>
      <c r="E105" s="23" t="str">
        <f>+B111</f>
        <v>Spirits</v>
      </c>
      <c r="F105" s="23" t="str">
        <f>+B113</f>
        <v>Water</v>
      </c>
      <c r="G105" s="23" t="str">
        <f>+B115</f>
        <v>Dairy</v>
      </c>
      <c r="K105" s="9" t="s">
        <v>16</v>
      </c>
      <c r="L105" s="23" t="str">
        <f>+C105</f>
        <v>SB</v>
      </c>
      <c r="M105" s="23" t="str">
        <f>+D105</f>
        <v>Beer</v>
      </c>
      <c r="N105" s="23" t="str">
        <f>+E105</f>
        <v>Spirits</v>
      </c>
      <c r="O105" s="23" t="str">
        <f>+F105</f>
        <v>Water</v>
      </c>
      <c r="P105" s="23" t="str">
        <f>+G105</f>
        <v>Dairy</v>
      </c>
      <c r="S105" s="1"/>
      <c r="T105" s="1"/>
      <c r="U105" s="1" t="s">
        <v>58</v>
      </c>
      <c r="V105" s="1" t="s">
        <v>59</v>
      </c>
      <c r="W105" s="1" t="s">
        <v>60</v>
      </c>
      <c r="X105" s="1" t="s">
        <v>61</v>
      </c>
      <c r="Y105" s="1" t="s">
        <v>62</v>
      </c>
    </row>
    <row r="106" spans="2:25" ht="15" thickBot="1" x14ac:dyDescent="0.35">
      <c r="B106" s="11" t="s">
        <v>56</v>
      </c>
      <c r="C106" s="12"/>
      <c r="D106" s="12"/>
      <c r="E106" s="7"/>
      <c r="F106" s="7"/>
      <c r="G106" s="7"/>
      <c r="K106" s="11" t="str">
        <f>+B106</f>
        <v>Full</v>
      </c>
      <c r="L106" s="12"/>
      <c r="M106" s="12"/>
      <c r="N106" s="7"/>
      <c r="O106" s="7"/>
      <c r="P106" s="7"/>
    </row>
    <row r="107" spans="2:25" x14ac:dyDescent="0.3">
      <c r="B107" s="1" t="s">
        <v>8</v>
      </c>
      <c r="C107" s="48" t="str">
        <f>+IF(ABS(L107/L108)&gt;2.58,_xlfn.CONCAT(L107,"**"),IF(ABS(L107/L108)&gt;1.96&amp;ABS(L107/L108)&lt;2.58,_xlfn.CONCAT(L107,"*"),L107))</f>
        <v>-0.847**</v>
      </c>
      <c r="D107" s="19">
        <f>+IF(ABS(M107/M108)&gt;2.58,_xlfn.CONCAT(M107,"**"),IF(ABS(M107/M108)&gt;1.96&amp;ABS(M107/M108)&lt;2.58,_xlfn.CONCAT(M107,"*"),M107))</f>
        <v>-0.01</v>
      </c>
      <c r="E107" s="19" t="str">
        <f>+IF(ABS(N107/N108)&gt;2.58,_xlfn.CONCAT(N107,"**"),IF(ABS(N107/N108)&gt;1.96&amp;ABS(N107/N108)&lt;2.58,_xlfn.CONCAT(N107,"*"),N107))</f>
        <v>0.241**</v>
      </c>
      <c r="F107" s="19">
        <f>+IF(ABS(O107/O108)&gt;2.58,_xlfn.CONCAT(O107,"**"),IF(ABS(O107/O108)&gt;1.96&amp;ABS(O107/O108)&lt;2.58,_xlfn.CONCAT(O107,"*"),O107))</f>
        <v>-3.7999999999999999E-2</v>
      </c>
      <c r="G107" s="19" t="str">
        <f>+IF(ABS(P107/P108)&gt;2.58,_xlfn.CONCAT(P107,"**"),IF(ABS(P107/P108)&gt;1.96&amp;ABS(P107/P108)&lt;2.58,_xlfn.CONCAT(P107,"*"),P107))</f>
        <v>-0.092**</v>
      </c>
      <c r="K107" s="1" t="str">
        <f>+B107</f>
        <v>SB</v>
      </c>
      <c r="L107" s="19">
        <f>+U107</f>
        <v>-0.84699999999999998</v>
      </c>
      <c r="M107" s="19">
        <f>+V107</f>
        <v>-0.01</v>
      </c>
      <c r="N107" s="19">
        <f>+W107</f>
        <v>0.24099999999999999</v>
      </c>
      <c r="O107" s="19">
        <f>+X107</f>
        <v>-3.7999999999999999E-2</v>
      </c>
      <c r="P107" s="19">
        <f>+Y107</f>
        <v>-9.1999999999999998E-2</v>
      </c>
      <c r="T107" t="s">
        <v>58</v>
      </c>
      <c r="U107">
        <v>-0.84699999999999998</v>
      </c>
      <c r="V107">
        <v>-0.01</v>
      </c>
      <c r="W107">
        <v>0.24099999999999999</v>
      </c>
      <c r="X107">
        <v>-3.7999999999999999E-2</v>
      </c>
      <c r="Y107">
        <v>-9.1999999999999998E-2</v>
      </c>
    </row>
    <row r="108" spans="2:25" x14ac:dyDescent="0.3">
      <c r="B108" s="1"/>
      <c r="C108" s="19">
        <f>+L108</f>
        <v>4.0000000000000001E-3</v>
      </c>
      <c r="D108" s="19">
        <f>+M108</f>
        <v>3.5999999999999997E-2</v>
      </c>
      <c r="E108" s="19">
        <f>+N108</f>
        <v>1.0999999999999999E-2</v>
      </c>
      <c r="F108" s="19">
        <f>+O108</f>
        <v>3.1E-2</v>
      </c>
      <c r="G108" s="19">
        <f>+P108</f>
        <v>2E-3</v>
      </c>
      <c r="K108" s="1"/>
      <c r="L108" s="19">
        <f>+U117</f>
        <v>4.0000000000000001E-3</v>
      </c>
      <c r="M108" s="19">
        <f>+V117</f>
        <v>3.5999999999999997E-2</v>
      </c>
      <c r="N108" s="19">
        <f>+W117</f>
        <v>1.0999999999999999E-2</v>
      </c>
      <c r="O108" s="19">
        <f>+X117</f>
        <v>3.1E-2</v>
      </c>
      <c r="P108" s="19">
        <f>+Y117</f>
        <v>2E-3</v>
      </c>
      <c r="T108" t="s">
        <v>59</v>
      </c>
      <c r="U108">
        <v>0.127</v>
      </c>
      <c r="V108">
        <v>-0.192</v>
      </c>
      <c r="W108">
        <v>0.24099999999999999</v>
      </c>
      <c r="X108">
        <v>-0.184</v>
      </c>
      <c r="Y108">
        <v>-0.54500000000000004</v>
      </c>
    </row>
    <row r="109" spans="2:25" x14ac:dyDescent="0.3">
      <c r="B109" s="1" t="s">
        <v>13</v>
      </c>
      <c r="C109" s="19" t="str">
        <f>+IF(ABS(L109/L110)&gt;2.58,_xlfn.CONCAT(L109,"**"),IF(ABS(L109/L110)&gt;1.96&amp;ABS(L109/L110)&lt;2.58,_xlfn.CONCAT(L109,"*"),L109))</f>
        <v>0.127**</v>
      </c>
      <c r="D109" s="48" t="str">
        <f>+IF(ABS(M109/M110)&gt;2.58,_xlfn.CONCAT(M109,"**"),IF(ABS(M109/M110)&gt;1.96&amp;ABS(M109/M110)&lt;2.58,_xlfn.CONCAT(M109,"*"),M109))</f>
        <v>-0.192**</v>
      </c>
      <c r="E109" s="19" t="str">
        <f>+IF(ABS(N109/N110)&gt;2.58,_xlfn.CONCAT(N109,"**"),IF(ABS(N109/N110)&gt;1.96&amp;ABS(N109/N110)&lt;2.58,_xlfn.CONCAT(N109,"*"),N109))</f>
        <v>0.241**</v>
      </c>
      <c r="F109" s="19" t="str">
        <f>+IF(ABS(O109/O110)&gt;2.58,_xlfn.CONCAT(O109,"**"),IF(ABS(O109/O110)&gt;1.96&amp;ABS(O109/O110)&lt;2.58,_xlfn.CONCAT(O109,"*"),O109))</f>
        <v>-0.184**</v>
      </c>
      <c r="G109" s="19" t="str">
        <f>+IF(ABS(P109/P110)&gt;2.58,_xlfn.CONCAT(P109,"**"),IF(ABS(P109/P110)&gt;1.96&amp;ABS(P109/P110)&lt;2.58,_xlfn.CONCAT(P109,"*"),P109))</f>
        <v>-0.545**</v>
      </c>
      <c r="K109" s="1" t="str">
        <f>+B109</f>
        <v>Beer</v>
      </c>
      <c r="L109" s="19">
        <f>+U108</f>
        <v>0.127</v>
      </c>
      <c r="M109" s="19">
        <f>+V108</f>
        <v>-0.192</v>
      </c>
      <c r="N109" s="19">
        <f>+W108</f>
        <v>0.24099999999999999</v>
      </c>
      <c r="O109" s="19">
        <f>+X108</f>
        <v>-0.184</v>
      </c>
      <c r="P109" s="19">
        <f>+Y108</f>
        <v>-0.54500000000000004</v>
      </c>
      <c r="T109" t="s">
        <v>60</v>
      </c>
      <c r="U109">
        <v>-0.13300000000000001</v>
      </c>
      <c r="V109">
        <v>-0.74299999999999999</v>
      </c>
      <c r="W109">
        <v>-0.36799999999999999</v>
      </c>
      <c r="X109">
        <v>-0.115</v>
      </c>
      <c r="Y109">
        <v>4.5999999999999999E-2</v>
      </c>
    </row>
    <row r="110" spans="2:25" x14ac:dyDescent="0.3">
      <c r="B110" s="1"/>
      <c r="C110" s="19">
        <f t="shared" ref="C110:C116" si="2">+L110</f>
        <v>2E-3</v>
      </c>
      <c r="D110" s="19">
        <f>+M110</f>
        <v>3.7999999999999999E-2</v>
      </c>
      <c r="E110" s="19">
        <f>+N110</f>
        <v>7.0000000000000001E-3</v>
      </c>
      <c r="F110" s="19">
        <f>+O110</f>
        <v>1.4999999999999999E-2</v>
      </c>
      <c r="G110" s="19">
        <f>+P110</f>
        <v>1E-3</v>
      </c>
      <c r="K110" s="1"/>
      <c r="L110" s="19">
        <f>+U118</f>
        <v>2E-3</v>
      </c>
      <c r="M110" s="19">
        <f>+V118</f>
        <v>3.7999999999999999E-2</v>
      </c>
      <c r="N110" s="19">
        <f>+W118</f>
        <v>7.0000000000000001E-3</v>
      </c>
      <c r="O110" s="19">
        <f>+X118</f>
        <v>1.4999999999999999E-2</v>
      </c>
      <c r="P110" s="19">
        <f>+Y118</f>
        <v>1E-3</v>
      </c>
      <c r="T110" t="s">
        <v>61</v>
      </c>
      <c r="U110">
        <v>0.41399999999999998</v>
      </c>
      <c r="V110">
        <v>-0.17399999999999999</v>
      </c>
      <c r="W110">
        <v>0.46600000000000003</v>
      </c>
      <c r="X110">
        <v>-2.145</v>
      </c>
      <c r="Y110">
        <v>0.378</v>
      </c>
    </row>
    <row r="111" spans="2:25" x14ac:dyDescent="0.3">
      <c r="B111" s="1" t="s">
        <v>14</v>
      </c>
      <c r="C111" s="19" t="str">
        <f>+IF(ABS(L111/L112)&gt;2.58,_xlfn.CONCAT(L111,"**"),IF(ABS(L111/L112)&gt;1.96&amp;ABS(L111/L112)&lt;2.58,_xlfn.CONCAT(L111,"*"),L111))</f>
        <v>-0.133**</v>
      </c>
      <c r="D111" s="19" t="str">
        <f>+IF(ABS(M111/M112)&gt;2.58,_xlfn.CONCAT(M111,"**"),IF(ABS(M111/M112)&gt;1.96&amp;ABS(M111/M112)&lt;2.58,_xlfn.CONCAT(M111,"*"),M111))</f>
        <v>-0.743**</v>
      </c>
      <c r="E111" s="48" t="str">
        <f>+IF(ABS(N111/N112)&gt;2.58,_xlfn.CONCAT(N111,"**"),IF(ABS(N111/N112)&gt;1.96&amp;ABS(N111/N112)&lt;2.58,_xlfn.CONCAT(N111,"*"),N111))</f>
        <v>-0.368**</v>
      </c>
      <c r="F111" s="19" t="str">
        <f>+IF(ABS(O111/O112)&gt;2.58,_xlfn.CONCAT(O111,"**"),IF(ABS(O111/O112)&gt;1.96&amp;ABS(O111/O112)&lt;2.58,_xlfn.CONCAT(O111,"*"),O111))</f>
        <v>-0.115**</v>
      </c>
      <c r="G111" s="19" t="str">
        <f>+IF(ABS(P111/P112)&gt;2.58,_xlfn.CONCAT(P111,"**"),IF(ABS(P111/P112)&gt;1.96&amp;ABS(P111/P112)&lt;2.58,_xlfn.CONCAT(P111,"*"),P111))</f>
        <v>0.046**</v>
      </c>
      <c r="K111" s="1" t="str">
        <f>+B111</f>
        <v>Spirits</v>
      </c>
      <c r="L111" s="19">
        <f>+U109</f>
        <v>-0.13300000000000001</v>
      </c>
      <c r="M111" s="19">
        <f>+V109</f>
        <v>-0.74299999999999999</v>
      </c>
      <c r="N111" s="19">
        <f>+W109</f>
        <v>-0.36799999999999999</v>
      </c>
      <c r="O111" s="19">
        <f>+X109</f>
        <v>-0.115</v>
      </c>
      <c r="P111" s="19">
        <f>+Y109</f>
        <v>4.5999999999999999E-2</v>
      </c>
      <c r="T111" t="s">
        <v>94</v>
      </c>
      <c r="U111">
        <v>-8.3000000000000004E-2</v>
      </c>
      <c r="V111">
        <v>8.4000000000000005E-2</v>
      </c>
      <c r="W111">
        <v>-0.25900000000000001</v>
      </c>
      <c r="X111">
        <v>0.107</v>
      </c>
      <c r="Y111">
        <v>-0.89500000000000002</v>
      </c>
    </row>
    <row r="112" spans="2:25" x14ac:dyDescent="0.3">
      <c r="B112" s="1"/>
      <c r="C112" s="19">
        <f t="shared" si="2"/>
        <v>4.0000000000000001E-3</v>
      </c>
      <c r="D112" s="19">
        <f>+M112</f>
        <v>3.5999999999999997E-2</v>
      </c>
      <c r="E112" s="19">
        <f>+N112</f>
        <v>1.0999999999999999E-2</v>
      </c>
      <c r="F112" s="19">
        <f>+O112</f>
        <v>3.1E-2</v>
      </c>
      <c r="G112" s="19">
        <f>+P112</f>
        <v>2E-3</v>
      </c>
      <c r="K112" s="1"/>
      <c r="L112" s="19">
        <f>+U117</f>
        <v>4.0000000000000001E-3</v>
      </c>
      <c r="M112" s="19">
        <f>+V117</f>
        <v>3.5999999999999997E-2</v>
      </c>
      <c r="N112" s="19">
        <f>+W117</f>
        <v>1.0999999999999999E-2</v>
      </c>
      <c r="O112" s="19">
        <f>+X117</f>
        <v>3.1E-2</v>
      </c>
      <c r="P112" s="19">
        <f>+Y117</f>
        <v>2E-3</v>
      </c>
    </row>
    <row r="113" spans="2:25" x14ac:dyDescent="0.3">
      <c r="B113" s="1" t="s">
        <v>11</v>
      </c>
      <c r="C113" s="19" t="str">
        <f>+IF(ABS(L113/L114)&gt;2.58,_xlfn.CONCAT(L113,"**"),IF(ABS(L113/L114)&gt;1.96&amp;ABS(L113/L114)&lt;2.58,_xlfn.CONCAT(L113,"*"),L113))</f>
        <v>0.414**</v>
      </c>
      <c r="D113" s="19" t="str">
        <f>+IF(ABS(M113/M114)&gt;2.58,_xlfn.CONCAT(M113,"**"),IF(ABS(M113/M114)&gt;1.96&amp;ABS(M113/M114)&lt;2.58,_xlfn.CONCAT(M113,"*"),M113))</f>
        <v>-0.174**</v>
      </c>
      <c r="E113" s="19" t="str">
        <f>+IF(ABS(N113/N114)&gt;2.58,_xlfn.CONCAT(N113,"**"),IF(ABS(N113/N114)&gt;1.96&amp;ABS(N113/N114)&lt;2.58,_xlfn.CONCAT(N113,"*"),N113))</f>
        <v>0.466**</v>
      </c>
      <c r="F113" s="48" t="str">
        <f>+IF(ABS(O113/O114)&gt;2.58,_xlfn.CONCAT(O113,"**"),IF(ABS(O113/O114)&gt;1.96&amp;ABS(O113/O114)&lt;2.58,_xlfn.CONCAT(O113,"*"),O113))</f>
        <v>-2.145**</v>
      </c>
      <c r="G113" s="19" t="str">
        <f>+IF(ABS(P113/P114)&gt;2.58,_xlfn.CONCAT(P113,"**"),IF(ABS(P113/P114)&gt;1.96&amp;ABS(P113/P114)&lt;2.58,_xlfn.CONCAT(P113,"*"),P113))</f>
        <v>0.378**</v>
      </c>
      <c r="K113" s="1" t="str">
        <f>+B113</f>
        <v>Water</v>
      </c>
      <c r="L113" s="19">
        <f>+U110</f>
        <v>0.41399999999999998</v>
      </c>
      <c r="M113" s="19">
        <f>+V110</f>
        <v>-0.17399999999999999</v>
      </c>
      <c r="N113" s="19">
        <f>+W110</f>
        <v>0.46600000000000003</v>
      </c>
      <c r="O113" s="19">
        <f>+X110</f>
        <v>-2.145</v>
      </c>
      <c r="P113" s="19">
        <f>+Y110</f>
        <v>0.378</v>
      </c>
    </row>
    <row r="114" spans="2:25" x14ac:dyDescent="0.3">
      <c r="B114" s="1"/>
      <c r="C114" s="19">
        <f t="shared" si="2"/>
        <v>2E-3</v>
      </c>
      <c r="D114" s="19">
        <f>+M114</f>
        <v>3.7999999999999999E-2</v>
      </c>
      <c r="E114" s="19">
        <f>+N114</f>
        <v>7.0000000000000001E-3</v>
      </c>
      <c r="F114" s="19">
        <f>+O114</f>
        <v>1.4999999999999999E-2</v>
      </c>
      <c r="G114" s="19">
        <f>+P114</f>
        <v>1E-3</v>
      </c>
      <c r="K114" s="1"/>
      <c r="L114" s="19">
        <f>+U118</f>
        <v>2E-3</v>
      </c>
      <c r="M114" s="19">
        <f>+V118</f>
        <v>3.7999999999999999E-2</v>
      </c>
      <c r="N114" s="19">
        <f>+W118</f>
        <v>7.0000000000000001E-3</v>
      </c>
      <c r="O114" s="19">
        <f>+X118</f>
        <v>1.4999999999999999E-2</v>
      </c>
      <c r="P114" s="19">
        <f>+Y118</f>
        <v>1E-3</v>
      </c>
    </row>
    <row r="115" spans="2:25" x14ac:dyDescent="0.3">
      <c r="B115" s="1" t="s">
        <v>74</v>
      </c>
      <c r="C115" s="19" t="str">
        <f>+IF(ABS(L115/L116)&gt;2,_xlfn.CONCAT(L115,"*"),L115)</f>
        <v>-0.083*</v>
      </c>
      <c r="D115" s="19" t="str">
        <f>+IF(ABS(M115/M116)&gt;2,_xlfn.CONCAT(M115,"*"),M115)</f>
        <v>0.084*</v>
      </c>
      <c r="E115" s="19" t="str">
        <f>+IF(ABS(N115/N116)&gt;2,_xlfn.CONCAT(N115,"*"),N115)</f>
        <v>-0.259*</v>
      </c>
      <c r="F115" s="19" t="str">
        <f>+IF(ABS(O115/O116)&gt;2,_xlfn.CONCAT(O115,"*"),O115)</f>
        <v>0.107*</v>
      </c>
      <c r="G115" s="48" t="str">
        <f>+IF(ABS(P115/P116)&gt;2,_xlfn.CONCAT(P115,"*"),P115)</f>
        <v>-0.895*</v>
      </c>
      <c r="K115" s="1" t="str">
        <f>+B115</f>
        <v>Dairy</v>
      </c>
      <c r="L115" s="19">
        <f>+U111</f>
        <v>-8.3000000000000004E-2</v>
      </c>
      <c r="M115" s="19">
        <f>+V111</f>
        <v>8.4000000000000005E-2</v>
      </c>
      <c r="N115" s="19">
        <f>+W111</f>
        <v>-0.25900000000000001</v>
      </c>
      <c r="O115" s="19">
        <f>+X111</f>
        <v>0.107</v>
      </c>
      <c r="P115" s="19">
        <f>+Y111</f>
        <v>-0.89500000000000002</v>
      </c>
    </row>
    <row r="116" spans="2:25" x14ac:dyDescent="0.3">
      <c r="B116" s="1"/>
      <c r="C116" s="19">
        <f t="shared" si="2"/>
        <v>3.0000000000000001E-3</v>
      </c>
      <c r="D116" s="19">
        <f>+M116</f>
        <v>2.4E-2</v>
      </c>
      <c r="E116" s="19">
        <f>+N116</f>
        <v>1.2E-2</v>
      </c>
      <c r="F116" s="19">
        <f>+O116</f>
        <v>2.8000000000000001E-2</v>
      </c>
      <c r="G116" s="19">
        <f>+P116</f>
        <v>2E-3</v>
      </c>
      <c r="K116" s="1"/>
      <c r="L116" s="19">
        <f>+U119</f>
        <v>3.0000000000000001E-3</v>
      </c>
      <c r="M116" s="19">
        <f>+V119</f>
        <v>2.4E-2</v>
      </c>
      <c r="N116" s="19">
        <f>+W119</f>
        <v>1.2E-2</v>
      </c>
      <c r="O116" s="19">
        <f>+X119</f>
        <v>2.8000000000000001E-2</v>
      </c>
      <c r="P116" s="19">
        <f>+Y119</f>
        <v>2E-3</v>
      </c>
      <c r="U116" t="s">
        <v>58</v>
      </c>
      <c r="V116" t="s">
        <v>59</v>
      </c>
      <c r="W116" t="s">
        <v>60</v>
      </c>
      <c r="X116" t="s">
        <v>61</v>
      </c>
      <c r="Y116" t="s">
        <v>62</v>
      </c>
    </row>
    <row r="117" spans="2:25" x14ac:dyDescent="0.3">
      <c r="T117" t="s">
        <v>60</v>
      </c>
      <c r="U117" s="47">
        <v>4.0000000000000001E-3</v>
      </c>
      <c r="V117" s="47">
        <v>3.5999999999999997E-2</v>
      </c>
      <c r="W117" s="47">
        <v>1.0999999999999999E-2</v>
      </c>
      <c r="X117" s="47">
        <v>3.1E-2</v>
      </c>
      <c r="Y117" s="47">
        <v>2E-3</v>
      </c>
    </row>
    <row r="118" spans="2:25" x14ac:dyDescent="0.3">
      <c r="T118" t="s">
        <v>61</v>
      </c>
      <c r="U118" s="47">
        <v>2E-3</v>
      </c>
      <c r="V118" s="47">
        <v>3.7999999999999999E-2</v>
      </c>
      <c r="W118" s="47">
        <v>7.0000000000000001E-3</v>
      </c>
      <c r="X118" s="47">
        <v>1.4999999999999999E-2</v>
      </c>
      <c r="Y118" s="47">
        <v>1E-3</v>
      </c>
    </row>
    <row r="119" spans="2:25" x14ac:dyDescent="0.3">
      <c r="T119" t="s">
        <v>62</v>
      </c>
      <c r="U119" s="47">
        <v>3.0000000000000001E-3</v>
      </c>
      <c r="V119" s="47">
        <v>2.4E-2</v>
      </c>
      <c r="W119" s="47">
        <v>1.2E-2</v>
      </c>
      <c r="X119" s="47">
        <v>2.8000000000000001E-2</v>
      </c>
      <c r="Y119" s="47">
        <v>2E-3</v>
      </c>
    </row>
    <row r="120" spans="2:25" x14ac:dyDescent="0.3">
      <c r="T120" t="s">
        <v>61</v>
      </c>
      <c r="U120" s="47">
        <v>1E-3</v>
      </c>
      <c r="V120" s="47">
        <v>8.9999999999999993E-3</v>
      </c>
      <c r="W120" s="47">
        <v>5.0000000000000001E-3</v>
      </c>
      <c r="X120" s="47">
        <v>1.7999999999999999E-2</v>
      </c>
      <c r="Y120" s="47">
        <v>1E-3</v>
      </c>
    </row>
    <row r="121" spans="2:25" x14ac:dyDescent="0.3">
      <c r="T121" t="s">
        <v>94</v>
      </c>
      <c r="U121" s="47">
        <v>3.0000000000000001E-3</v>
      </c>
      <c r="V121" s="47">
        <v>2.7E-2</v>
      </c>
      <c r="W121" s="47">
        <v>1.7000000000000001E-2</v>
      </c>
      <c r="X121" s="47">
        <v>4.1000000000000002E-2</v>
      </c>
      <c r="Y121" s="47">
        <v>3.0000000000000001E-3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BA9121CD58AD4394058C27B6C716D7" ma:contentTypeVersion="10" ma:contentTypeDescription="Crear nuevo documento." ma:contentTypeScope="" ma:versionID="de305ef5fb364bcac845382378587b36">
  <xsd:schema xmlns:xsd="http://www.w3.org/2001/XMLSchema" xmlns:xs="http://www.w3.org/2001/XMLSchema" xmlns:p="http://schemas.microsoft.com/office/2006/metadata/properties" xmlns:ns2="4f5ba2b0-1447-40e6-a721-971cfdf8aa9b" xmlns:ns3="9c7b4ce3-c859-425a-aefe-bfca3d446132" targetNamespace="http://schemas.microsoft.com/office/2006/metadata/properties" ma:root="true" ma:fieldsID="1a0e81d75dfc0616158fee9565983a23" ns2:_="" ns3:_="">
    <xsd:import namespace="4f5ba2b0-1447-40e6-a721-971cfdf8aa9b"/>
    <xsd:import namespace="9c7b4ce3-c859-425a-aefe-bfca3d446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ba2b0-1447-40e6-a721-971cfdf8a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7b4ce3-c859-425a-aefe-bfca3d446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A93584-6C5F-4C58-AE1D-6EC7E0BD00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FCDB03-B53F-4412-BBA2-3EC5B7D8944D}">
  <ds:schemaRefs>
    <ds:schemaRef ds:uri="http://purl.org/dc/elements/1.1/"/>
    <ds:schemaRef ds:uri="9c7b4ce3-c859-425a-aefe-bfca3d446132"/>
    <ds:schemaRef ds:uri="4f5ba2b0-1447-40e6-a721-971cfdf8aa9b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D3A8D91-0F88-4CFD-98A7-0686500045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5ba2b0-1447-40e6-a721-971cfdf8aa9b"/>
    <ds:schemaRef ds:uri="9c7b4ce3-c859-425a-aefe-bfca3d446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DescriDemogra</vt:lpstr>
      <vt:lpstr>Aggregates</vt:lpstr>
      <vt:lpstr>DescriMarket</vt:lpstr>
      <vt:lpstr>SpatialVariation</vt:lpstr>
      <vt:lpstr>Income</vt:lpstr>
      <vt:lpstr>Uncompensated</vt:lpstr>
      <vt:lpstr>HeteroIncome</vt:lpstr>
      <vt:lpstr>CrossPriceU</vt:lpstr>
      <vt:lpstr>CrossPriceUM2</vt:lpstr>
      <vt:lpstr>CrossPriceUM3</vt:lpstr>
      <vt:lpstr>CrossPriceUM4</vt:lpstr>
      <vt:lpstr>CrossPriceUM5</vt:lpstr>
      <vt:lpstr>Sensitivity</vt:lpstr>
      <vt:lpstr>Compensated</vt:lpstr>
      <vt:lpstr>CrossPriceC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GARCIA</dc:creator>
  <cp:lastModifiedBy>WILLIAM GARCIA</cp:lastModifiedBy>
  <dcterms:created xsi:type="dcterms:W3CDTF">2023-01-29T22:54:44Z</dcterms:created>
  <dcterms:modified xsi:type="dcterms:W3CDTF">2023-04-09T20:19:10Z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0x01010046BA9121CD58AD4394058C27B6C716D7</vt:lpwstr>
  </property>
</Properties>
</file>