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KBTU\2022-2023\Python Course\Course\Lecture\Lecture_9\"/>
    </mc:Choice>
  </mc:AlternateContent>
  <xr:revisionPtr revIDLastSave="0" documentId="13_ncr:1_{29E6ADBB-8C1C-4F41-BE18-2B46FE75F1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3" i="1"/>
  <c r="D3" i="1" s="1"/>
  <c r="M3" i="1"/>
  <c r="M2" i="1"/>
  <c r="E2" i="1" l="1"/>
</calcChain>
</file>

<file path=xl/sharedStrings.xml><?xml version="1.0" encoding="utf-8"?>
<sst xmlns="http://schemas.openxmlformats.org/spreadsheetml/2006/main" count="13" uniqueCount="13">
  <si>
    <t>Chirps per minute</t>
  </si>
  <si>
    <t>Temperature (°C)</t>
  </si>
  <si>
    <t>LABEL</t>
  </si>
  <si>
    <t>FEATURE</t>
  </si>
  <si>
    <t>my model's temperature</t>
  </si>
  <si>
    <t>a</t>
  </si>
  <si>
    <t>MY MODEL (y = a*x)</t>
  </si>
  <si>
    <t>Squared loss</t>
  </si>
  <si>
    <t>MSE</t>
  </si>
  <si>
    <t>Excel model</t>
  </si>
  <si>
    <t>T of excel</t>
  </si>
  <si>
    <t>Squared loss excel</t>
  </si>
  <si>
    <t>Excel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</si>
</sst>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234553531755314E-2"/>
                  <c:y val="-5.0775569966978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Sheet1!$A$3:$A$24</c:f>
              <c:numCache>
                <c:formatCode>General</c:formatCode>
                <c:ptCount val="22"/>
                <c:pt idx="0">
                  <c:v>104</c:v>
                </c:pt>
                <c:pt idx="1">
                  <c:v>152</c:v>
                </c:pt>
                <c:pt idx="2">
                  <c:v>176</c:v>
                </c:pt>
                <c:pt idx="3">
                  <c:v>167</c:v>
                </c:pt>
                <c:pt idx="4">
                  <c:v>2</c:v>
                </c:pt>
                <c:pt idx="5">
                  <c:v>128</c:v>
                </c:pt>
                <c:pt idx="6">
                  <c:v>159</c:v>
                </c:pt>
                <c:pt idx="7">
                  <c:v>46</c:v>
                </c:pt>
                <c:pt idx="8">
                  <c:v>62</c:v>
                </c:pt>
                <c:pt idx="9">
                  <c:v>160</c:v>
                </c:pt>
                <c:pt idx="10">
                  <c:v>40</c:v>
                </c:pt>
                <c:pt idx="11">
                  <c:v>54</c:v>
                </c:pt>
                <c:pt idx="12">
                  <c:v>173</c:v>
                </c:pt>
                <c:pt idx="13">
                  <c:v>83</c:v>
                </c:pt>
                <c:pt idx="14">
                  <c:v>127</c:v>
                </c:pt>
                <c:pt idx="15">
                  <c:v>65</c:v>
                </c:pt>
                <c:pt idx="16">
                  <c:v>156</c:v>
                </c:pt>
                <c:pt idx="17">
                  <c:v>186</c:v>
                </c:pt>
                <c:pt idx="18">
                  <c:v>19</c:v>
                </c:pt>
                <c:pt idx="19">
                  <c:v>168</c:v>
                </c:pt>
                <c:pt idx="20">
                  <c:v>97</c:v>
                </c:pt>
                <c:pt idx="21">
                  <c:v>108</c:v>
                </c:pt>
              </c:numCache>
            </c:numRef>
          </c:xVal>
          <c:yVal>
            <c:numRef>
              <c:f>Sheet1!$B$3:$B$24</c:f>
              <c:numCache>
                <c:formatCode>0.0</c:formatCode>
                <c:ptCount val="22"/>
                <c:pt idx="0">
                  <c:v>16.333680000000001</c:v>
                </c:pt>
                <c:pt idx="1">
                  <c:v>25.333840000000002</c:v>
                </c:pt>
                <c:pt idx="2">
                  <c:v>25.333920000000003</c:v>
                </c:pt>
                <c:pt idx="3">
                  <c:v>23.833890000000004</c:v>
                </c:pt>
                <c:pt idx="4">
                  <c:v>-1.66666</c:v>
                </c:pt>
                <c:pt idx="5">
                  <c:v>20.333760000000002</c:v>
                </c:pt>
                <c:pt idx="6">
                  <c:v>24.500530000000001</c:v>
                </c:pt>
                <c:pt idx="7">
                  <c:v>3.6668200000000004</c:v>
                </c:pt>
                <c:pt idx="8">
                  <c:v>9.3335400000000011</c:v>
                </c:pt>
                <c:pt idx="9">
                  <c:v>23.667200000000001</c:v>
                </c:pt>
                <c:pt idx="10">
                  <c:v>6.6668000000000003</c:v>
                </c:pt>
                <c:pt idx="11">
                  <c:v>7.0001800000000003</c:v>
                </c:pt>
                <c:pt idx="12">
                  <c:v>27.833910000000003</c:v>
                </c:pt>
                <c:pt idx="13">
                  <c:v>9.8336100000000002</c:v>
                </c:pt>
                <c:pt idx="14">
                  <c:v>19.167090000000002</c:v>
                </c:pt>
                <c:pt idx="15">
                  <c:v>7.8335500000000007</c:v>
                </c:pt>
                <c:pt idx="16">
                  <c:v>23.000520000000002</c:v>
                </c:pt>
                <c:pt idx="17">
                  <c:v>31.000620000000001</c:v>
                </c:pt>
                <c:pt idx="18">
                  <c:v>0.16673000000000027</c:v>
                </c:pt>
                <c:pt idx="19">
                  <c:v>25.000560000000004</c:v>
                </c:pt>
                <c:pt idx="20">
                  <c:v>13.166990000000002</c:v>
                </c:pt>
                <c:pt idx="21">
                  <c:v>17.000360000000001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C-4815-BEF0-6A425FC8632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23048111"/>
        <c:axId val="1723048943"/>
      </c:scatterChart>
      <c:valAx>
        <c:axId val="17230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Chirps</a:t>
                </a:r>
                <a:r>
                  <a:rPr lang="fr-FR" baseline="0"/>
                  <a:t> per minute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3048943"/>
        <c:crosses val="autoZero"/>
        <c:crossBetween val="midCat"/>
      </c:valAx>
      <c:valAx>
        <c:axId val="17230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304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104</c:v>
                </c:pt>
                <c:pt idx="1">
                  <c:v>152</c:v>
                </c:pt>
                <c:pt idx="2">
                  <c:v>176</c:v>
                </c:pt>
                <c:pt idx="3">
                  <c:v>167</c:v>
                </c:pt>
                <c:pt idx="4">
                  <c:v>2</c:v>
                </c:pt>
                <c:pt idx="5">
                  <c:v>128</c:v>
                </c:pt>
                <c:pt idx="6">
                  <c:v>159</c:v>
                </c:pt>
                <c:pt idx="7">
                  <c:v>46</c:v>
                </c:pt>
                <c:pt idx="8">
                  <c:v>62</c:v>
                </c:pt>
                <c:pt idx="9">
                  <c:v>160</c:v>
                </c:pt>
                <c:pt idx="10">
                  <c:v>40</c:v>
                </c:pt>
                <c:pt idx="11">
                  <c:v>54</c:v>
                </c:pt>
                <c:pt idx="12">
                  <c:v>173</c:v>
                </c:pt>
                <c:pt idx="13">
                  <c:v>83</c:v>
                </c:pt>
                <c:pt idx="14">
                  <c:v>127</c:v>
                </c:pt>
                <c:pt idx="15">
                  <c:v>65</c:v>
                </c:pt>
                <c:pt idx="16">
                  <c:v>156</c:v>
                </c:pt>
                <c:pt idx="17">
                  <c:v>186</c:v>
                </c:pt>
                <c:pt idx="18">
                  <c:v>19</c:v>
                </c:pt>
                <c:pt idx="19">
                  <c:v>168</c:v>
                </c:pt>
                <c:pt idx="20">
                  <c:v>97</c:v>
                </c:pt>
                <c:pt idx="21">
                  <c:v>108</c:v>
                </c:pt>
              </c:numCache>
            </c:numRef>
          </c:xVal>
          <c:yVal>
            <c:numRef>
              <c:f>Sheet1!$B$3:$B$24</c:f>
              <c:numCache>
                <c:formatCode>0.0</c:formatCode>
                <c:ptCount val="22"/>
                <c:pt idx="0">
                  <c:v>16.333680000000001</c:v>
                </c:pt>
                <c:pt idx="1">
                  <c:v>25.333840000000002</c:v>
                </c:pt>
                <c:pt idx="2">
                  <c:v>25.333920000000003</c:v>
                </c:pt>
                <c:pt idx="3">
                  <c:v>23.833890000000004</c:v>
                </c:pt>
                <c:pt idx="4">
                  <c:v>-1.66666</c:v>
                </c:pt>
                <c:pt idx="5">
                  <c:v>20.333760000000002</c:v>
                </c:pt>
                <c:pt idx="6">
                  <c:v>24.500530000000001</c:v>
                </c:pt>
                <c:pt idx="7">
                  <c:v>3.6668200000000004</c:v>
                </c:pt>
                <c:pt idx="8">
                  <c:v>9.3335400000000011</c:v>
                </c:pt>
                <c:pt idx="9">
                  <c:v>23.667200000000001</c:v>
                </c:pt>
                <c:pt idx="10">
                  <c:v>6.6668000000000003</c:v>
                </c:pt>
                <c:pt idx="11">
                  <c:v>7.0001800000000003</c:v>
                </c:pt>
                <c:pt idx="12">
                  <c:v>27.833910000000003</c:v>
                </c:pt>
                <c:pt idx="13">
                  <c:v>9.8336100000000002</c:v>
                </c:pt>
                <c:pt idx="14">
                  <c:v>19.167090000000002</c:v>
                </c:pt>
                <c:pt idx="15">
                  <c:v>7.8335500000000007</c:v>
                </c:pt>
                <c:pt idx="16">
                  <c:v>23.000520000000002</c:v>
                </c:pt>
                <c:pt idx="17">
                  <c:v>31.000620000000001</c:v>
                </c:pt>
                <c:pt idx="18">
                  <c:v>0.16673000000000027</c:v>
                </c:pt>
                <c:pt idx="19">
                  <c:v>25.000560000000004</c:v>
                </c:pt>
                <c:pt idx="20">
                  <c:v>13.166990000000002</c:v>
                </c:pt>
                <c:pt idx="21">
                  <c:v>17.000360000000001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7-4411-A82E-85B7C89F2D4A}"/>
            </c:ext>
          </c:extLst>
        </c:ser>
        <c:ser>
          <c:idx val="1"/>
          <c:order val="1"/>
          <c:tx>
            <c:v>my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104</c:v>
                </c:pt>
                <c:pt idx="1">
                  <c:v>152</c:v>
                </c:pt>
                <c:pt idx="2">
                  <c:v>176</c:v>
                </c:pt>
                <c:pt idx="3">
                  <c:v>167</c:v>
                </c:pt>
                <c:pt idx="4">
                  <c:v>2</c:v>
                </c:pt>
                <c:pt idx="5">
                  <c:v>128</c:v>
                </c:pt>
                <c:pt idx="6">
                  <c:v>159</c:v>
                </c:pt>
                <c:pt idx="7">
                  <c:v>46</c:v>
                </c:pt>
                <c:pt idx="8">
                  <c:v>62</c:v>
                </c:pt>
                <c:pt idx="9">
                  <c:v>160</c:v>
                </c:pt>
                <c:pt idx="10">
                  <c:v>40</c:v>
                </c:pt>
                <c:pt idx="11">
                  <c:v>54</c:v>
                </c:pt>
                <c:pt idx="12">
                  <c:v>173</c:v>
                </c:pt>
                <c:pt idx="13">
                  <c:v>83</c:v>
                </c:pt>
                <c:pt idx="14">
                  <c:v>127</c:v>
                </c:pt>
                <c:pt idx="15">
                  <c:v>65</c:v>
                </c:pt>
                <c:pt idx="16">
                  <c:v>156</c:v>
                </c:pt>
                <c:pt idx="17">
                  <c:v>186</c:v>
                </c:pt>
                <c:pt idx="18">
                  <c:v>19</c:v>
                </c:pt>
                <c:pt idx="19">
                  <c:v>168</c:v>
                </c:pt>
                <c:pt idx="20">
                  <c:v>97</c:v>
                </c:pt>
                <c:pt idx="21">
                  <c:v>108</c:v>
                </c:pt>
              </c:numCache>
            </c:numRef>
          </c:xVal>
          <c:yVal>
            <c:numRef>
              <c:f>Sheet1!$C$3:$C$24</c:f>
              <c:numCache>
                <c:formatCode>General</c:formatCode>
                <c:ptCount val="22"/>
                <c:pt idx="0">
                  <c:v>10.4</c:v>
                </c:pt>
                <c:pt idx="1">
                  <c:v>15.200000000000001</c:v>
                </c:pt>
                <c:pt idx="2">
                  <c:v>17.600000000000001</c:v>
                </c:pt>
                <c:pt idx="3">
                  <c:v>16.7</c:v>
                </c:pt>
                <c:pt idx="4">
                  <c:v>0.2</c:v>
                </c:pt>
                <c:pt idx="5">
                  <c:v>12.8</c:v>
                </c:pt>
                <c:pt idx="6">
                  <c:v>15.9</c:v>
                </c:pt>
                <c:pt idx="7">
                  <c:v>4.6000000000000005</c:v>
                </c:pt>
                <c:pt idx="8">
                  <c:v>6.2</c:v>
                </c:pt>
                <c:pt idx="9">
                  <c:v>16</c:v>
                </c:pt>
                <c:pt idx="10">
                  <c:v>4</c:v>
                </c:pt>
                <c:pt idx="11">
                  <c:v>5.4</c:v>
                </c:pt>
                <c:pt idx="12">
                  <c:v>17.3</c:v>
                </c:pt>
                <c:pt idx="13">
                  <c:v>8.3000000000000007</c:v>
                </c:pt>
                <c:pt idx="14">
                  <c:v>12.700000000000001</c:v>
                </c:pt>
                <c:pt idx="15">
                  <c:v>6.5</c:v>
                </c:pt>
                <c:pt idx="16">
                  <c:v>15.600000000000001</c:v>
                </c:pt>
                <c:pt idx="17">
                  <c:v>18.600000000000001</c:v>
                </c:pt>
                <c:pt idx="18">
                  <c:v>1.9000000000000001</c:v>
                </c:pt>
                <c:pt idx="19">
                  <c:v>16.8</c:v>
                </c:pt>
                <c:pt idx="20">
                  <c:v>9.7000000000000011</c:v>
                </c:pt>
                <c:pt idx="21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7-4411-A82E-85B7C89F2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499919"/>
        <c:axId val="1644500335"/>
      </c:scatterChart>
      <c:valAx>
        <c:axId val="164449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4500335"/>
        <c:crosses val="autoZero"/>
        <c:crossBetween val="midCat"/>
      </c:valAx>
      <c:valAx>
        <c:axId val="164450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449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703176</xdr:colOff>
      <xdr:row>6</xdr:row>
      <xdr:rowOff>104330</xdr:rowOff>
    </xdr:from>
    <xdr:to>
      <xdr:col>17</xdr:col>
      <xdr:colOff>326126</xdr:colOff>
      <xdr:row>22</xdr:row>
      <xdr:rowOff>25888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60A22-BFA5-2461-227D-7809C439A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498661</xdr:colOff>
      <xdr:row>7</xdr:row>
      <xdr:rowOff>113178</xdr:rowOff>
    </xdr:from>
    <xdr:to>
      <xdr:col>6</xdr:col>
      <xdr:colOff>95249</xdr:colOff>
      <xdr:row>21</xdr:row>
      <xdr:rowOff>189378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0DAA55-8792-56E7-F80A-626377FAE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H7" zoomScale="130" zoomScaleNormal="130" workbookViewId="0">
      <selection activeCell="E2" sqref="E2"/>
    </sheetView>
  </sheetViews>
  <sheetFormatPr defaultRowHeight="15" x14ac:dyDescent="0.25"/>
  <cols>
    <col min="1" max="1" width="17" customWidth="1"/>
    <col min="2" max="2" width="16.42578125" customWidth="1"/>
    <col min="3" max="3" width="19.85546875" customWidth="1"/>
    <col min="4" max="4" width="13.140625" bestFit="1" customWidth="1"/>
    <col min="5" max="5" width="12.140625" bestFit="1" customWidth="1"/>
    <col min="6" max="6" width="13.140625" bestFit="1" customWidth="1"/>
    <col min="8" max="8" width="16.28515625" bestFit="1" customWidth="1"/>
    <col min="9" max="9" width="12.28515625" bestFit="1" customWidth="1"/>
  </cols>
  <sheetData>
    <row r="1" spans="1:13" x14ac:dyDescent="0.25">
      <c r="A1" s="2" t="s">
        <v>3</v>
      </c>
      <c r="B1" s="2" t="s">
        <v>2</v>
      </c>
      <c r="C1" t="s">
        <v>6</v>
      </c>
      <c r="E1" t="s">
        <v>8</v>
      </c>
      <c r="F1" t="s">
        <v>5</v>
      </c>
      <c r="G1" t="s">
        <v>9</v>
      </c>
      <c r="I1" t="s">
        <v>12</v>
      </c>
    </row>
    <row r="2" spans="1:13" ht="30" x14ac:dyDescent="0.25">
      <c r="A2" t="s">
        <v>0</v>
      </c>
      <c r="B2" t="s">
        <v>1</v>
      </c>
      <c r="C2" s="3" t="s">
        <v>4</v>
      </c>
      <c r="D2" t="s">
        <v>7</v>
      </c>
      <c r="E2" s="4">
        <f>AVERAGE(D3:D24)</f>
        <v>43.09755899812729</v>
      </c>
      <c r="F2">
        <v>0.1</v>
      </c>
      <c r="G2" t="s">
        <v>10</v>
      </c>
      <c r="H2" t="s">
        <v>11</v>
      </c>
      <c r="I2" s="1">
        <f>AVERAGE(H3:H24)</f>
        <v>1.7547013072181814</v>
      </c>
      <c r="L2">
        <v>50</v>
      </c>
      <c r="M2">
        <f>0.17*L2-2.2</f>
        <v>6.3</v>
      </c>
    </row>
    <row r="3" spans="1:13" x14ac:dyDescent="0.25">
      <c r="A3">
        <v>104</v>
      </c>
      <c r="B3" s="1">
        <v>16.333680000000001</v>
      </c>
      <c r="C3">
        <f>$F$2*A3</f>
        <v>10.4</v>
      </c>
      <c r="D3" s="1">
        <f>(B3-C3)^2</f>
        <v>35.208558342400011</v>
      </c>
      <c r="G3">
        <f>0.168*A3-2.243</f>
        <v>15.229000000000001</v>
      </c>
      <c r="H3" s="1">
        <f>(B3-G3)^2</f>
        <v>1.2203179024000002</v>
      </c>
      <c r="L3">
        <v>100</v>
      </c>
      <c r="M3">
        <f>0.17*L3-2.2</f>
        <v>14.8</v>
      </c>
    </row>
    <row r="4" spans="1:13" x14ac:dyDescent="0.25">
      <c r="A4">
        <v>152</v>
      </c>
      <c r="B4" s="1">
        <v>25.333840000000002</v>
      </c>
      <c r="C4">
        <f>$F$2*A4</f>
        <v>15.200000000000001</v>
      </c>
      <c r="D4" s="1">
        <f t="shared" ref="D4:D24" si="0">(B4-C4)^2</f>
        <v>102.69471314560002</v>
      </c>
      <c r="G4">
        <f t="shared" ref="G4:G24" si="1">0.168*A4-2.243</f>
        <v>23.293000000000003</v>
      </c>
      <c r="H4" s="1">
        <f t="shared" ref="H4:H24" si="2">(B4-G4)^2</f>
        <v>4.165027905599997</v>
      </c>
    </row>
    <row r="5" spans="1:13" x14ac:dyDescent="0.25">
      <c r="A5">
        <v>176</v>
      </c>
      <c r="B5" s="1">
        <v>25.333920000000003</v>
      </c>
      <c r="C5">
        <f>$F$2*A5</f>
        <v>17.600000000000001</v>
      </c>
      <c r="D5" s="1">
        <f t="shared" si="0"/>
        <v>59.81351856640002</v>
      </c>
      <c r="G5">
        <f t="shared" si="1"/>
        <v>27.325000000000003</v>
      </c>
      <c r="H5" s="1">
        <f t="shared" si="2"/>
        <v>3.9643995664000009</v>
      </c>
    </row>
    <row r="6" spans="1:13" x14ac:dyDescent="0.25">
      <c r="A6">
        <v>167</v>
      </c>
      <c r="B6" s="1">
        <v>23.833890000000004</v>
      </c>
      <c r="C6">
        <f>$F$2*A6</f>
        <v>16.7</v>
      </c>
      <c r="D6" s="1">
        <f t="shared" si="0"/>
        <v>50.892386532100062</v>
      </c>
      <c r="G6">
        <f t="shared" si="1"/>
        <v>25.813000000000002</v>
      </c>
      <c r="H6" s="1">
        <f t="shared" si="2"/>
        <v>3.9168763920999945</v>
      </c>
    </row>
    <row r="7" spans="1:13" x14ac:dyDescent="0.25">
      <c r="A7">
        <v>2</v>
      </c>
      <c r="B7" s="1">
        <v>-1.66666</v>
      </c>
      <c r="C7">
        <f>$F$2*A7</f>
        <v>0.2</v>
      </c>
      <c r="D7" s="1">
        <f t="shared" si="0"/>
        <v>3.4844195556000002</v>
      </c>
      <c r="G7">
        <f t="shared" si="1"/>
        <v>-1.9069999999999998</v>
      </c>
      <c r="H7" s="1">
        <f t="shared" si="2"/>
        <v>5.7763315599999893E-2</v>
      </c>
    </row>
    <row r="8" spans="1:13" x14ac:dyDescent="0.25">
      <c r="A8">
        <v>128</v>
      </c>
      <c r="B8" s="1">
        <v>20.333760000000002</v>
      </c>
      <c r="C8">
        <f>$F$2*A8</f>
        <v>12.8</v>
      </c>
      <c r="D8" s="1">
        <f t="shared" si="0"/>
        <v>56.757539737600013</v>
      </c>
      <c r="G8">
        <f t="shared" si="1"/>
        <v>19.261000000000003</v>
      </c>
      <c r="H8" s="1">
        <f t="shared" si="2"/>
        <v>1.1508140175999975</v>
      </c>
    </row>
    <row r="9" spans="1:13" x14ac:dyDescent="0.25">
      <c r="A9">
        <v>159</v>
      </c>
      <c r="B9" s="1">
        <v>24.500530000000001</v>
      </c>
      <c r="C9">
        <f>$F$2*A9</f>
        <v>15.9</v>
      </c>
      <c r="D9" s="1">
        <f t="shared" si="0"/>
        <v>73.96911628090001</v>
      </c>
      <c r="G9">
        <f t="shared" si="1"/>
        <v>24.469000000000005</v>
      </c>
      <c r="H9" s="1">
        <f t="shared" si="2"/>
        <v>9.9414089999977969E-4</v>
      </c>
    </row>
    <row r="10" spans="1:13" x14ac:dyDescent="0.25">
      <c r="A10">
        <v>46</v>
      </c>
      <c r="B10" s="1">
        <v>3.6668200000000004</v>
      </c>
      <c r="C10">
        <f>$F$2*A10</f>
        <v>4.6000000000000005</v>
      </c>
      <c r="D10" s="1">
        <f t="shared" si="0"/>
        <v>0.87082491240000026</v>
      </c>
      <c r="G10">
        <f t="shared" si="1"/>
        <v>5.4850000000000012</v>
      </c>
      <c r="H10" s="1">
        <f t="shared" si="2"/>
        <v>3.305778512400003</v>
      </c>
    </row>
    <row r="11" spans="1:13" x14ac:dyDescent="0.25">
      <c r="A11">
        <v>62</v>
      </c>
      <c r="B11" s="1">
        <v>9.3335400000000011</v>
      </c>
      <c r="C11">
        <f>$F$2*A11</f>
        <v>6.2</v>
      </c>
      <c r="D11" s="1">
        <f t="shared" si="0"/>
        <v>9.8190729316000063</v>
      </c>
      <c r="G11">
        <f t="shared" si="1"/>
        <v>8.173</v>
      </c>
      <c r="H11" s="1">
        <f t="shared" si="2"/>
        <v>1.3468530916000023</v>
      </c>
    </row>
    <row r="12" spans="1:13" x14ac:dyDescent="0.25">
      <c r="A12">
        <v>160</v>
      </c>
      <c r="B12" s="1">
        <v>23.667200000000001</v>
      </c>
      <c r="C12">
        <f>$F$2*A12</f>
        <v>16</v>
      </c>
      <c r="D12" s="1">
        <f t="shared" si="0"/>
        <v>58.785955840000014</v>
      </c>
      <c r="G12">
        <f t="shared" si="1"/>
        <v>24.637000000000004</v>
      </c>
      <c r="H12" s="1">
        <f t="shared" si="2"/>
        <v>0.94051204000000554</v>
      </c>
    </row>
    <row r="13" spans="1:13" x14ac:dyDescent="0.25">
      <c r="A13">
        <v>40</v>
      </c>
      <c r="B13" s="1">
        <v>6.6668000000000003</v>
      </c>
      <c r="C13">
        <f>$F$2*A13</f>
        <v>4</v>
      </c>
      <c r="D13" s="1">
        <f t="shared" si="0"/>
        <v>7.1118222400000013</v>
      </c>
      <c r="G13">
        <f t="shared" si="1"/>
        <v>4.4770000000000003</v>
      </c>
      <c r="H13" s="1">
        <f t="shared" si="2"/>
        <v>4.7952240399999999</v>
      </c>
    </row>
    <row r="14" spans="1:13" x14ac:dyDescent="0.25">
      <c r="A14">
        <v>54</v>
      </c>
      <c r="B14" s="1">
        <v>7.0001800000000003</v>
      </c>
      <c r="C14">
        <f>$F$2*A14</f>
        <v>5.4</v>
      </c>
      <c r="D14" s="1">
        <f t="shared" si="0"/>
        <v>2.5605760323999998</v>
      </c>
      <c r="G14">
        <f t="shared" si="1"/>
        <v>6.8290000000000006</v>
      </c>
      <c r="H14" s="1">
        <f t="shared" si="2"/>
        <v>2.9302592399999886E-2</v>
      </c>
    </row>
    <row r="15" spans="1:13" x14ac:dyDescent="0.25">
      <c r="A15">
        <v>173</v>
      </c>
      <c r="B15" s="1">
        <v>27.833910000000003</v>
      </c>
      <c r="C15">
        <f>$F$2*A15</f>
        <v>17.3</v>
      </c>
      <c r="D15" s="1">
        <f t="shared" si="0"/>
        <v>110.96325988810005</v>
      </c>
      <c r="G15">
        <f t="shared" si="1"/>
        <v>26.821000000000002</v>
      </c>
      <c r="H15" s="1">
        <f t="shared" si="2"/>
        <v>1.0259866681000032</v>
      </c>
    </row>
    <row r="16" spans="1:13" x14ac:dyDescent="0.25">
      <c r="A16">
        <v>83</v>
      </c>
      <c r="B16" s="1">
        <v>9.8336100000000002</v>
      </c>
      <c r="C16">
        <f>$F$2*A16</f>
        <v>8.3000000000000007</v>
      </c>
      <c r="D16" s="1">
        <f t="shared" si="0"/>
        <v>2.3519596320999985</v>
      </c>
      <c r="G16">
        <f t="shared" si="1"/>
        <v>11.701000000000001</v>
      </c>
      <c r="H16" s="1">
        <f t="shared" si="2"/>
        <v>3.4871454121000012</v>
      </c>
    </row>
    <row r="17" spans="1:8" x14ac:dyDescent="0.25">
      <c r="A17">
        <v>127</v>
      </c>
      <c r="B17" s="1">
        <v>19.167090000000002</v>
      </c>
      <c r="C17">
        <f>$F$2*A17</f>
        <v>12.700000000000001</v>
      </c>
      <c r="D17" s="1">
        <f t="shared" si="0"/>
        <v>41.823253068100009</v>
      </c>
      <c r="G17">
        <f t="shared" si="1"/>
        <v>19.093000000000004</v>
      </c>
      <c r="H17" s="1">
        <f t="shared" si="2"/>
        <v>5.489328099999735E-3</v>
      </c>
    </row>
    <row r="18" spans="1:8" x14ac:dyDescent="0.25">
      <c r="A18">
        <v>65</v>
      </c>
      <c r="B18" s="1">
        <v>7.8335500000000007</v>
      </c>
      <c r="C18">
        <f>$F$2*A18</f>
        <v>6.5</v>
      </c>
      <c r="D18" s="1">
        <f t="shared" si="0"/>
        <v>1.7783556025000018</v>
      </c>
      <c r="G18">
        <f t="shared" si="1"/>
        <v>8.6769999999999996</v>
      </c>
      <c r="H18" s="1">
        <f t="shared" si="2"/>
        <v>0.71140790249999819</v>
      </c>
    </row>
    <row r="19" spans="1:8" x14ac:dyDescent="0.25">
      <c r="A19">
        <v>156</v>
      </c>
      <c r="B19" s="1">
        <v>23.000520000000002</v>
      </c>
      <c r="C19">
        <f>$F$2*A19</f>
        <v>15.600000000000001</v>
      </c>
      <c r="D19" s="1">
        <f t="shared" si="0"/>
        <v>54.767696270400002</v>
      </c>
      <c r="G19">
        <f t="shared" si="1"/>
        <v>23.965000000000003</v>
      </c>
      <c r="H19" s="1">
        <f t="shared" si="2"/>
        <v>0.93022167040000348</v>
      </c>
    </row>
    <row r="20" spans="1:8" x14ac:dyDescent="0.25">
      <c r="A20">
        <v>186</v>
      </c>
      <c r="B20" s="1">
        <v>31.000620000000001</v>
      </c>
      <c r="C20">
        <f>$F$2*A20</f>
        <v>18.600000000000001</v>
      </c>
      <c r="D20" s="1">
        <f t="shared" si="0"/>
        <v>153.7753763844</v>
      </c>
      <c r="G20">
        <f t="shared" si="1"/>
        <v>29.005000000000003</v>
      </c>
      <c r="H20" s="1">
        <f t="shared" si="2"/>
        <v>3.9824991843999955</v>
      </c>
    </row>
    <row r="21" spans="1:8" x14ac:dyDescent="0.25">
      <c r="A21">
        <v>19</v>
      </c>
      <c r="B21" s="1">
        <v>0.16673000000000027</v>
      </c>
      <c r="C21">
        <f>$F$2*A21</f>
        <v>1.9000000000000001</v>
      </c>
      <c r="D21" s="1">
        <f t="shared" si="0"/>
        <v>3.0042248928999995</v>
      </c>
      <c r="G21">
        <f t="shared" si="1"/>
        <v>0.94900000000000029</v>
      </c>
      <c r="H21" s="1">
        <f t="shared" si="2"/>
        <v>0.61194635289999999</v>
      </c>
    </row>
    <row r="22" spans="1:8" x14ac:dyDescent="0.25">
      <c r="A22">
        <v>168</v>
      </c>
      <c r="B22" s="1">
        <v>25.000560000000004</v>
      </c>
      <c r="C22">
        <f>$F$2*A22</f>
        <v>16.8</v>
      </c>
      <c r="D22" s="1">
        <f t="shared" si="0"/>
        <v>67.249184313600054</v>
      </c>
      <c r="G22">
        <f t="shared" si="1"/>
        <v>25.981000000000002</v>
      </c>
      <c r="H22" s="1">
        <f t="shared" si="2"/>
        <v>0.961262593599996</v>
      </c>
    </row>
    <row r="23" spans="1:8" x14ac:dyDescent="0.25">
      <c r="A23">
        <v>97</v>
      </c>
      <c r="B23" s="1">
        <v>13.166990000000002</v>
      </c>
      <c r="C23">
        <f>$F$2*A23</f>
        <v>9.7000000000000011</v>
      </c>
      <c r="D23" s="1">
        <f t="shared" si="0"/>
        <v>12.020019660100006</v>
      </c>
      <c r="G23">
        <f t="shared" si="1"/>
        <v>14.052999999999999</v>
      </c>
      <c r="H23" s="1">
        <f t="shared" si="2"/>
        <v>0.78501372009999482</v>
      </c>
    </row>
    <row r="24" spans="1:8" x14ac:dyDescent="0.25">
      <c r="A24">
        <v>108</v>
      </c>
      <c r="B24" s="1">
        <v>17.000360000000001</v>
      </c>
      <c r="C24">
        <f>$F$2*A24</f>
        <v>10.8</v>
      </c>
      <c r="D24" s="1">
        <f t="shared" si="0"/>
        <v>38.4444641296</v>
      </c>
      <c r="G24">
        <f t="shared" si="1"/>
        <v>15.901000000000002</v>
      </c>
      <c r="H24" s="1">
        <f t="shared" si="2"/>
        <v>1.2085924095999978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FA4F3119556F47979739CFDC038D09" ma:contentTypeVersion="6" ma:contentTypeDescription="Create a new document." ma:contentTypeScope="" ma:versionID="be7c0fdc2f2d1e0a9fc3ccc300e2cd86">
  <xsd:schema xmlns:xsd="http://www.w3.org/2001/XMLSchema" xmlns:xs="http://www.w3.org/2001/XMLSchema" xmlns:p="http://schemas.microsoft.com/office/2006/metadata/properties" xmlns:ns2="b5693958-d881-48f8-8dd3-6fb4c4f91a0e" xmlns:ns3="c77d90cc-5905-4784-8c37-17869ceeda80" targetNamespace="http://schemas.microsoft.com/office/2006/metadata/properties" ma:root="true" ma:fieldsID="ff75bdbba55161b4f24122930066f633" ns2:_="" ns3:_="">
    <xsd:import namespace="b5693958-d881-48f8-8dd3-6fb4c4f91a0e"/>
    <xsd:import namespace="c77d90cc-5905-4784-8c37-17869ceeda8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693958-d881-48f8-8dd3-6fb4c4f91a0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d90cc-5905-4784-8c37-17869ceeda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876474-B7FC-4932-BFFB-33C2028FCB50}"/>
</file>

<file path=customXml/itemProps2.xml><?xml version="1.0" encoding="utf-8"?>
<ds:datastoreItem xmlns:ds="http://schemas.openxmlformats.org/officeDocument/2006/customXml" ds:itemID="{DCF5311C-C951-4CEC-A300-B230C73FBCFF}"/>
</file>

<file path=customXml/itemProps3.xml><?xml version="1.0" encoding="utf-8"?>
<ds:datastoreItem xmlns:ds="http://schemas.openxmlformats.org/officeDocument/2006/customXml" ds:itemID="{13A26CC0-FD84-4C32-B7B1-1333A8CAAF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Gaétan Chardon</dc:creator>
  <cp:lastModifiedBy>Gaétan Chardon</cp:lastModifiedBy>
  <dcterms:created xsi:type="dcterms:W3CDTF">2015-06-05T18:17:20Z</dcterms:created>
  <dcterms:modified xsi:type="dcterms:W3CDTF">2022-11-09T06:43:52Z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0x01010065FA4F3119556F47979739CFDC038D09</vt:lpwstr>
  </property>
</Properties>
</file>