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ink/ink1.xml" ContentType="application/inkml+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wutwaw-my.sharepoint.com/personal/01151446_pw_edu_pl/Documents/glupi_pomysl_K/"/>
    </mc:Choice>
  </mc:AlternateContent>
  <xr:revisionPtr revIDLastSave="1014" documentId="8_{7A79D415-A7D5-4D10-9FF9-9BBF15825EED}" xr6:coauthVersionLast="46" xr6:coauthVersionMax="46" xr10:uidLastSave="{A1CE6842-4162-4DE5-943C-76AA729A1360}"/>
  <bookViews>
    <workbookView xWindow="-98" yWindow="-98" windowWidth="20715" windowHeight="13276" activeTab="2" xr2:uid="{DDC8B9CD-40ED-49D3-AC54-BB87750D1951}"/>
  </bookViews>
  <sheets>
    <sheet name="Monthly" sheetId="2" r:id="rId1"/>
    <sheet name="Data" sheetId="5" r:id="rId2"/>
    <sheet name="Additional" sheetId="4" r:id="rId3"/>
  </sheets>
  <definedNames>
    <definedName name="Daily_Table">Daily[]</definedName>
    <definedName name="Data_Table">Table4[]</definedName>
    <definedName name="Slicer_Day">#N/A</definedName>
    <definedName name="Slicer_Day_of_the_week">#N/A</definedName>
    <definedName name="Slicer_Feeling">#N/A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4" i="4" l="1"/>
  <c r="O4" i="4"/>
  <c r="S29" i="2"/>
  <c r="H212" i="5"/>
  <c r="H2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L4" i="4"/>
  <c r="L5" i="4"/>
  <c r="L6" i="4"/>
  <c r="L7" i="4"/>
  <c r="L8" i="4"/>
  <c r="L9" i="4"/>
  <c r="L10" i="4"/>
  <c r="L11" i="4"/>
  <c r="L12" i="4"/>
  <c r="L13" i="4"/>
  <c r="L14" i="4"/>
  <c r="L15" i="4"/>
  <c r="L16" i="4"/>
  <c r="L17" i="4"/>
  <c r="L18" i="4"/>
  <c r="L19" i="4"/>
  <c r="L20" i="4"/>
  <c r="L21" i="4"/>
  <c r="L22" i="4"/>
  <c r="L23" i="4"/>
  <c r="L24" i="4"/>
  <c r="H121" i="5"/>
  <c r="H120" i="5"/>
  <c r="J14" i="2"/>
  <c r="J13" i="2"/>
  <c r="J12" i="2"/>
  <c r="J11" i="2"/>
  <c r="J10" i="2"/>
  <c r="J9" i="2"/>
  <c r="J8" i="2"/>
  <c r="I14" i="2"/>
  <c r="I13" i="2"/>
  <c r="I12" i="2"/>
  <c r="I11" i="2"/>
  <c r="I10" i="2"/>
  <c r="I9" i="2"/>
  <c r="I8" i="2"/>
  <c r="H14" i="2"/>
  <c r="H13" i="2"/>
  <c r="H12" i="2"/>
  <c r="H11" i="2"/>
  <c r="H10" i="2"/>
  <c r="H9" i="2"/>
  <c r="H8" i="2"/>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D38" i="2" l="1"/>
  <c r="D26" i="2"/>
  <c r="M22" i="4" s="1"/>
  <c r="D32" i="2"/>
  <c r="D9" i="2"/>
  <c r="M5" i="4" s="1"/>
  <c r="D17" i="2"/>
  <c r="M13" i="4" s="1"/>
  <c r="D11" i="2"/>
  <c r="M7" i="4" s="1"/>
  <c r="D20" i="2"/>
  <c r="M16" i="4" s="1"/>
  <c r="D34" i="2"/>
  <c r="D16" i="2"/>
  <c r="M12" i="4" s="1"/>
  <c r="D14" i="2"/>
  <c r="M10" i="4" s="1"/>
  <c r="D29" i="2"/>
  <c r="D28" i="2"/>
  <c r="M24" i="4" s="1"/>
  <c r="D10" i="2"/>
  <c r="M6" i="4" s="1"/>
  <c r="D15" i="2"/>
  <c r="M11" i="4" s="1"/>
  <c r="D30" i="2"/>
  <c r="D19" i="2"/>
  <c r="M15" i="4" s="1"/>
  <c r="D33" i="2"/>
  <c r="D31" i="2"/>
  <c r="D25" i="2"/>
  <c r="M21" i="4" s="1"/>
  <c r="D36" i="2"/>
  <c r="D22" i="2"/>
  <c r="M18" i="4" s="1"/>
  <c r="D12" i="2"/>
  <c r="M8" i="4" s="1"/>
  <c r="D35" i="2"/>
  <c r="D23" i="2"/>
  <c r="M19" i="4" s="1"/>
  <c r="D18" i="2"/>
  <c r="M14" i="4" s="1"/>
  <c r="D39" i="2"/>
  <c r="D21" i="2"/>
  <c r="M17" i="4" s="1"/>
  <c r="D24" i="2"/>
  <c r="M20" i="4" s="1"/>
  <c r="D27" i="2"/>
  <c r="M23" i="4" s="1"/>
  <c r="D13" i="2"/>
  <c r="M9" i="4" s="1"/>
  <c r="D8" i="2"/>
  <c r="M4" i="4" s="1"/>
  <c r="D37" i="2"/>
  <c r="O10" i="2" l="1"/>
  <c r="O37" i="4" s="1"/>
  <c r="O14" i="2"/>
  <c r="P39" i="4" s="1"/>
  <c r="O6" i="4" l="1"/>
  <c r="P32" i="4"/>
  <c r="O30" i="4"/>
  <c r="P30" i="4"/>
  <c r="P19" i="4"/>
  <c r="O20" i="4"/>
  <c r="P27" i="4"/>
  <c r="P10" i="4"/>
  <c r="P16" i="4"/>
  <c r="P35" i="4"/>
  <c r="O8" i="4"/>
  <c r="P31" i="4"/>
  <c r="P11" i="4"/>
  <c r="P22" i="4"/>
  <c r="P9" i="4"/>
  <c r="P14" i="4"/>
  <c r="O7" i="4"/>
  <c r="P8" i="4"/>
  <c r="P15" i="4"/>
  <c r="P4" i="4"/>
  <c r="P26" i="4"/>
  <c r="P20" i="4"/>
  <c r="O16" i="4"/>
  <c r="O27" i="4"/>
  <c r="O25" i="4"/>
  <c r="O26" i="4"/>
  <c r="O19" i="4"/>
  <c r="O11" i="4"/>
  <c r="O24" i="4"/>
  <c r="O21" i="4"/>
  <c r="O15" i="4"/>
  <c r="O38" i="4"/>
  <c r="O10" i="4"/>
  <c r="O17" i="4"/>
  <c r="O22" i="4"/>
  <c r="O39" i="4"/>
  <c r="O31" i="4"/>
  <c r="O23" i="4"/>
  <c r="P29" i="4"/>
  <c r="O33" i="4"/>
  <c r="O18" i="4"/>
  <c r="P5" i="4"/>
  <c r="P21" i="4"/>
  <c r="P40" i="4"/>
  <c r="O35" i="4"/>
  <c r="O12" i="4"/>
  <c r="O36" i="4"/>
  <c r="P23" i="4"/>
  <c r="P37" i="4"/>
  <c r="P13" i="4"/>
  <c r="P17" i="4"/>
  <c r="O32" i="4"/>
  <c r="O28" i="4"/>
  <c r="P38" i="4"/>
  <c r="P18" i="4"/>
  <c r="O29" i="4"/>
  <c r="P34" i="4"/>
  <c r="P7" i="4"/>
  <c r="P33" i="4"/>
  <c r="P28" i="4"/>
  <c r="O14" i="4"/>
  <c r="P6" i="4"/>
  <c r="P36" i="4"/>
  <c r="P24" i="4"/>
  <c r="O34" i="4"/>
  <c r="P25" i="4"/>
  <c r="O9" i="4"/>
  <c r="O5" i="4"/>
  <c r="O13" i="4"/>
  <c r="P12" i="4"/>
  <c r="L14" i="2" l="1"/>
  <c r="L1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kwwro</author>
  </authors>
  <commentList>
    <comment ref="L8" authorId="0" shapeId="0" xr:uid="{0998F9CD-7F30-44CA-8EA6-DEB87255F81E}">
      <text>
        <r>
          <rPr>
            <sz val="9"/>
            <color indexed="81"/>
            <rFont val="Tahoma"/>
            <family val="2"/>
          </rPr>
          <t>LAST Worst Day</t>
        </r>
      </text>
    </comment>
    <comment ref="L12" authorId="0" shapeId="0" xr:uid="{87C734B6-81B2-4567-8DA9-F83FC993674E}">
      <text>
        <r>
          <rPr>
            <sz val="9"/>
            <color indexed="81"/>
            <rFont val="Tahoma"/>
            <family val="2"/>
          </rPr>
          <t xml:space="preserve">LAST Best Day
</t>
        </r>
      </text>
    </comment>
  </commentList>
</comments>
</file>

<file path=xl/sharedStrings.xml><?xml version="1.0" encoding="utf-8"?>
<sst xmlns="http://schemas.openxmlformats.org/spreadsheetml/2006/main" count="260" uniqueCount="40">
  <si>
    <t>Days of the week</t>
  </si>
  <si>
    <t>Monday</t>
  </si>
  <si>
    <t>Tuesday</t>
  </si>
  <si>
    <t>Wednesday</t>
  </si>
  <si>
    <t>Thursday</t>
  </si>
  <si>
    <t>Friday</t>
  </si>
  <si>
    <t>Saturday</t>
  </si>
  <si>
    <t>Sunday</t>
  </si>
  <si>
    <t>Years so far</t>
  </si>
  <si>
    <t>Months</t>
  </si>
  <si>
    <t>January</t>
  </si>
  <si>
    <t>February</t>
  </si>
  <si>
    <t>March</t>
  </si>
  <si>
    <t>April</t>
  </si>
  <si>
    <t>May</t>
  </si>
  <si>
    <t>June</t>
  </si>
  <si>
    <t>July</t>
  </si>
  <si>
    <t>August</t>
  </si>
  <si>
    <t>September</t>
  </si>
  <si>
    <t>October</t>
  </si>
  <si>
    <t>November</t>
  </si>
  <si>
    <t>December</t>
  </si>
  <si>
    <t>Day</t>
  </si>
  <si>
    <t>Average</t>
  </si>
  <si>
    <t>Day of the week</t>
  </si>
  <si>
    <t>Worst</t>
  </si>
  <si>
    <t>Best</t>
  </si>
  <si>
    <t>Worst day</t>
  </si>
  <si>
    <t>Best day</t>
  </si>
  <si>
    <t>of</t>
  </si>
  <si>
    <t>Data</t>
  </si>
  <si>
    <t>Month</t>
  </si>
  <si>
    <t>Year</t>
  </si>
  <si>
    <t>Hour</t>
  </si>
  <si>
    <t>Date</t>
  </si>
  <si>
    <t>Feeling_scale</t>
  </si>
  <si>
    <t>Mood</t>
  </si>
  <si>
    <t xml:space="preserve"> </t>
  </si>
  <si>
    <t>My frame of mind for:</t>
  </si>
  <si>
    <t>January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</si>
</sst>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mmmm\ dd\,\ yyyy\,\ dddd"/>
  </numFmts>
  <fonts count="12" x14ac:knownFonts="1">
    <font>
      <sz val="11"/>
      <color theme="1"/>
      <name val="Trebuchet MS"/>
      <family val="2"/>
      <scheme val="minor"/>
    </font>
    <font>
      <sz val="11"/>
      <color theme="1"/>
      <name val="Trebuchet MS"/>
      <family val="2"/>
      <scheme val="minor"/>
    </font>
    <font>
      <b/>
      <sz val="15"/>
      <color theme="3"/>
      <name val="Trebuchet MS"/>
      <family val="2"/>
      <scheme val="minor"/>
    </font>
    <font>
      <b/>
      <sz val="13"/>
      <color theme="3"/>
      <name val="Trebuchet MS"/>
      <family val="2"/>
      <scheme val="minor"/>
    </font>
    <font>
      <b/>
      <sz val="11"/>
      <color theme="3"/>
      <name val="Trebuchet MS"/>
      <family val="2"/>
      <scheme val="minor"/>
    </font>
    <font>
      <b/>
      <sz val="11"/>
      <color theme="0"/>
      <name val="Trebuchet MS"/>
      <family val="2"/>
      <scheme val="minor"/>
    </font>
    <font>
      <sz val="11"/>
      <color theme="0"/>
      <name val="Trebuchet MS"/>
      <family val="2"/>
      <scheme val="minor"/>
    </font>
    <font>
      <sz val="8"/>
      <name val="Trebuchet MS"/>
      <family val="2"/>
      <scheme val="minor"/>
    </font>
    <font>
      <sz val="11"/>
      <color rgb="FF9C0006"/>
      <name val="Trebuchet MS"/>
      <family val="2"/>
      <scheme val="minor"/>
    </font>
    <font>
      <sz val="9"/>
      <color indexed="81"/>
      <name val="Tahoma"/>
      <family val="2"/>
    </font>
    <font>
      <sz val="20"/>
      <color theme="1"/>
      <name val="Trebuchet MS"/>
      <family val="2"/>
      <scheme val="minor"/>
    </font>
    <font>
      <b/>
      <sz val="18"/>
      <color theme="3"/>
      <name val="Trebuchet MS"/>
      <family val="2"/>
      <scheme val="minor"/>
    </font>
  </fonts>
  <fills count="8">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6E0B4"/>
        <bgColor indexed="64"/>
      </patternFill>
    </fill>
    <fill>
      <patternFill patternType="solid">
        <fgColor rgb="FFFFC7CE"/>
      </patternFill>
    </fill>
    <fill>
      <patternFill patternType="solid">
        <fgColor rgb="FFAFEA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n">
        <color rgb="FF000000"/>
      </left>
      <right style="thin">
        <color rgb="FF000000"/>
      </right>
      <top style="thin">
        <color rgb="FF000000"/>
      </top>
      <bottom style="thin">
        <color rgb="FF000000"/>
      </bottom>
      <diagonal/>
    </border>
    <border>
      <left style="slantDashDot">
        <color rgb="FFFF0000"/>
      </left>
      <right style="slantDashDot">
        <color rgb="FFFF0000"/>
      </right>
      <top style="slantDashDot">
        <color rgb="FFFF0000"/>
      </top>
      <bottom style="slantDashDot">
        <color rgb="FFFF0000"/>
      </bottom>
      <diagonal/>
    </border>
    <border>
      <left style="slantDashDot">
        <color rgb="FF00B0F0"/>
      </left>
      <right style="slantDashDot">
        <color rgb="FF00B0F0"/>
      </right>
      <top style="slantDashDot">
        <color rgb="FF00B0F0"/>
      </top>
      <bottom style="slantDashDot">
        <color rgb="FF00B0F0"/>
      </bottom>
      <diagonal/>
    </border>
  </borders>
  <cellStyleXfs count="8">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6"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8" fillId="6" borderId="0" applyNumberFormat="0" applyBorder="0" applyAlignment="0" applyProtection="0"/>
  </cellStyleXfs>
  <cellXfs count="41">
    <xf numFmtId="0" fontId="0" fillId="0" borderId="0" xfId="0"/>
    <xf numFmtId="0" fontId="4" fillId="0" borderId="3" xfId="3" applyAlignment="1">
      <alignment horizontal="left"/>
    </xf>
    <xf numFmtId="0" fontId="1" fillId="3" borderId="0" xfId="5"/>
    <xf numFmtId="0" fontId="1" fillId="4" borderId="5" xfId="6" applyBorder="1"/>
    <xf numFmtId="0" fontId="1" fillId="3" borderId="5" xfId="5" applyBorder="1"/>
    <xf numFmtId="0" fontId="5" fillId="2" borderId="5" xfId="4" applyFont="1" applyBorder="1" applyAlignment="1">
      <alignment horizontal="center"/>
    </xf>
    <xf numFmtId="0" fontId="2" fillId="0" borderId="1" xfId="1"/>
    <xf numFmtId="14" fontId="0" fillId="0" borderId="0" xfId="0" applyNumberFormat="1"/>
    <xf numFmtId="2" fontId="0" fillId="5" borderId="7" xfId="0" applyNumberFormat="1" applyFill="1" applyBorder="1" applyAlignment="1">
      <alignment horizontal="center" vertical="center"/>
    </xf>
    <xf numFmtId="0" fontId="0" fillId="0" borderId="7" xfId="0" applyBorder="1" applyAlignment="1">
      <alignment horizontal="center" vertical="center"/>
    </xf>
    <xf numFmtId="164" fontId="0" fillId="0" borderId="0" xfId="0" applyNumberFormat="1"/>
    <xf numFmtId="2" fontId="0" fillId="0" borderId="0" xfId="0" applyNumberFormat="1"/>
    <xf numFmtId="2" fontId="5" fillId="2" borderId="6" xfId="4" applyNumberFormat="1" applyFont="1" applyBorder="1" applyAlignment="1">
      <alignment horizontal="center"/>
    </xf>
    <xf numFmtId="2" fontId="1" fillId="4" borderId="6" xfId="6" applyNumberFormat="1" applyBorder="1"/>
    <xf numFmtId="2" fontId="1" fillId="3" borderId="6" xfId="5" applyNumberFormat="1" applyBorder="1"/>
    <xf numFmtId="0" fontId="8" fillId="6" borderId="8" xfId="7" applyBorder="1"/>
    <xf numFmtId="0" fontId="0" fillId="7" borderId="9" xfId="0" applyFill="1" applyBorder="1"/>
    <xf numFmtId="2" fontId="8" fillId="6" borderId="0" xfId="7" applyNumberFormat="1"/>
    <xf numFmtId="2" fontId="0" fillId="7" borderId="0" xfId="0" applyNumberFormat="1" applyFill="1"/>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0" fontId="11" fillId="0" borderId="1" xfId="1" applyFont="1"/>
    <xf numFmtId="0" fontId="11" fillId="0" borderId="1" xfId="1" applyNumberFormat="1" applyFont="1"/>
    <xf numFmtId="14" fontId="0" fillId="0" borderId="0" xfId="0" applyNumberFormat="1" applyAlignment="1">
      <alignment vertical="center"/>
    </xf>
    <xf numFmtId="2" fontId="0" fillId="0" borderId="0" xfId="0" applyNumberFormat="1" applyAlignment="1">
      <alignment vertical="center"/>
    </xf>
    <xf numFmtId="0" fontId="11" fillId="0" borderId="1" xfId="1" applyFont="1" applyAlignment="1">
      <alignment horizontal="center" vertical="center"/>
    </xf>
    <xf numFmtId="2" fontId="10" fillId="0" borderId="0" xfId="0" applyNumberFormat="1" applyFont="1" applyAlignment="1">
      <alignment horizontal="center" vertical="center"/>
    </xf>
    <xf numFmtId="0" fontId="5" fillId="2" borderId="0" xfId="4" applyFont="1" applyBorder="1" applyAlignment="1">
      <alignment horizontal="center"/>
    </xf>
    <xf numFmtId="0" fontId="5" fillId="2" borderId="4" xfId="4" applyFont="1" applyBorder="1" applyAlignment="1">
      <alignment horizontal="center"/>
    </xf>
    <xf numFmtId="0" fontId="1" fillId="4" borderId="4" xfId="6" applyBorder="1" applyAlignment="1">
      <alignment horizontal="center"/>
    </xf>
    <xf numFmtId="0" fontId="1" fillId="4" borderId="5" xfId="6" applyBorder="1" applyAlignment="1">
      <alignment horizontal="center"/>
    </xf>
    <xf numFmtId="0" fontId="1" fillId="3" borderId="4" xfId="5" applyBorder="1" applyAlignment="1">
      <alignment horizontal="center"/>
    </xf>
    <xf numFmtId="0" fontId="1" fillId="3" borderId="5" xfId="5" applyBorder="1" applyAlignment="1">
      <alignment horizontal="center"/>
    </xf>
    <xf numFmtId="0" fontId="11" fillId="0" borderId="1" xfId="1" applyFont="1" applyAlignment="1">
      <alignment horizontal="left"/>
    </xf>
    <xf numFmtId="0" fontId="11" fillId="0" borderId="1" xfId="1" applyFont="1" applyAlignment="1"/>
    <xf numFmtId="0" fontId="3" fillId="0" borderId="2" xfId="2" applyAlignment="1">
      <alignment horizontal="left"/>
    </xf>
    <xf numFmtId="165" fontId="0" fillId="0" borderId="0" xfId="0" applyNumberFormat="1" applyAlignment="1">
      <alignment horizontal="center"/>
    </xf>
    <xf numFmtId="0" fontId="4" fillId="0" borderId="3" xfId="3" applyAlignment="1">
      <alignment horizontal="left"/>
    </xf>
  </cellXfs>
  <cellStyles count="8">
    <cellStyle name="20% - Accent1" xfId="5" builtinId="30"/>
    <cellStyle name="40% - Accent1" xfId="6" builtinId="31"/>
    <cellStyle name="Accent1" xfId="4" builtinId="29"/>
    <cellStyle name="Bad" xfId="7" builtinId="27"/>
    <cellStyle name="Heading 1" xfId="1" builtinId="16"/>
    <cellStyle name="Heading 2" xfId="2" builtinId="17"/>
    <cellStyle name="Heading 3" xfId="3" builtinId="18"/>
    <cellStyle name="Normal" xfId="0" builtinId="0"/>
  </cellStyles>
  <dxfs count="8">
    <dxf>
      <numFmt numFmtId="2" formatCode="0.00"/>
    </dxf>
    <dxf>
      <numFmt numFmtId="19" formatCode="m/d/yyyy"/>
    </dxf>
    <dxf>
      <numFmt numFmtId="19" formatCode="m/d/yyyy"/>
    </dxf>
    <dxf>
      <numFmt numFmtId="164" formatCode="h:mm;@"/>
    </dxf>
    <dxf>
      <numFmt numFmtId="2" formatCode="0.00"/>
    </dxf>
    <dxf>
      <font>
        <color rgb="FF9C0006"/>
      </font>
      <fill>
        <patternFill>
          <bgColor rgb="FFFFC7CE"/>
        </patternFill>
      </fill>
    </dxf>
    <dxf>
      <font>
        <color auto="1"/>
      </font>
      <fill>
        <patternFill>
          <bgColor rgb="FFAFEAFF"/>
        </patternFill>
      </fill>
    </dxf>
    <dxf>
      <font>
        <color rgb="FF9C0006"/>
      </font>
      <fill>
        <patternFill>
          <bgColor rgb="FFFFC7CE"/>
        </patternFill>
      </fill>
    </dxf>
  </dxfs>
  <tableStyles count="0" defaultTableStyle="TableStyleMedium2" defaultPivotStyle="PivotStyleLight16"/>
  <colors>
    <mruColors>
      <color rgb="FFAFE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ustomXml" Target="../customXml/item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mood daily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Monthly!$D$7</c:f>
              <c:strCache>
                <c:ptCount val="1"/>
                <c:pt idx="0">
                  <c:v>Average</c:v>
                </c:pt>
              </c:strCache>
            </c:strRef>
          </c:tx>
          <c:spPr>
            <a:ln w="34925" cap="rnd">
              <a:solidFill>
                <a:schemeClr val="accent1"/>
              </a:solidFill>
              <a:round/>
            </a:ln>
            <a:effectLst>
              <a:outerShdw blurRad="50800" dist="38100" dir="5400000" rotWithShape="0">
                <a:srgbClr val="000000">
                  <a:alpha val="35000"/>
                </a:srgbClr>
              </a:outerShdw>
            </a:effectLst>
          </c:spPr>
          <c:marker>
            <c:symbol val="none"/>
          </c:marker>
          <c:cat>
            <c:numRef>
              <c:f>Monthly!$C$8:$C$39</c:f>
              <c:numCache>
                <c:formatCode>m/d/yyyy</c:formatCode>
                <c:ptCount val="32"/>
                <c:pt idx="0">
                  <c:v>44196</c:v>
                </c:pt>
                <c:pt idx="1">
                  <c:v>44197</c:v>
                </c:pt>
                <c:pt idx="2">
                  <c:v>44198</c:v>
                </c:pt>
                <c:pt idx="3">
                  <c:v>44199</c:v>
                </c:pt>
                <c:pt idx="4">
                  <c:v>44200</c:v>
                </c:pt>
                <c:pt idx="5">
                  <c:v>44201</c:v>
                </c:pt>
                <c:pt idx="6">
                  <c:v>44202</c:v>
                </c:pt>
                <c:pt idx="7">
                  <c:v>44203</c:v>
                </c:pt>
                <c:pt idx="8">
                  <c:v>44204</c:v>
                </c:pt>
                <c:pt idx="9">
                  <c:v>44205</c:v>
                </c:pt>
                <c:pt idx="10">
                  <c:v>44206</c:v>
                </c:pt>
                <c:pt idx="11">
                  <c:v>44207</c:v>
                </c:pt>
                <c:pt idx="12">
                  <c:v>44208</c:v>
                </c:pt>
                <c:pt idx="13">
                  <c:v>44209</c:v>
                </c:pt>
                <c:pt idx="14">
                  <c:v>44210</c:v>
                </c:pt>
                <c:pt idx="15">
                  <c:v>44211</c:v>
                </c:pt>
                <c:pt idx="16">
                  <c:v>44212</c:v>
                </c:pt>
                <c:pt idx="17">
                  <c:v>44213</c:v>
                </c:pt>
                <c:pt idx="18">
                  <c:v>44214</c:v>
                </c:pt>
                <c:pt idx="19">
                  <c:v>44215</c:v>
                </c:pt>
                <c:pt idx="20">
                  <c:v>44216</c:v>
                </c:pt>
                <c:pt idx="21">
                  <c:v>44217</c:v>
                </c:pt>
                <c:pt idx="22">
                  <c:v>44218</c:v>
                </c:pt>
                <c:pt idx="23">
                  <c:v>44219</c:v>
                </c:pt>
                <c:pt idx="24">
                  <c:v>44220</c:v>
                </c:pt>
                <c:pt idx="25">
                  <c:v>44221</c:v>
                </c:pt>
                <c:pt idx="26">
                  <c:v>44222</c:v>
                </c:pt>
                <c:pt idx="27">
                  <c:v>44223</c:v>
                </c:pt>
                <c:pt idx="28">
                  <c:v>44224</c:v>
                </c:pt>
                <c:pt idx="29">
                  <c:v>44225</c:v>
                </c:pt>
                <c:pt idx="30">
                  <c:v>44226</c:v>
                </c:pt>
                <c:pt idx="31">
                  <c:v>44227</c:v>
                </c:pt>
              </c:numCache>
            </c:numRef>
          </c:cat>
          <c:val>
            <c:numRef>
              <c:f>Monthly!$D$8:$D$39</c:f>
              <c:numCache>
                <c:formatCode>0.00</c:formatCode>
                <c:ptCount val="32"/>
                <c:pt idx="0">
                  <c:v>5.5</c:v>
                </c:pt>
                <c:pt idx="1">
                  <c:v>4.5</c:v>
                </c:pt>
                <c:pt idx="2">
                  <c:v>5.75</c:v>
                </c:pt>
                <c:pt idx="3">
                  <c:v>6</c:v>
                </c:pt>
                <c:pt idx="4">
                  <c:v>6</c:v>
                </c:pt>
                <c:pt idx="5">
                  <c:v>6.8</c:v>
                </c:pt>
                <c:pt idx="6">
                  <c:v>7.6</c:v>
                </c:pt>
                <c:pt idx="7">
                  <c:v>7.25</c:v>
                </c:pt>
                <c:pt idx="8">
                  <c:v>5.5</c:v>
                </c:pt>
                <c:pt idx="9">
                  <c:v>6.2222222222222223</c:v>
                </c:pt>
                <c:pt idx="10">
                  <c:v>5.2</c:v>
                </c:pt>
                <c:pt idx="11">
                  <c:v>4.8571428571428568</c:v>
                </c:pt>
                <c:pt idx="12">
                  <c:v>4.833333333333333</c:v>
                </c:pt>
                <c:pt idx="13">
                  <c:v>6</c:v>
                </c:pt>
                <c:pt idx="14">
                  <c:v>6.333333333333333</c:v>
                </c:pt>
                <c:pt idx="15">
                  <c:v>5</c:v>
                </c:pt>
                <c:pt idx="16">
                  <c:v>6.1428571428571432</c:v>
                </c:pt>
                <c:pt idx="17">
                  <c:v>4.4000000000000004</c:v>
                </c:pt>
                <c:pt idx="18">
                  <c:v>6</c:v>
                </c:pt>
                <c:pt idx="19">
                  <c:v>5.25</c:v>
                </c:pt>
                <c:pt idx="20">
                  <c:v>4</c:v>
                </c:pt>
                <c:pt idx="21">
                  <c:v>4.5999999999999996</c:v>
                </c:pt>
                <c:pt idx="22">
                  <c:v>5.833333333333333</c:v>
                </c:pt>
                <c:pt idx="23">
                  <c:v>6</c:v>
                </c:pt>
                <c:pt idx="24">
                  <c:v>5.2857142857142856</c:v>
                </c:pt>
                <c:pt idx="25">
                  <c:v>2.625</c:v>
                </c:pt>
                <c:pt idx="26">
                  <c:v>2.75</c:v>
                </c:pt>
                <c:pt idx="27">
                  <c:v>4.875</c:v>
                </c:pt>
                <c:pt idx="28">
                  <c:v>4.5555555555555554</c:v>
                </c:pt>
                <c:pt idx="29">
                  <c:v>4.5</c:v>
                </c:pt>
                <c:pt idx="30">
                  <c:v>4.8571428571428568</c:v>
                </c:pt>
                <c:pt idx="31">
                  <c:v>3.6363636363636362</c:v>
                </c:pt>
              </c:numCache>
            </c:numRef>
          </c:val>
          <c:smooth val="0"/>
          <c:extLst>
            <c:ext xmlns:c16="http://schemas.microsoft.com/office/drawing/2014/chart" uri="{C3380CC4-5D6E-409C-BE32-E72D297353CC}">
              <c16:uniqueId val="{00000000-FE69-4DDB-99C5-12F7204B1BD0}"/>
            </c:ext>
          </c:extLst>
        </c:ser>
        <c:dLbls>
          <c:showLegendKey val="0"/>
          <c:showVal val="0"/>
          <c:showCatName val="0"/>
          <c:showSerName val="0"/>
          <c:showPercent val="0"/>
          <c:showBubbleSize val="0"/>
        </c:dLbls>
        <c:smooth val="0"/>
        <c:axId val="1992705424"/>
        <c:axId val="1992708336"/>
      </c:lineChart>
      <c:dateAx>
        <c:axId val="1992705424"/>
        <c:scaling>
          <c:orientation val="minMax"/>
        </c:scaling>
        <c:delete val="0"/>
        <c:axPos val="b"/>
        <c:numFmt formatCode="m/d/yyyy" sourceLinked="1"/>
        <c:majorTickMark val="out"/>
        <c:minorTickMark val="none"/>
        <c:tickLblPos val="nextTo"/>
        <c:spPr>
          <a:noFill/>
          <a:ln w="12700"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708336"/>
        <c:crosses val="autoZero"/>
        <c:auto val="1"/>
        <c:lblOffset val="100"/>
        <c:baseTimeUnit val="days"/>
      </c:dateAx>
      <c:valAx>
        <c:axId val="19927083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solidFill>
              <a:schemeClr val="accent1"/>
            </a:solidFill>
            <a:headEnd type="none"/>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705424"/>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Precise</a:t>
            </a:r>
            <a:r>
              <a:rPr lang="en-US" baseline="0"/>
              <a:t> mood - by hour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0800" dist="38100" dir="5400000" rotWithShape="0">
                <a:srgbClr val="000000">
                  <a:alpha val="35000"/>
                </a:srgbClr>
              </a:outerShdw>
            </a:effectLst>
          </c:spPr>
          <c:marker>
            <c:symbol val="none"/>
          </c:marker>
          <c:cat>
            <c:multiLvlStrRef>
              <c:f>Data!$G$6:$H$212</c:f>
              <c:multiLvlStrCache>
                <c:ptCount val="207"/>
                <c:lvl>
                  <c:pt idx="0">
                    <c:v>12/31/2020</c:v>
                  </c:pt>
                  <c:pt idx="1">
                    <c:v>12/31/2020</c:v>
                  </c:pt>
                  <c:pt idx="2">
                    <c:v>1/1/2021</c:v>
                  </c:pt>
                  <c:pt idx="3">
                    <c:v>1/1/2021</c:v>
                  </c:pt>
                  <c:pt idx="4">
                    <c:v>1/2/2021</c:v>
                  </c:pt>
                  <c:pt idx="5">
                    <c:v>1/2/2021</c:v>
                  </c:pt>
                  <c:pt idx="6">
                    <c:v>1/2/2021</c:v>
                  </c:pt>
                  <c:pt idx="7">
                    <c:v>1/2/2021</c:v>
                  </c:pt>
                  <c:pt idx="8">
                    <c:v>1/3/2021</c:v>
                  </c:pt>
                  <c:pt idx="9">
                    <c:v>1/3/2021</c:v>
                  </c:pt>
                  <c:pt idx="10">
                    <c:v>1/3/2021</c:v>
                  </c:pt>
                  <c:pt idx="11">
                    <c:v>1/3/2021</c:v>
                  </c:pt>
                  <c:pt idx="12">
                    <c:v>1/3/2021</c:v>
                  </c:pt>
                  <c:pt idx="13">
                    <c:v>1/3/2021</c:v>
                  </c:pt>
                  <c:pt idx="14">
                    <c:v>1/3/2021</c:v>
                  </c:pt>
                  <c:pt idx="15">
                    <c:v>1/4/2021</c:v>
                  </c:pt>
                  <c:pt idx="16">
                    <c:v>1/4/2021</c:v>
                  </c:pt>
                  <c:pt idx="17">
                    <c:v>1/4/2021</c:v>
                  </c:pt>
                  <c:pt idx="18">
                    <c:v>1/4/2021</c:v>
                  </c:pt>
                  <c:pt idx="19">
                    <c:v>1/5/2021</c:v>
                  </c:pt>
                  <c:pt idx="20">
                    <c:v>1/5/2021</c:v>
                  </c:pt>
                  <c:pt idx="21">
                    <c:v>1/5/2021</c:v>
                  </c:pt>
                  <c:pt idx="22">
                    <c:v>1/5/2021</c:v>
                  </c:pt>
                  <c:pt idx="23">
                    <c:v>1/5/2021</c:v>
                  </c:pt>
                  <c:pt idx="24">
                    <c:v>1/6/2021</c:v>
                  </c:pt>
                  <c:pt idx="25">
                    <c:v>1/6/2021</c:v>
                  </c:pt>
                  <c:pt idx="26">
                    <c:v>1/6/2021</c:v>
                  </c:pt>
                  <c:pt idx="27">
                    <c:v>1/6/2021</c:v>
                  </c:pt>
                  <c:pt idx="28">
                    <c:v>1/6/2021</c:v>
                  </c:pt>
                  <c:pt idx="29">
                    <c:v>1/7/2021</c:v>
                  </c:pt>
                  <c:pt idx="30">
                    <c:v>1/7/2021</c:v>
                  </c:pt>
                  <c:pt idx="31">
                    <c:v>1/7/2021</c:v>
                  </c:pt>
                  <c:pt idx="32">
                    <c:v>1/7/2021</c:v>
                  </c:pt>
                  <c:pt idx="33">
                    <c:v>1/7/2021</c:v>
                  </c:pt>
                  <c:pt idx="34">
                    <c:v>1/7/2021</c:v>
                  </c:pt>
                  <c:pt idx="35">
                    <c:v>1/7/2021</c:v>
                  </c:pt>
                  <c:pt idx="36">
                    <c:v>1/7/2021</c:v>
                  </c:pt>
                  <c:pt idx="37">
                    <c:v>1/8/2021</c:v>
                  </c:pt>
                  <c:pt idx="38">
                    <c:v>1/8/2021</c:v>
                  </c:pt>
                  <c:pt idx="39">
                    <c:v>1/8/2021</c:v>
                  </c:pt>
                  <c:pt idx="40">
                    <c:v>1/8/2021</c:v>
                  </c:pt>
                  <c:pt idx="41">
                    <c:v>1/8/2021</c:v>
                  </c:pt>
                  <c:pt idx="42">
                    <c:v>1/8/2021</c:v>
                  </c:pt>
                  <c:pt idx="43">
                    <c:v>1/9/2021</c:v>
                  </c:pt>
                  <c:pt idx="44">
                    <c:v>1/9/2021</c:v>
                  </c:pt>
                  <c:pt idx="45">
                    <c:v>1/9/2021</c:v>
                  </c:pt>
                  <c:pt idx="46">
                    <c:v>1/9/2021</c:v>
                  </c:pt>
                  <c:pt idx="47">
                    <c:v>1/9/2021</c:v>
                  </c:pt>
                  <c:pt idx="48">
                    <c:v>1/9/2021</c:v>
                  </c:pt>
                  <c:pt idx="49">
                    <c:v>1/9/2021</c:v>
                  </c:pt>
                  <c:pt idx="50">
                    <c:v>1/9/2021</c:v>
                  </c:pt>
                  <c:pt idx="51">
                    <c:v>1/9/2021</c:v>
                  </c:pt>
                  <c:pt idx="52">
                    <c:v>1/10/2021</c:v>
                  </c:pt>
                  <c:pt idx="53">
                    <c:v>1/10/2021</c:v>
                  </c:pt>
                  <c:pt idx="54">
                    <c:v>1/10/2021</c:v>
                  </c:pt>
                  <c:pt idx="55">
                    <c:v>1/10/2021</c:v>
                  </c:pt>
                  <c:pt idx="56">
                    <c:v>1/10/2021</c:v>
                  </c:pt>
                  <c:pt idx="57">
                    <c:v>1/11/2021</c:v>
                  </c:pt>
                  <c:pt idx="58">
                    <c:v>1/11/2021</c:v>
                  </c:pt>
                  <c:pt idx="59">
                    <c:v>1/11/2021</c:v>
                  </c:pt>
                  <c:pt idx="60">
                    <c:v>1/11/2021</c:v>
                  </c:pt>
                  <c:pt idx="61">
                    <c:v>1/11/2021</c:v>
                  </c:pt>
                  <c:pt idx="62">
                    <c:v>1/11/2021</c:v>
                  </c:pt>
                  <c:pt idx="63">
                    <c:v>1/11/2021</c:v>
                  </c:pt>
                  <c:pt idx="64">
                    <c:v>1/12/2021</c:v>
                  </c:pt>
                  <c:pt idx="65">
                    <c:v>1/12/2021</c:v>
                  </c:pt>
                  <c:pt idx="66">
                    <c:v>1/12/2021</c:v>
                  </c:pt>
                  <c:pt idx="67">
                    <c:v>1/12/2021</c:v>
                  </c:pt>
                  <c:pt idx="68">
                    <c:v>1/12/2021</c:v>
                  </c:pt>
                  <c:pt idx="69">
                    <c:v>1/12/2021</c:v>
                  </c:pt>
                  <c:pt idx="70">
                    <c:v>1/13/2021</c:v>
                  </c:pt>
                  <c:pt idx="71">
                    <c:v>1/13/2021</c:v>
                  </c:pt>
                  <c:pt idx="72">
                    <c:v>1/13/2021</c:v>
                  </c:pt>
                  <c:pt idx="73">
                    <c:v>1/13/2021</c:v>
                  </c:pt>
                  <c:pt idx="74">
                    <c:v>1/13/2021</c:v>
                  </c:pt>
                  <c:pt idx="75">
                    <c:v>1/13/2021</c:v>
                  </c:pt>
                  <c:pt idx="76">
                    <c:v>1/13/2021</c:v>
                  </c:pt>
                  <c:pt idx="77">
                    <c:v>1/13/2021</c:v>
                  </c:pt>
                  <c:pt idx="78">
                    <c:v>1/13/2021</c:v>
                  </c:pt>
                  <c:pt idx="79">
                    <c:v>1/13/2021</c:v>
                  </c:pt>
                  <c:pt idx="80">
                    <c:v>1/14/2021</c:v>
                  </c:pt>
                  <c:pt idx="81">
                    <c:v>1/14/2021</c:v>
                  </c:pt>
                  <c:pt idx="82">
                    <c:v>1/14/2021</c:v>
                  </c:pt>
                  <c:pt idx="83">
                    <c:v>1/14/2021</c:v>
                  </c:pt>
                  <c:pt idx="84">
                    <c:v>1/14/2021</c:v>
                  </c:pt>
                  <c:pt idx="85">
                    <c:v>1/14/2021</c:v>
                  </c:pt>
                  <c:pt idx="86">
                    <c:v>1/15/2021</c:v>
                  </c:pt>
                  <c:pt idx="87">
                    <c:v>1/15/2021</c:v>
                  </c:pt>
                  <c:pt idx="88">
                    <c:v>1/15/2021</c:v>
                  </c:pt>
                  <c:pt idx="89">
                    <c:v>1/15/2021</c:v>
                  </c:pt>
                  <c:pt idx="90">
                    <c:v>1/15/2021</c:v>
                  </c:pt>
                  <c:pt idx="91">
                    <c:v>1/16/2021</c:v>
                  </c:pt>
                  <c:pt idx="92">
                    <c:v>1/16/2021</c:v>
                  </c:pt>
                  <c:pt idx="93">
                    <c:v>1/16/2021</c:v>
                  </c:pt>
                  <c:pt idx="94">
                    <c:v>1/16/2021</c:v>
                  </c:pt>
                  <c:pt idx="95">
                    <c:v>1/16/2021</c:v>
                  </c:pt>
                  <c:pt idx="96">
                    <c:v>1/16/2021</c:v>
                  </c:pt>
                  <c:pt idx="97">
                    <c:v>1/16/2021</c:v>
                  </c:pt>
                  <c:pt idx="98">
                    <c:v>1/17/2021</c:v>
                  </c:pt>
                  <c:pt idx="99">
                    <c:v>1/17/2021</c:v>
                  </c:pt>
                  <c:pt idx="100">
                    <c:v>1/17/2021</c:v>
                  </c:pt>
                  <c:pt idx="101">
                    <c:v>1/17/2021</c:v>
                  </c:pt>
                  <c:pt idx="102">
                    <c:v>1/17/2021</c:v>
                  </c:pt>
                  <c:pt idx="103">
                    <c:v>1/18/2021</c:v>
                  </c:pt>
                  <c:pt idx="104">
                    <c:v>1/18/2021</c:v>
                  </c:pt>
                  <c:pt idx="105">
                    <c:v>1/18/2021</c:v>
                  </c:pt>
                  <c:pt idx="106">
                    <c:v>1/18/2021</c:v>
                  </c:pt>
                  <c:pt idx="107">
                    <c:v>1/18/2021</c:v>
                  </c:pt>
                  <c:pt idx="108">
                    <c:v>1/18/2021</c:v>
                  </c:pt>
                  <c:pt idx="109">
                    <c:v>1/18/2021</c:v>
                  </c:pt>
                  <c:pt idx="110">
                    <c:v>1/19/2021</c:v>
                  </c:pt>
                  <c:pt idx="111">
                    <c:v>1/19/2021</c:v>
                  </c:pt>
                  <c:pt idx="112">
                    <c:v>1/19/2021</c:v>
                  </c:pt>
                  <c:pt idx="113">
                    <c:v>1/19/2021</c:v>
                  </c:pt>
                  <c:pt idx="114">
                    <c:v>1/20/2021</c:v>
                  </c:pt>
                  <c:pt idx="115">
                    <c:v>1/20/2021</c:v>
                  </c:pt>
                  <c:pt idx="116">
                    <c:v>1/20/2021</c:v>
                  </c:pt>
                  <c:pt idx="117">
                    <c:v>1/20/2021</c:v>
                  </c:pt>
                  <c:pt idx="118">
                    <c:v>1/20/2021</c:v>
                  </c:pt>
                  <c:pt idx="119">
                    <c:v>1/20/2021</c:v>
                  </c:pt>
                  <c:pt idx="120">
                    <c:v>1/20/2021</c:v>
                  </c:pt>
                  <c:pt idx="121">
                    <c:v>1/20/2021</c:v>
                  </c:pt>
                  <c:pt idx="122">
                    <c:v>1/21/2021</c:v>
                  </c:pt>
                  <c:pt idx="123">
                    <c:v>1/21/2021</c:v>
                  </c:pt>
                  <c:pt idx="124">
                    <c:v>1/21/2021</c:v>
                  </c:pt>
                  <c:pt idx="125">
                    <c:v>1/21/2021</c:v>
                  </c:pt>
                  <c:pt idx="126">
                    <c:v>1/21/2021</c:v>
                  </c:pt>
                  <c:pt idx="127">
                    <c:v>1/22/2021</c:v>
                  </c:pt>
                  <c:pt idx="128">
                    <c:v>1/22/2021</c:v>
                  </c:pt>
                  <c:pt idx="129">
                    <c:v>1/22/2021</c:v>
                  </c:pt>
                  <c:pt idx="130">
                    <c:v>1/22/2021</c:v>
                  </c:pt>
                  <c:pt idx="131">
                    <c:v>1/22/2021</c:v>
                  </c:pt>
                  <c:pt idx="132">
                    <c:v>1/22/2021</c:v>
                  </c:pt>
                  <c:pt idx="133">
                    <c:v>1/23/2021</c:v>
                  </c:pt>
                  <c:pt idx="134">
                    <c:v>1/23/2021</c:v>
                  </c:pt>
                  <c:pt idx="135">
                    <c:v>1/23/2021</c:v>
                  </c:pt>
                  <c:pt idx="136">
                    <c:v>1/23/2021</c:v>
                  </c:pt>
                  <c:pt idx="137">
                    <c:v>1/23/2021</c:v>
                  </c:pt>
                  <c:pt idx="138">
                    <c:v>1/23/2021</c:v>
                  </c:pt>
                  <c:pt idx="139">
                    <c:v>1/24/2021</c:v>
                  </c:pt>
                  <c:pt idx="140">
                    <c:v>1/24/2021</c:v>
                  </c:pt>
                  <c:pt idx="141">
                    <c:v>1/24/2021</c:v>
                  </c:pt>
                  <c:pt idx="142">
                    <c:v>1/24/2021</c:v>
                  </c:pt>
                  <c:pt idx="143">
                    <c:v>1/24/2021</c:v>
                  </c:pt>
                  <c:pt idx="144">
                    <c:v>1/24/2021</c:v>
                  </c:pt>
                  <c:pt idx="145">
                    <c:v>1/24/2021</c:v>
                  </c:pt>
                  <c:pt idx="146">
                    <c:v>1/25/2021</c:v>
                  </c:pt>
                  <c:pt idx="147">
                    <c:v>1/25/2021</c:v>
                  </c:pt>
                  <c:pt idx="148">
                    <c:v>1/25/2021</c:v>
                  </c:pt>
                  <c:pt idx="149">
                    <c:v>1/25/2021</c:v>
                  </c:pt>
                  <c:pt idx="150">
                    <c:v>1/25/2021</c:v>
                  </c:pt>
                  <c:pt idx="151">
                    <c:v>1/25/2021</c:v>
                  </c:pt>
                  <c:pt idx="152">
                    <c:v>1/25/2021</c:v>
                  </c:pt>
                  <c:pt idx="153">
                    <c:v>1/25/2021</c:v>
                  </c:pt>
                  <c:pt idx="154">
                    <c:v>1/26/2021</c:v>
                  </c:pt>
                  <c:pt idx="155">
                    <c:v>1/26/2021</c:v>
                  </c:pt>
                  <c:pt idx="156">
                    <c:v>1/26/2021</c:v>
                  </c:pt>
                  <c:pt idx="157">
                    <c:v>1/26/2021</c:v>
                  </c:pt>
                  <c:pt idx="158">
                    <c:v>1/26/2021</c:v>
                  </c:pt>
                  <c:pt idx="159">
                    <c:v>1/26/2021</c:v>
                  </c:pt>
                  <c:pt idx="160">
                    <c:v>1/26/2021</c:v>
                  </c:pt>
                  <c:pt idx="161">
                    <c:v>1/26/2021</c:v>
                  </c:pt>
                  <c:pt idx="162">
                    <c:v>1/27/2021</c:v>
                  </c:pt>
                  <c:pt idx="163">
                    <c:v>1/27/2021</c:v>
                  </c:pt>
                  <c:pt idx="164">
                    <c:v>1/27/2021</c:v>
                  </c:pt>
                  <c:pt idx="165">
                    <c:v>1/27/2021</c:v>
                  </c:pt>
                  <c:pt idx="166">
                    <c:v>1/27/2021</c:v>
                  </c:pt>
                  <c:pt idx="167">
                    <c:v>1/27/2021</c:v>
                  </c:pt>
                  <c:pt idx="168">
                    <c:v>1/27/2021</c:v>
                  </c:pt>
                  <c:pt idx="169">
                    <c:v>1/27/2021</c:v>
                  </c:pt>
                  <c:pt idx="170">
                    <c:v>1/28/2021</c:v>
                  </c:pt>
                  <c:pt idx="171">
                    <c:v>1/28/2021</c:v>
                  </c:pt>
                  <c:pt idx="172">
                    <c:v>1/28/2021</c:v>
                  </c:pt>
                  <c:pt idx="173">
                    <c:v>1/28/2021</c:v>
                  </c:pt>
                  <c:pt idx="174">
                    <c:v>1/28/2021</c:v>
                  </c:pt>
                  <c:pt idx="175">
                    <c:v>1/28/2021</c:v>
                  </c:pt>
                  <c:pt idx="176">
                    <c:v>1/28/2021</c:v>
                  </c:pt>
                  <c:pt idx="177">
                    <c:v>1/28/2021</c:v>
                  </c:pt>
                  <c:pt idx="178">
                    <c:v>1/28/2021</c:v>
                  </c:pt>
                  <c:pt idx="179">
                    <c:v>1/29/2021</c:v>
                  </c:pt>
                  <c:pt idx="180">
                    <c:v>1/29/2021</c:v>
                  </c:pt>
                  <c:pt idx="181">
                    <c:v>1/29/2021</c:v>
                  </c:pt>
                  <c:pt idx="182">
                    <c:v>1/29/2021</c:v>
                  </c:pt>
                  <c:pt idx="183">
                    <c:v>1/29/2021</c:v>
                  </c:pt>
                  <c:pt idx="184">
                    <c:v>1/29/2021</c:v>
                  </c:pt>
                  <c:pt idx="185">
                    <c:v>1/29/2021</c:v>
                  </c:pt>
                  <c:pt idx="186">
                    <c:v>1/29/2021</c:v>
                  </c:pt>
                  <c:pt idx="187">
                    <c:v>1/29/2021</c:v>
                  </c:pt>
                  <c:pt idx="188">
                    <c:v>1/29/2021</c:v>
                  </c:pt>
                  <c:pt idx="189">
                    <c:v>1/30/2021</c:v>
                  </c:pt>
                  <c:pt idx="190">
                    <c:v>1/30/2021</c:v>
                  </c:pt>
                  <c:pt idx="191">
                    <c:v>1/30/2021</c:v>
                  </c:pt>
                  <c:pt idx="192">
                    <c:v>1/30/2021</c:v>
                  </c:pt>
                  <c:pt idx="193">
                    <c:v>1/30/2021</c:v>
                  </c:pt>
                  <c:pt idx="194">
                    <c:v>1/30/2021</c:v>
                  </c:pt>
                  <c:pt idx="195">
                    <c:v>1/30/2021</c:v>
                  </c:pt>
                  <c:pt idx="196">
                    <c:v>1/31/2021</c:v>
                  </c:pt>
                  <c:pt idx="197">
                    <c:v>1/31/2021</c:v>
                  </c:pt>
                  <c:pt idx="198">
                    <c:v>1/31/2021</c:v>
                  </c:pt>
                  <c:pt idx="199">
                    <c:v>1/31/2021</c:v>
                  </c:pt>
                  <c:pt idx="200">
                    <c:v>1/31/2021</c:v>
                  </c:pt>
                  <c:pt idx="201">
                    <c:v>1/31/2021</c:v>
                  </c:pt>
                  <c:pt idx="202">
                    <c:v>1/31/2021</c:v>
                  </c:pt>
                  <c:pt idx="203">
                    <c:v>1/31/2021</c:v>
                  </c:pt>
                  <c:pt idx="204">
                    <c:v>1/31/2021</c:v>
                  </c:pt>
                  <c:pt idx="205">
                    <c:v>1/31/2021</c:v>
                  </c:pt>
                  <c:pt idx="206">
                    <c:v>1/31/2021</c:v>
                  </c:pt>
                </c:lvl>
                <c:lvl>
                  <c:pt idx="0">
                    <c:v>17:00</c:v>
                  </c:pt>
                  <c:pt idx="1">
                    <c:v>23:00</c:v>
                  </c:pt>
                  <c:pt idx="2">
                    <c:v>12:00</c:v>
                  </c:pt>
                  <c:pt idx="3">
                    <c:v>15:00</c:v>
                  </c:pt>
                  <c:pt idx="4">
                    <c:v>14:00</c:v>
                  </c:pt>
                  <c:pt idx="5">
                    <c:v>15:00</c:v>
                  </c:pt>
                  <c:pt idx="6">
                    <c:v>18:00</c:v>
                  </c:pt>
                  <c:pt idx="7">
                    <c:v>21:00</c:v>
                  </c:pt>
                  <c:pt idx="8">
                    <c:v>0:00</c:v>
                  </c:pt>
                  <c:pt idx="9">
                    <c:v>3:00</c:v>
                  </c:pt>
                  <c:pt idx="10">
                    <c:v>6:00</c:v>
                  </c:pt>
                  <c:pt idx="11">
                    <c:v>10:00</c:v>
                  </c:pt>
                  <c:pt idx="12">
                    <c:v>13:00</c:v>
                  </c:pt>
                  <c:pt idx="13">
                    <c:v>16:00</c:v>
                  </c:pt>
                  <c:pt idx="14">
                    <c:v>21:00</c:v>
                  </c:pt>
                  <c:pt idx="15">
                    <c:v>10:00</c:v>
                  </c:pt>
                  <c:pt idx="16">
                    <c:v>11:00</c:v>
                  </c:pt>
                  <c:pt idx="17">
                    <c:v>14:00</c:v>
                  </c:pt>
                  <c:pt idx="18">
                    <c:v>16:00</c:v>
                  </c:pt>
                  <c:pt idx="19">
                    <c:v>12:00</c:v>
                  </c:pt>
                  <c:pt idx="20">
                    <c:v>14:00</c:v>
                  </c:pt>
                  <c:pt idx="21">
                    <c:v>16:00</c:v>
                  </c:pt>
                  <c:pt idx="22">
                    <c:v>18:00</c:v>
                  </c:pt>
                  <c:pt idx="23">
                    <c:v>19:00</c:v>
                  </c:pt>
                  <c:pt idx="24">
                    <c:v>11:00</c:v>
                  </c:pt>
                  <c:pt idx="25">
                    <c:v>13:00</c:v>
                  </c:pt>
                  <c:pt idx="26">
                    <c:v>16:00</c:v>
                  </c:pt>
                  <c:pt idx="27">
                    <c:v>18:00</c:v>
                  </c:pt>
                  <c:pt idx="28">
                    <c:v>23:00</c:v>
                  </c:pt>
                  <c:pt idx="29">
                    <c:v>1:00</c:v>
                  </c:pt>
                  <c:pt idx="30">
                    <c:v>9:00</c:v>
                  </c:pt>
                  <c:pt idx="31">
                    <c:v>11:00</c:v>
                  </c:pt>
                  <c:pt idx="32">
                    <c:v>14:00</c:v>
                  </c:pt>
                  <c:pt idx="33">
                    <c:v>17:00</c:v>
                  </c:pt>
                  <c:pt idx="34">
                    <c:v>18:00</c:v>
                  </c:pt>
                  <c:pt idx="35">
                    <c:v>20:00</c:v>
                  </c:pt>
                  <c:pt idx="36">
                    <c:v>22:00</c:v>
                  </c:pt>
                  <c:pt idx="37">
                    <c:v>9:00</c:v>
                  </c:pt>
                  <c:pt idx="38">
                    <c:v>13:00</c:v>
                  </c:pt>
                  <c:pt idx="39">
                    <c:v>15:00</c:v>
                  </c:pt>
                  <c:pt idx="40">
                    <c:v>16:00</c:v>
                  </c:pt>
                  <c:pt idx="41">
                    <c:v>8:00</c:v>
                  </c:pt>
                  <c:pt idx="42">
                    <c:v>23:00</c:v>
                  </c:pt>
                  <c:pt idx="43">
                    <c:v>2:00</c:v>
                  </c:pt>
                  <c:pt idx="44">
                    <c:v>9:00</c:v>
                  </c:pt>
                  <c:pt idx="45">
                    <c:v>11:00</c:v>
                  </c:pt>
                  <c:pt idx="46">
                    <c:v>1:00</c:v>
                  </c:pt>
                  <c:pt idx="47">
                    <c:v>15:00</c:v>
                  </c:pt>
                  <c:pt idx="48">
                    <c:v>16:00</c:v>
                  </c:pt>
                  <c:pt idx="49">
                    <c:v>18:00</c:v>
                  </c:pt>
                  <c:pt idx="50">
                    <c:v>20:00</c:v>
                  </c:pt>
                  <c:pt idx="51">
                    <c:v>22:00</c:v>
                  </c:pt>
                  <c:pt idx="52">
                    <c:v>8:00</c:v>
                  </c:pt>
                  <c:pt idx="53">
                    <c:v>10:00</c:v>
                  </c:pt>
                  <c:pt idx="54">
                    <c:v>11:00</c:v>
                  </c:pt>
                  <c:pt idx="55">
                    <c:v>13:00</c:v>
                  </c:pt>
                  <c:pt idx="56">
                    <c:v>21:00</c:v>
                  </c:pt>
                  <c:pt idx="57">
                    <c:v>8:00</c:v>
                  </c:pt>
                  <c:pt idx="58">
                    <c:v>9:00</c:v>
                  </c:pt>
                  <c:pt idx="59">
                    <c:v>12:00</c:v>
                  </c:pt>
                  <c:pt idx="60">
                    <c:v>13:00</c:v>
                  </c:pt>
                  <c:pt idx="61">
                    <c:v>15:00</c:v>
                  </c:pt>
                  <c:pt idx="62">
                    <c:v>18:00</c:v>
                  </c:pt>
                  <c:pt idx="63">
                    <c:v>22:00</c:v>
                  </c:pt>
                  <c:pt idx="64">
                    <c:v>1:00</c:v>
                  </c:pt>
                  <c:pt idx="65">
                    <c:v>8:00</c:v>
                  </c:pt>
                  <c:pt idx="66">
                    <c:v>12:00</c:v>
                  </c:pt>
                  <c:pt idx="67">
                    <c:v>14:00</c:v>
                  </c:pt>
                  <c:pt idx="68">
                    <c:v>16:00</c:v>
                  </c:pt>
                  <c:pt idx="69">
                    <c:v>21:00</c:v>
                  </c:pt>
                  <c:pt idx="70">
                    <c:v>1:00</c:v>
                  </c:pt>
                  <c:pt idx="71">
                    <c:v>9:00</c:v>
                  </c:pt>
                  <c:pt idx="72">
                    <c:v>11:00</c:v>
                  </c:pt>
                  <c:pt idx="73">
                    <c:v>1:00</c:v>
                  </c:pt>
                  <c:pt idx="74">
                    <c:v>14:00</c:v>
                  </c:pt>
                  <c:pt idx="75">
                    <c:v>16:00</c:v>
                  </c:pt>
                  <c:pt idx="76">
                    <c:v>17:00</c:v>
                  </c:pt>
                  <c:pt idx="77">
                    <c:v>18:00</c:v>
                  </c:pt>
                  <c:pt idx="78">
                    <c:v>20:00</c:v>
                  </c:pt>
                  <c:pt idx="79">
                    <c:v>23:00</c:v>
                  </c:pt>
                  <c:pt idx="80">
                    <c:v>1:00</c:v>
                  </c:pt>
                  <c:pt idx="81">
                    <c:v>9:00</c:v>
                  </c:pt>
                  <c:pt idx="82">
                    <c:v>15:00</c:v>
                  </c:pt>
                  <c:pt idx="83">
                    <c:v>18:00</c:v>
                  </c:pt>
                  <c:pt idx="84">
                    <c:v>19:00</c:v>
                  </c:pt>
                  <c:pt idx="85">
                    <c:v>21:00</c:v>
                  </c:pt>
                  <c:pt idx="86">
                    <c:v>1:00</c:v>
                  </c:pt>
                  <c:pt idx="87">
                    <c:v>9:00</c:v>
                  </c:pt>
                  <c:pt idx="88">
                    <c:v>15:00</c:v>
                  </c:pt>
                  <c:pt idx="89">
                    <c:v>19:00</c:v>
                  </c:pt>
                  <c:pt idx="90">
                    <c:v>21:00</c:v>
                  </c:pt>
                  <c:pt idx="91">
                    <c:v>1:30</c:v>
                  </c:pt>
                  <c:pt idx="92">
                    <c:v>11:00</c:v>
                  </c:pt>
                  <c:pt idx="93">
                    <c:v>12:45</c:v>
                  </c:pt>
                  <c:pt idx="94">
                    <c:v>13:45</c:v>
                  </c:pt>
                  <c:pt idx="95">
                    <c:v>17:00</c:v>
                  </c:pt>
                  <c:pt idx="96">
                    <c:v>18:15</c:v>
                  </c:pt>
                  <c:pt idx="97">
                    <c:v>20:00</c:v>
                  </c:pt>
                  <c:pt idx="98">
                    <c:v>1:00</c:v>
                  </c:pt>
                  <c:pt idx="99">
                    <c:v>12:00</c:v>
                  </c:pt>
                  <c:pt idx="100">
                    <c:v>16:00</c:v>
                  </c:pt>
                  <c:pt idx="101">
                    <c:v>19:00</c:v>
                  </c:pt>
                  <c:pt idx="102">
                    <c:v>21:30</c:v>
                  </c:pt>
                  <c:pt idx="103">
                    <c:v>8:00</c:v>
                  </c:pt>
                  <c:pt idx="104">
                    <c:v>11:30</c:v>
                  </c:pt>
                  <c:pt idx="105">
                    <c:v>13:30</c:v>
                  </c:pt>
                  <c:pt idx="106">
                    <c:v>14:30</c:v>
                  </c:pt>
                  <c:pt idx="107">
                    <c:v>17:00</c:v>
                  </c:pt>
                  <c:pt idx="108">
                    <c:v>20:30</c:v>
                  </c:pt>
                  <c:pt idx="109">
                    <c:v>21:30</c:v>
                  </c:pt>
                  <c:pt idx="110">
                    <c:v>11:00</c:v>
                  </c:pt>
                  <c:pt idx="111">
                    <c:v>12:45</c:v>
                  </c:pt>
                  <c:pt idx="112">
                    <c:v>17:00</c:v>
                  </c:pt>
                  <c:pt idx="113">
                    <c:v>18:30</c:v>
                  </c:pt>
                  <c:pt idx="114">
                    <c:v>0:00</c:v>
                  </c:pt>
                  <c:pt idx="115">
                    <c:v>1:30</c:v>
                  </c:pt>
                  <c:pt idx="116">
                    <c:v>10:00</c:v>
                  </c:pt>
                  <c:pt idx="117">
                    <c:v>11:30</c:v>
                  </c:pt>
                  <c:pt idx="118">
                    <c:v>14:30</c:v>
                  </c:pt>
                  <c:pt idx="119">
                    <c:v>17:00</c:v>
                  </c:pt>
                  <c:pt idx="120">
                    <c:v>21:00</c:v>
                  </c:pt>
                  <c:pt idx="121">
                    <c:v>23:00</c:v>
                  </c:pt>
                  <c:pt idx="122">
                    <c:v>10:00</c:v>
                  </c:pt>
                  <c:pt idx="123">
                    <c:v>14:00</c:v>
                  </c:pt>
                  <c:pt idx="124">
                    <c:v>16:00</c:v>
                  </c:pt>
                  <c:pt idx="125">
                    <c:v>20:00</c:v>
                  </c:pt>
                  <c:pt idx="126">
                    <c:v>0:00</c:v>
                  </c:pt>
                  <c:pt idx="127">
                    <c:v>9:00</c:v>
                  </c:pt>
                  <c:pt idx="128">
                    <c:v>10:30</c:v>
                  </c:pt>
                  <c:pt idx="129">
                    <c:v>13:00</c:v>
                  </c:pt>
                  <c:pt idx="130">
                    <c:v>16:30</c:v>
                  </c:pt>
                  <c:pt idx="131">
                    <c:v>21:30</c:v>
                  </c:pt>
                  <c:pt idx="132">
                    <c:v>23:00</c:v>
                  </c:pt>
                  <c:pt idx="133">
                    <c:v>10:30</c:v>
                  </c:pt>
                  <c:pt idx="134">
                    <c:v>14:00</c:v>
                  </c:pt>
                  <c:pt idx="135">
                    <c:v>17:00</c:v>
                  </c:pt>
                  <c:pt idx="136">
                    <c:v>18:00</c:v>
                  </c:pt>
                  <c:pt idx="137">
                    <c:v>21:30</c:v>
                  </c:pt>
                  <c:pt idx="138">
                    <c:v>22:00</c:v>
                  </c:pt>
                  <c:pt idx="139">
                    <c:v>10:00</c:v>
                  </c:pt>
                  <c:pt idx="140">
                    <c:v>11:00</c:v>
                  </c:pt>
                  <c:pt idx="141">
                    <c:v>12:00</c:v>
                  </c:pt>
                  <c:pt idx="142">
                    <c:v>14:00</c:v>
                  </c:pt>
                  <c:pt idx="143">
                    <c:v>16:30</c:v>
                  </c:pt>
                  <c:pt idx="144">
                    <c:v>17:30</c:v>
                  </c:pt>
                  <c:pt idx="145">
                    <c:v>18:30</c:v>
                  </c:pt>
                  <c:pt idx="146">
                    <c:v>0:00</c:v>
                  </c:pt>
                  <c:pt idx="147">
                    <c:v>2:30</c:v>
                  </c:pt>
                  <c:pt idx="148">
                    <c:v>5:00</c:v>
                  </c:pt>
                  <c:pt idx="149">
                    <c:v>12:00</c:v>
                  </c:pt>
                  <c:pt idx="150">
                    <c:v>15:30</c:v>
                  </c:pt>
                  <c:pt idx="151">
                    <c:v>20:00</c:v>
                  </c:pt>
                  <c:pt idx="152">
                    <c:v>20:30</c:v>
                  </c:pt>
                  <c:pt idx="153">
                    <c:v>23:00</c:v>
                  </c:pt>
                  <c:pt idx="154">
                    <c:v>1:00</c:v>
                  </c:pt>
                  <c:pt idx="155">
                    <c:v>3:00</c:v>
                  </c:pt>
                  <c:pt idx="156">
                    <c:v>10:30</c:v>
                  </c:pt>
                  <c:pt idx="157">
                    <c:v>11:30</c:v>
                  </c:pt>
                  <c:pt idx="158">
                    <c:v>13:30</c:v>
                  </c:pt>
                  <c:pt idx="159">
                    <c:v>15:00</c:v>
                  </c:pt>
                  <c:pt idx="160">
                    <c:v>19:00</c:v>
                  </c:pt>
                  <c:pt idx="161">
                    <c:v>21:00</c:v>
                  </c:pt>
                  <c:pt idx="162">
                    <c:v>1:00</c:v>
                  </c:pt>
                  <c:pt idx="163">
                    <c:v>2:00</c:v>
                  </c:pt>
                  <c:pt idx="164">
                    <c:v>3:00</c:v>
                  </c:pt>
                  <c:pt idx="165">
                    <c:v>12:30</c:v>
                  </c:pt>
                  <c:pt idx="166">
                    <c:v>14:00</c:v>
                  </c:pt>
                  <c:pt idx="167">
                    <c:v>16:00</c:v>
                  </c:pt>
                  <c:pt idx="168">
                    <c:v>17:30</c:v>
                  </c:pt>
                  <c:pt idx="169">
                    <c:v>21:00</c:v>
                  </c:pt>
                  <c:pt idx="170">
                    <c:v>10:00</c:v>
                  </c:pt>
                  <c:pt idx="171">
                    <c:v>12:00</c:v>
                  </c:pt>
                  <c:pt idx="172">
                    <c:v>14:30</c:v>
                  </c:pt>
                  <c:pt idx="173">
                    <c:v>17:00</c:v>
                  </c:pt>
                  <c:pt idx="174">
                    <c:v>18:30</c:v>
                  </c:pt>
                  <c:pt idx="175">
                    <c:v>20:00</c:v>
                  </c:pt>
                  <c:pt idx="176">
                    <c:v>21:00</c:v>
                  </c:pt>
                  <c:pt idx="177">
                    <c:v>22:30</c:v>
                  </c:pt>
                  <c:pt idx="178">
                    <c:v>23:30</c:v>
                  </c:pt>
                  <c:pt idx="179">
                    <c:v>2:30</c:v>
                  </c:pt>
                  <c:pt idx="180">
                    <c:v>8:00</c:v>
                  </c:pt>
                  <c:pt idx="181">
                    <c:v>9:30</c:v>
                  </c:pt>
                  <c:pt idx="182">
                    <c:v>11:00</c:v>
                  </c:pt>
                  <c:pt idx="183">
                    <c:v>12:30</c:v>
                  </c:pt>
                  <c:pt idx="184">
                    <c:v>14:30</c:v>
                  </c:pt>
                  <c:pt idx="185">
                    <c:v>16:00</c:v>
                  </c:pt>
                  <c:pt idx="186">
                    <c:v>17:30</c:v>
                  </c:pt>
                  <c:pt idx="187">
                    <c:v>18:30</c:v>
                  </c:pt>
                  <c:pt idx="188">
                    <c:v>21:00</c:v>
                  </c:pt>
                  <c:pt idx="189">
                    <c:v>2:00</c:v>
                  </c:pt>
                  <c:pt idx="190">
                    <c:v>11:30</c:v>
                  </c:pt>
                  <c:pt idx="191">
                    <c:v>12:30</c:v>
                  </c:pt>
                  <c:pt idx="192">
                    <c:v>16:00</c:v>
                  </c:pt>
                  <c:pt idx="193">
                    <c:v>18:00</c:v>
                  </c:pt>
                  <c:pt idx="194">
                    <c:v>21:00</c:v>
                  </c:pt>
                  <c:pt idx="195">
                    <c:v>23:00</c:v>
                  </c:pt>
                  <c:pt idx="196">
                    <c:v>0:30</c:v>
                  </c:pt>
                  <c:pt idx="197">
                    <c:v>1:30</c:v>
                  </c:pt>
                  <c:pt idx="198">
                    <c:v>3:00</c:v>
                  </c:pt>
                  <c:pt idx="199">
                    <c:v>5:00</c:v>
                  </c:pt>
                  <c:pt idx="200">
                    <c:v>7:00</c:v>
                  </c:pt>
                  <c:pt idx="201">
                    <c:v>10:00</c:v>
                  </c:pt>
                  <c:pt idx="202">
                    <c:v>11:30</c:v>
                  </c:pt>
                  <c:pt idx="203">
                    <c:v>13:00</c:v>
                  </c:pt>
                  <c:pt idx="204">
                    <c:v>15:30</c:v>
                  </c:pt>
                  <c:pt idx="205">
                    <c:v>17:30</c:v>
                  </c:pt>
                  <c:pt idx="206">
                    <c:v>21:30</c:v>
                  </c:pt>
                </c:lvl>
              </c:multiLvlStrCache>
            </c:multiLvlStrRef>
          </c:cat>
          <c:val>
            <c:numRef>
              <c:f>Data!$I$6:$I$212</c:f>
              <c:numCache>
                <c:formatCode>General</c:formatCode>
                <c:ptCount val="207"/>
                <c:pt idx="0">
                  <c:v>7</c:v>
                </c:pt>
                <c:pt idx="1">
                  <c:v>4</c:v>
                </c:pt>
                <c:pt idx="2">
                  <c:v>5</c:v>
                </c:pt>
                <c:pt idx="3">
                  <c:v>4</c:v>
                </c:pt>
                <c:pt idx="4">
                  <c:v>5</c:v>
                </c:pt>
                <c:pt idx="5">
                  <c:v>7</c:v>
                </c:pt>
                <c:pt idx="6">
                  <c:v>4</c:v>
                </c:pt>
                <c:pt idx="7">
                  <c:v>7</c:v>
                </c:pt>
                <c:pt idx="8">
                  <c:v>4</c:v>
                </c:pt>
                <c:pt idx="9">
                  <c:v>6</c:v>
                </c:pt>
                <c:pt idx="10">
                  <c:v>7</c:v>
                </c:pt>
                <c:pt idx="11">
                  <c:v>5</c:v>
                </c:pt>
                <c:pt idx="12">
                  <c:v>7</c:v>
                </c:pt>
                <c:pt idx="13">
                  <c:v>8</c:v>
                </c:pt>
                <c:pt idx="14">
                  <c:v>5</c:v>
                </c:pt>
                <c:pt idx="15">
                  <c:v>5</c:v>
                </c:pt>
                <c:pt idx="16">
                  <c:v>8</c:v>
                </c:pt>
                <c:pt idx="17">
                  <c:v>5</c:v>
                </c:pt>
                <c:pt idx="18">
                  <c:v>6</c:v>
                </c:pt>
                <c:pt idx="19">
                  <c:v>6</c:v>
                </c:pt>
                <c:pt idx="20">
                  <c:v>6</c:v>
                </c:pt>
                <c:pt idx="21">
                  <c:v>7</c:v>
                </c:pt>
                <c:pt idx="22">
                  <c:v>8</c:v>
                </c:pt>
                <c:pt idx="23">
                  <c:v>7</c:v>
                </c:pt>
                <c:pt idx="24">
                  <c:v>5</c:v>
                </c:pt>
                <c:pt idx="25">
                  <c:v>7</c:v>
                </c:pt>
                <c:pt idx="26">
                  <c:v>9</c:v>
                </c:pt>
                <c:pt idx="27">
                  <c:v>9</c:v>
                </c:pt>
                <c:pt idx="28">
                  <c:v>8</c:v>
                </c:pt>
                <c:pt idx="29">
                  <c:v>7</c:v>
                </c:pt>
                <c:pt idx="30">
                  <c:v>9</c:v>
                </c:pt>
                <c:pt idx="31">
                  <c:v>8</c:v>
                </c:pt>
                <c:pt idx="32">
                  <c:v>8</c:v>
                </c:pt>
                <c:pt idx="33">
                  <c:v>2</c:v>
                </c:pt>
                <c:pt idx="34">
                  <c:v>8</c:v>
                </c:pt>
                <c:pt idx="35">
                  <c:v>9</c:v>
                </c:pt>
                <c:pt idx="36">
                  <c:v>7</c:v>
                </c:pt>
                <c:pt idx="37">
                  <c:v>5</c:v>
                </c:pt>
                <c:pt idx="38">
                  <c:v>6</c:v>
                </c:pt>
                <c:pt idx="39">
                  <c:v>4</c:v>
                </c:pt>
                <c:pt idx="40">
                  <c:v>6</c:v>
                </c:pt>
                <c:pt idx="41">
                  <c:v>5</c:v>
                </c:pt>
                <c:pt idx="42">
                  <c:v>7</c:v>
                </c:pt>
                <c:pt idx="43">
                  <c:v>6</c:v>
                </c:pt>
                <c:pt idx="44">
                  <c:v>5</c:v>
                </c:pt>
                <c:pt idx="45">
                  <c:v>7</c:v>
                </c:pt>
                <c:pt idx="46">
                  <c:v>6</c:v>
                </c:pt>
                <c:pt idx="47">
                  <c:v>8</c:v>
                </c:pt>
                <c:pt idx="48">
                  <c:v>6</c:v>
                </c:pt>
                <c:pt idx="49">
                  <c:v>7</c:v>
                </c:pt>
                <c:pt idx="50">
                  <c:v>6</c:v>
                </c:pt>
                <c:pt idx="51">
                  <c:v>5</c:v>
                </c:pt>
                <c:pt idx="52">
                  <c:v>5</c:v>
                </c:pt>
                <c:pt idx="53">
                  <c:v>7</c:v>
                </c:pt>
                <c:pt idx="54">
                  <c:v>5</c:v>
                </c:pt>
                <c:pt idx="55">
                  <c:v>5</c:v>
                </c:pt>
                <c:pt idx="56">
                  <c:v>4</c:v>
                </c:pt>
                <c:pt idx="57">
                  <c:v>4</c:v>
                </c:pt>
                <c:pt idx="58">
                  <c:v>6</c:v>
                </c:pt>
                <c:pt idx="59">
                  <c:v>3</c:v>
                </c:pt>
                <c:pt idx="60">
                  <c:v>6</c:v>
                </c:pt>
                <c:pt idx="61">
                  <c:v>5</c:v>
                </c:pt>
                <c:pt idx="62">
                  <c:v>6</c:v>
                </c:pt>
                <c:pt idx="63">
                  <c:v>4</c:v>
                </c:pt>
                <c:pt idx="64">
                  <c:v>5</c:v>
                </c:pt>
                <c:pt idx="65">
                  <c:v>4</c:v>
                </c:pt>
                <c:pt idx="66">
                  <c:v>6</c:v>
                </c:pt>
                <c:pt idx="67">
                  <c:v>3</c:v>
                </c:pt>
                <c:pt idx="68">
                  <c:v>6</c:v>
                </c:pt>
                <c:pt idx="69">
                  <c:v>5</c:v>
                </c:pt>
                <c:pt idx="70">
                  <c:v>5</c:v>
                </c:pt>
                <c:pt idx="71">
                  <c:v>5</c:v>
                </c:pt>
                <c:pt idx="72">
                  <c:v>4</c:v>
                </c:pt>
                <c:pt idx="73">
                  <c:v>5</c:v>
                </c:pt>
                <c:pt idx="74">
                  <c:v>6</c:v>
                </c:pt>
                <c:pt idx="75">
                  <c:v>9</c:v>
                </c:pt>
                <c:pt idx="76">
                  <c:v>8</c:v>
                </c:pt>
                <c:pt idx="77">
                  <c:v>6</c:v>
                </c:pt>
                <c:pt idx="78">
                  <c:v>8</c:v>
                </c:pt>
                <c:pt idx="79">
                  <c:v>4</c:v>
                </c:pt>
                <c:pt idx="80">
                  <c:v>7</c:v>
                </c:pt>
                <c:pt idx="81">
                  <c:v>5</c:v>
                </c:pt>
                <c:pt idx="82">
                  <c:v>7</c:v>
                </c:pt>
                <c:pt idx="83">
                  <c:v>7</c:v>
                </c:pt>
                <c:pt idx="84">
                  <c:v>5</c:v>
                </c:pt>
                <c:pt idx="85">
                  <c:v>7</c:v>
                </c:pt>
                <c:pt idx="86">
                  <c:v>5</c:v>
                </c:pt>
                <c:pt idx="87">
                  <c:v>4</c:v>
                </c:pt>
                <c:pt idx="88">
                  <c:v>5</c:v>
                </c:pt>
                <c:pt idx="89">
                  <c:v>5</c:v>
                </c:pt>
                <c:pt idx="90">
                  <c:v>6</c:v>
                </c:pt>
                <c:pt idx="91">
                  <c:v>6</c:v>
                </c:pt>
                <c:pt idx="92">
                  <c:v>6</c:v>
                </c:pt>
                <c:pt idx="93">
                  <c:v>9</c:v>
                </c:pt>
                <c:pt idx="94">
                  <c:v>8</c:v>
                </c:pt>
                <c:pt idx="95">
                  <c:v>5</c:v>
                </c:pt>
                <c:pt idx="96">
                  <c:v>4</c:v>
                </c:pt>
                <c:pt idx="97">
                  <c:v>5</c:v>
                </c:pt>
                <c:pt idx="98">
                  <c:v>4</c:v>
                </c:pt>
                <c:pt idx="99">
                  <c:v>4</c:v>
                </c:pt>
                <c:pt idx="100">
                  <c:v>6</c:v>
                </c:pt>
                <c:pt idx="101">
                  <c:v>4</c:v>
                </c:pt>
                <c:pt idx="102">
                  <c:v>4</c:v>
                </c:pt>
                <c:pt idx="103">
                  <c:v>6</c:v>
                </c:pt>
                <c:pt idx="104">
                  <c:v>7</c:v>
                </c:pt>
                <c:pt idx="105">
                  <c:v>7</c:v>
                </c:pt>
                <c:pt idx="106">
                  <c:v>6</c:v>
                </c:pt>
                <c:pt idx="107">
                  <c:v>4</c:v>
                </c:pt>
                <c:pt idx="108">
                  <c:v>6</c:v>
                </c:pt>
                <c:pt idx="109">
                  <c:v>6</c:v>
                </c:pt>
                <c:pt idx="110">
                  <c:v>3</c:v>
                </c:pt>
                <c:pt idx="111">
                  <c:v>5</c:v>
                </c:pt>
                <c:pt idx="112">
                  <c:v>7</c:v>
                </c:pt>
                <c:pt idx="113">
                  <c:v>6</c:v>
                </c:pt>
                <c:pt idx="114">
                  <c:v>3</c:v>
                </c:pt>
                <c:pt idx="115">
                  <c:v>3</c:v>
                </c:pt>
                <c:pt idx="116">
                  <c:v>3</c:v>
                </c:pt>
                <c:pt idx="117">
                  <c:v>4</c:v>
                </c:pt>
                <c:pt idx="118">
                  <c:v>5</c:v>
                </c:pt>
                <c:pt idx="119">
                  <c:v>3</c:v>
                </c:pt>
                <c:pt idx="120">
                  <c:v>5</c:v>
                </c:pt>
                <c:pt idx="121">
                  <c:v>6</c:v>
                </c:pt>
                <c:pt idx="122">
                  <c:v>5</c:v>
                </c:pt>
                <c:pt idx="123">
                  <c:v>4</c:v>
                </c:pt>
                <c:pt idx="124">
                  <c:v>6</c:v>
                </c:pt>
                <c:pt idx="125">
                  <c:v>4</c:v>
                </c:pt>
                <c:pt idx="126">
                  <c:v>4</c:v>
                </c:pt>
                <c:pt idx="127">
                  <c:v>6</c:v>
                </c:pt>
                <c:pt idx="128">
                  <c:v>5</c:v>
                </c:pt>
                <c:pt idx="129">
                  <c:v>6</c:v>
                </c:pt>
                <c:pt idx="130">
                  <c:v>7</c:v>
                </c:pt>
                <c:pt idx="131">
                  <c:v>5</c:v>
                </c:pt>
                <c:pt idx="132">
                  <c:v>6</c:v>
                </c:pt>
                <c:pt idx="133">
                  <c:v>5</c:v>
                </c:pt>
                <c:pt idx="134">
                  <c:v>7</c:v>
                </c:pt>
                <c:pt idx="135">
                  <c:v>9</c:v>
                </c:pt>
                <c:pt idx="136">
                  <c:v>6</c:v>
                </c:pt>
                <c:pt idx="137">
                  <c:v>4</c:v>
                </c:pt>
                <c:pt idx="138">
                  <c:v>5</c:v>
                </c:pt>
                <c:pt idx="139">
                  <c:v>4</c:v>
                </c:pt>
                <c:pt idx="140">
                  <c:v>4</c:v>
                </c:pt>
                <c:pt idx="141">
                  <c:v>5</c:v>
                </c:pt>
                <c:pt idx="142">
                  <c:v>7</c:v>
                </c:pt>
                <c:pt idx="143">
                  <c:v>4</c:v>
                </c:pt>
                <c:pt idx="144">
                  <c:v>6</c:v>
                </c:pt>
                <c:pt idx="145">
                  <c:v>7</c:v>
                </c:pt>
                <c:pt idx="146">
                  <c:v>3</c:v>
                </c:pt>
                <c:pt idx="147">
                  <c:v>6</c:v>
                </c:pt>
                <c:pt idx="148">
                  <c:v>3</c:v>
                </c:pt>
                <c:pt idx="149">
                  <c:v>4</c:v>
                </c:pt>
                <c:pt idx="150">
                  <c:v>3</c:v>
                </c:pt>
                <c:pt idx="151">
                  <c:v>1</c:v>
                </c:pt>
                <c:pt idx="152">
                  <c:v>0</c:v>
                </c:pt>
                <c:pt idx="153">
                  <c:v>1</c:v>
                </c:pt>
                <c:pt idx="154">
                  <c:v>1</c:v>
                </c:pt>
                <c:pt idx="155">
                  <c:v>2</c:v>
                </c:pt>
                <c:pt idx="156">
                  <c:v>2</c:v>
                </c:pt>
                <c:pt idx="157">
                  <c:v>3</c:v>
                </c:pt>
                <c:pt idx="158">
                  <c:v>3</c:v>
                </c:pt>
                <c:pt idx="159">
                  <c:v>3</c:v>
                </c:pt>
                <c:pt idx="160">
                  <c:v>3</c:v>
                </c:pt>
                <c:pt idx="161">
                  <c:v>5</c:v>
                </c:pt>
                <c:pt idx="162">
                  <c:v>4</c:v>
                </c:pt>
                <c:pt idx="163">
                  <c:v>4</c:v>
                </c:pt>
                <c:pt idx="164">
                  <c:v>6</c:v>
                </c:pt>
                <c:pt idx="165">
                  <c:v>5</c:v>
                </c:pt>
                <c:pt idx="166">
                  <c:v>5</c:v>
                </c:pt>
                <c:pt idx="167">
                  <c:v>6</c:v>
                </c:pt>
                <c:pt idx="168">
                  <c:v>5</c:v>
                </c:pt>
                <c:pt idx="169">
                  <c:v>4</c:v>
                </c:pt>
                <c:pt idx="170">
                  <c:v>5</c:v>
                </c:pt>
                <c:pt idx="171">
                  <c:v>4</c:v>
                </c:pt>
                <c:pt idx="172">
                  <c:v>6</c:v>
                </c:pt>
                <c:pt idx="173">
                  <c:v>6</c:v>
                </c:pt>
                <c:pt idx="174">
                  <c:v>4</c:v>
                </c:pt>
                <c:pt idx="175">
                  <c:v>4</c:v>
                </c:pt>
                <c:pt idx="176">
                  <c:v>5</c:v>
                </c:pt>
                <c:pt idx="177">
                  <c:v>3</c:v>
                </c:pt>
                <c:pt idx="178">
                  <c:v>4</c:v>
                </c:pt>
                <c:pt idx="179">
                  <c:v>6</c:v>
                </c:pt>
                <c:pt idx="180">
                  <c:v>5</c:v>
                </c:pt>
                <c:pt idx="181">
                  <c:v>4</c:v>
                </c:pt>
                <c:pt idx="182">
                  <c:v>4</c:v>
                </c:pt>
                <c:pt idx="183">
                  <c:v>4</c:v>
                </c:pt>
                <c:pt idx="184">
                  <c:v>5</c:v>
                </c:pt>
                <c:pt idx="185">
                  <c:v>3</c:v>
                </c:pt>
                <c:pt idx="186">
                  <c:v>4</c:v>
                </c:pt>
                <c:pt idx="187">
                  <c:v>6</c:v>
                </c:pt>
                <c:pt idx="188">
                  <c:v>4</c:v>
                </c:pt>
                <c:pt idx="189">
                  <c:v>4</c:v>
                </c:pt>
                <c:pt idx="190">
                  <c:v>3</c:v>
                </c:pt>
                <c:pt idx="191">
                  <c:v>3</c:v>
                </c:pt>
                <c:pt idx="192">
                  <c:v>6</c:v>
                </c:pt>
                <c:pt idx="193">
                  <c:v>6</c:v>
                </c:pt>
                <c:pt idx="194">
                  <c:v>6</c:v>
                </c:pt>
                <c:pt idx="195">
                  <c:v>6</c:v>
                </c:pt>
                <c:pt idx="196">
                  <c:v>2</c:v>
                </c:pt>
                <c:pt idx="197">
                  <c:v>5</c:v>
                </c:pt>
                <c:pt idx="198">
                  <c:v>4</c:v>
                </c:pt>
                <c:pt idx="199">
                  <c:v>3</c:v>
                </c:pt>
                <c:pt idx="200">
                  <c:v>3</c:v>
                </c:pt>
                <c:pt idx="201">
                  <c:v>3</c:v>
                </c:pt>
                <c:pt idx="202">
                  <c:v>2</c:v>
                </c:pt>
                <c:pt idx="203">
                  <c:v>4</c:v>
                </c:pt>
                <c:pt idx="204">
                  <c:v>5</c:v>
                </c:pt>
                <c:pt idx="205">
                  <c:v>5</c:v>
                </c:pt>
                <c:pt idx="206">
                  <c:v>4</c:v>
                </c:pt>
              </c:numCache>
            </c:numRef>
          </c:val>
          <c:smooth val="0"/>
          <c:extLst>
            <c:ext xmlns:c16="http://schemas.microsoft.com/office/drawing/2014/chart" uri="{C3380CC4-5D6E-409C-BE32-E72D297353CC}">
              <c16:uniqueId val="{00000000-7A90-43F2-9C00-41A1EBB9AB13}"/>
            </c:ext>
          </c:extLst>
        </c:ser>
        <c:dLbls>
          <c:showLegendKey val="0"/>
          <c:showVal val="0"/>
          <c:showCatName val="0"/>
          <c:showSerName val="0"/>
          <c:showPercent val="0"/>
          <c:showBubbleSize val="0"/>
        </c:dLbls>
        <c:smooth val="0"/>
        <c:axId val="239398416"/>
        <c:axId val="239398832"/>
      </c:lineChart>
      <c:catAx>
        <c:axId val="239398416"/>
        <c:scaling>
          <c:orientation val="minMax"/>
        </c:scaling>
        <c:delete val="0"/>
        <c:axPos val="b"/>
        <c:numFmt formatCode="General" sourceLinked="0"/>
        <c:majorTickMark val="none"/>
        <c:minorTickMark val="none"/>
        <c:tickLblPos val="low"/>
        <c:spPr>
          <a:noFill/>
          <a:ln w="12700"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398832"/>
        <c:crosses val="autoZero"/>
        <c:auto val="1"/>
        <c:lblAlgn val="ctr"/>
        <c:lblOffset val="100"/>
        <c:noMultiLvlLbl val="0"/>
      </c:catAx>
      <c:valAx>
        <c:axId val="239398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398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4</xdr:col>
      <xdr:colOff>619123</xdr:colOff>
      <xdr:row>15</xdr:row>
      <xdr:rowOff>95248</xdr:rowOff>
    </xdr:from>
    <xdr:to>
      <xdr:col>14</xdr:col>
      <xdr:colOff>57149</xdr:colOff>
      <xdr:row>36</xdr:row>
      <xdr:rowOff>152400</xdr:rowOff>
    </xdr:to>
    <xdr:graphicFrame macro="">
      <xdr:nvGraphicFramePr>
        <xdr:cNvPr id="2" name="Chart 1">
          <a:extLst>
            <a:ext uri="{FF2B5EF4-FFF2-40B4-BE49-F238E27FC236}">
              <a16:creationId xmlns:a16="http://schemas.microsoft.com/office/drawing/2014/main" id="{42D386F5-2F96-4D6A-93ED-9ADB4A9B5A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134710</xdr:colOff>
      <xdr:row>5</xdr:row>
      <xdr:rowOff>154440</xdr:rowOff>
    </xdr:from>
    <xdr:to>
      <xdr:col>57</xdr:col>
      <xdr:colOff>419100</xdr:colOff>
      <xdr:row>26</xdr:row>
      <xdr:rowOff>85044</xdr:rowOff>
    </xdr:to>
    <xdr:graphicFrame macro="">
      <xdr:nvGraphicFramePr>
        <xdr:cNvPr id="4" name="Chart 3">
          <a:extLst>
            <a:ext uri="{FF2B5EF4-FFF2-40B4-BE49-F238E27FC236}">
              <a16:creationId xmlns:a16="http://schemas.microsoft.com/office/drawing/2014/main" id="{42126DA1-F820-4793-83A1-84551A5F8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495300</xdr:colOff>
      <xdr:row>4</xdr:row>
      <xdr:rowOff>57150</xdr:rowOff>
    </xdr:from>
    <xdr:to>
      <xdr:col>12</xdr:col>
      <xdr:colOff>381000</xdr:colOff>
      <xdr:row>18</xdr:row>
      <xdr:rowOff>123829</xdr:rowOff>
    </xdr:to>
    <mc:AlternateContent xmlns:mc="http://schemas.openxmlformats.org/markup-compatibility/2006" xmlns:sle15="http://schemas.microsoft.com/office/drawing/2012/slicer">
      <mc:Choice Requires="sle15">
        <xdr:graphicFrame macro="">
          <xdr:nvGraphicFramePr>
            <xdr:cNvPr id="2" name="Day">
              <a:extLst>
                <a:ext uri="{FF2B5EF4-FFF2-40B4-BE49-F238E27FC236}">
                  <a16:creationId xmlns:a16="http://schemas.microsoft.com/office/drawing/2014/main" id="{CBBBFFC3-3C2D-47E9-8E19-1427ADF54544}"/>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7875104" y="860563"/>
              <a:ext cx="1823831" cy="261772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0</xdr:colOff>
      <xdr:row>11</xdr:row>
      <xdr:rowOff>152400</xdr:rowOff>
    </xdr:from>
    <xdr:to>
      <xdr:col>15</xdr:col>
      <xdr:colOff>533400</xdr:colOff>
      <xdr:row>26</xdr:row>
      <xdr:rowOff>38104</xdr:rowOff>
    </xdr:to>
    <mc:AlternateContent xmlns:mc="http://schemas.openxmlformats.org/markup-compatibility/2006" xmlns:sle15="http://schemas.microsoft.com/office/drawing/2012/slicer">
      <mc:Choice Requires="sle15">
        <xdr:graphicFrame macro="">
          <xdr:nvGraphicFramePr>
            <xdr:cNvPr id="3" name="Day of the week">
              <a:extLst>
                <a:ext uri="{FF2B5EF4-FFF2-40B4-BE49-F238E27FC236}">
                  <a16:creationId xmlns:a16="http://schemas.microsoft.com/office/drawing/2014/main" id="{8D965AD1-C410-457B-A7B4-357117E0E3DF}"/>
                </a:ext>
              </a:extLst>
            </xdr:cNvPr>
            <xdr:cNvGraphicFramePr/>
          </xdr:nvGraphicFramePr>
          <xdr:xfrm>
            <a:off x="0" y="0"/>
            <a:ext cx="0" cy="0"/>
          </xdr:xfrm>
          <a:graphic>
            <a:graphicData uri="http://schemas.microsoft.com/office/drawing/2010/slicer">
              <sle:slicer xmlns:sle="http://schemas.microsoft.com/office/drawing/2010/slicer" name="Day of the week"/>
            </a:graphicData>
          </a:graphic>
        </xdr:graphicFrame>
      </mc:Choice>
      <mc:Fallback xmlns="">
        <xdr:sp macro="" textlink="">
          <xdr:nvSpPr>
            <xdr:cNvPr id="0" name=""/>
            <xdr:cNvSpPr>
              <a:spLocks noTextEdit="1"/>
            </xdr:cNvSpPr>
          </xdr:nvSpPr>
          <xdr:spPr>
            <a:xfrm>
              <a:off x="9963978" y="2231335"/>
              <a:ext cx="1825487" cy="261896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466725</xdr:colOff>
      <xdr:row>19</xdr:row>
      <xdr:rowOff>38100</xdr:rowOff>
    </xdr:from>
    <xdr:to>
      <xdr:col>12</xdr:col>
      <xdr:colOff>352425</xdr:colOff>
      <xdr:row>33</xdr:row>
      <xdr:rowOff>104779</xdr:rowOff>
    </xdr:to>
    <mc:AlternateContent xmlns:mc="http://schemas.openxmlformats.org/markup-compatibility/2006" xmlns:sle15="http://schemas.microsoft.com/office/drawing/2012/slicer">
      <mc:Choice Requires="sle15">
        <xdr:graphicFrame macro="">
          <xdr:nvGraphicFramePr>
            <xdr:cNvPr id="4" name="Feeling">
              <a:extLst>
                <a:ext uri="{FF2B5EF4-FFF2-40B4-BE49-F238E27FC236}">
                  <a16:creationId xmlns:a16="http://schemas.microsoft.com/office/drawing/2014/main" id="{0E2BAF41-7502-4237-8688-E7C26369843F}"/>
                </a:ext>
              </a:extLst>
            </xdr:cNvPr>
            <xdr:cNvGraphicFramePr/>
          </xdr:nvGraphicFramePr>
          <xdr:xfrm>
            <a:off x="0" y="0"/>
            <a:ext cx="0" cy="0"/>
          </xdr:xfrm>
          <a:graphic>
            <a:graphicData uri="http://schemas.microsoft.com/office/drawing/2010/slicer">
              <sle:slicer xmlns:sle="http://schemas.microsoft.com/office/drawing/2010/slicer" name="Feeling"/>
            </a:graphicData>
          </a:graphic>
        </xdr:graphicFrame>
      </mc:Choice>
      <mc:Fallback xmlns="">
        <xdr:sp macro="" textlink="">
          <xdr:nvSpPr>
            <xdr:cNvPr id="0" name=""/>
            <xdr:cNvSpPr>
              <a:spLocks noTextEdit="1"/>
            </xdr:cNvSpPr>
          </xdr:nvSpPr>
          <xdr:spPr>
            <a:xfrm>
              <a:off x="7846529" y="3574774"/>
              <a:ext cx="1823831" cy="261772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xdr:col>
      <xdr:colOff>69997</xdr:colOff>
      <xdr:row>161</xdr:row>
      <xdr:rowOff>39850</xdr:rowOff>
    </xdr:from>
    <xdr:to>
      <xdr:col>1</xdr:col>
      <xdr:colOff>84397</xdr:colOff>
      <xdr:row>161</xdr:row>
      <xdr:rowOff>49930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F75CF923-8207-4438-B28B-92D7671A2A53}"/>
                </a:ext>
              </a:extLst>
            </xdr14:cNvPr>
            <xdr14:cNvContentPartPr/>
          </xdr14:nvContentPartPr>
          <xdr14:nvPr macro=""/>
          <xdr14:xfrm>
            <a:off x="716040" y="29447253"/>
            <a:ext cx="14400" cy="10080"/>
          </xdr14:xfrm>
        </xdr:contentPart>
      </mc:Choice>
      <mc:Fallback xmlns="">
        <xdr:pic>
          <xdr:nvPicPr>
            <xdr:cNvPr id="5" name="Ink 4">
              <a:extLst>
                <a:ext uri="{FF2B5EF4-FFF2-40B4-BE49-F238E27FC236}">
                  <a16:creationId xmlns:a16="http://schemas.microsoft.com/office/drawing/2014/main" id="{F75CF923-8207-4438-B28B-92D7671A2A53}"/>
                </a:ext>
              </a:extLst>
            </xdr:cNvPr>
            <xdr:cNvPicPr/>
          </xdr:nvPicPr>
          <xdr:blipFill>
            <a:blip xmlns:r="http://schemas.openxmlformats.org/officeDocument/2006/relationships" r:embed="rId2"/>
            <a:stretch>
              <a:fillRect/>
            </a:stretch>
          </xdr:blipFill>
          <xdr:spPr>
            <a:xfrm>
              <a:off x="707400" y="29438613"/>
              <a:ext cx="32040" cy="277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1-01-25T19:56:45.239"/>
    </inkml:context>
    <inkml:brush xml:id="br0">
      <inkml:brushProperty name="width" value="0.05" units="cm"/>
      <inkml:brushProperty name="height" value="0.05" units="cm"/>
    </inkml:brush>
  </inkml:definitions>
  <inkml:trace contextRef="#ctx0" brushRef="#br0">40 1 6911 0 0,'-19'12'608'0'0,"10"-5"-480"0"0,-2 1-128 0 0</inkml:trace>
</inkm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C17B3043-3EC2-4301-B84C-F20958BE6381}" sourceName="Day">
  <extLst>
    <x:ext xmlns:x15="http://schemas.microsoft.com/office/spreadsheetml/2010/11/main" uri="{2F2917AC-EB37-4324-AD4E-5DD8C200BD13}">
      <x15:tableSlicerCache tableId="4"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the_week" xr10:uid="{85F7B753-DE32-420E-B5CA-83174EE7A9BA}" sourceName="Day of the week">
  <extLst>
    <x:ext xmlns:x15="http://schemas.microsoft.com/office/spreadsheetml/2010/11/main" uri="{2F2917AC-EB37-4324-AD4E-5DD8C200BD13}">
      <x15:tableSlicerCache tableId="4"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ling" xr10:uid="{EA74E3C6-3732-47D8-9BDD-1DD14E88A60C}" sourceName="Mood">
  <extLst>
    <x:ext xmlns:x15="http://schemas.microsoft.com/office/spreadsheetml/2010/11/main" uri="{2F2917AC-EB37-4324-AD4E-5DD8C200BD13}">
      <x15:tableSlicerCache tableId="4"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31F5629E-5AA9-4A1B-A185-CD589AA3D833}" cache="Slicer_Day" caption="Day" startItem="15" rowHeight="249238"/>
  <slicer name="Day of the week" xr10:uid="{ABD1C731-DF9B-4059-8BCD-46945FEF8E2B}" cache="Slicer_Day_of_the_week" caption="Day of the week" rowHeight="249238"/>
  <slicer name="Feeling" xr10:uid="{D08B750B-53BB-43DF-B7AE-27215B3B03D9}" cache="Slicer_Feeling" caption="Mood"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3DF00E-4EA7-4958-9E31-8591CE083158}" name="Daily" displayName="Daily" ref="C7:D39" totalsRowShown="0">
  <autoFilter ref="C7:D39" xr:uid="{3D9A3986-6748-41B9-B1D1-D4717BC3F32F}"/>
  <tableColumns count="2">
    <tableColumn id="1" xr3:uid="{7C3E0722-B4B9-430F-B736-816F0EB18434}" name="Day"/>
    <tableColumn id="2" xr3:uid="{9FFD6CEF-AD34-49F8-B3B6-BDC8AD6115B0}" name="Average" dataDxfId="4">
      <calculatedColumnFormula>AVERAGEIFS(Table4[Mood],Table4[Date],C8)</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C8478B-2B0A-47BA-A314-EDE0F30ECF27}" name="Table4" displayName="Table4" ref="C5:I212" totalsRowShown="0">
  <autoFilter ref="C5:I212" xr:uid="{7E9D0C70-7621-44D2-9CD6-34BED72C8A4C}"/>
  <tableColumns count="7">
    <tableColumn id="1" xr3:uid="{3C620A0C-32FB-4334-AC37-C79674B21145}" name="Day"/>
    <tableColumn id="2" xr3:uid="{20EDDB79-5202-4691-8344-1EDD14EF76D4}" name="Month"/>
    <tableColumn id="3" xr3:uid="{51028F04-09E6-438A-B434-7D833C85D8CD}" name="Year"/>
    <tableColumn id="4" xr3:uid="{8E223F9E-EED6-4405-8667-CBFD17A5D39A}" name="Day of the week"/>
    <tableColumn id="5" xr3:uid="{CE08D9CB-49A7-4DCC-908A-DCFC564EA324}" name="Hour" dataDxfId="3"/>
    <tableColumn id="6" xr3:uid="{025472ED-7EC0-4E05-9A4E-D74290013952}" name="Date" dataDxfId="2">
      <calculatedColumnFormula>DATE(E6,D6,C6)</calculatedColumnFormula>
    </tableColumn>
    <tableColumn id="7" xr3:uid="{454731AA-B2A1-4D78-9E89-6864D28236C8}" name="Mood"/>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5B692C-9D84-46E3-B69D-05B606D0E704}" name="Table5" displayName="Table5" ref="L3:M24" totalsRowShown="0">
  <autoFilter ref="L3:M24" xr:uid="{118D836A-04DD-47A7-A45D-1E97468593CE}"/>
  <tableColumns count="2">
    <tableColumn id="1" xr3:uid="{B2141557-FE0A-49C8-84A1-44FECD8630CC}" name="Day" dataDxfId="1">
      <calculatedColumnFormula>Monthly!C8</calculatedColumnFormula>
    </tableColumn>
    <tableColumn id="2" xr3:uid="{C763C917-CF82-493B-B0D8-50CA300DE48D}" name="Average" dataDxfId="0">
      <calculatedColumnFormula>Monthly!D8</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69A4-42EA-469A-A632-F8D6FBFD5DDE}">
  <dimension ref="C4:S48"/>
  <sheetViews>
    <sheetView showGridLines="0" zoomScale="85" zoomScaleNormal="85" workbookViewId="0">
      <selection activeCell="U33" sqref="U33"/>
    </sheetView>
  </sheetViews>
  <sheetFormatPr defaultRowHeight="14.25" x14ac:dyDescent="0.45"/>
  <cols>
    <col min="3" max="3" width="11.59765625" bestFit="1" customWidth="1"/>
    <col min="4" max="4" width="11.3984375" bestFit="1" customWidth="1"/>
    <col min="8" max="8" width="6.1328125" bestFit="1" customWidth="1"/>
    <col min="9" max="9" width="8.6640625" bestFit="1" customWidth="1"/>
    <col min="10" max="10" width="8.265625" style="11" bestFit="1" customWidth="1"/>
    <col min="14" max="14" width="10.265625" customWidth="1"/>
    <col min="15" max="15" width="4.73046875" style="11" bestFit="1" customWidth="1"/>
  </cols>
  <sheetData>
    <row r="4" spans="3:16" ht="23.65" thickBot="1" x14ac:dyDescent="0.75">
      <c r="C4" s="36" t="s">
        <v>38</v>
      </c>
      <c r="D4" s="36"/>
      <c r="E4" s="36"/>
      <c r="F4" s="37" t="s">
        <v>10</v>
      </c>
      <c r="G4" s="37"/>
      <c r="H4" s="24" t="s">
        <v>29</v>
      </c>
      <c r="I4" s="25">
        <v>2021</v>
      </c>
    </row>
    <row r="5" spans="3:16" ht="14.65" thickTop="1" x14ac:dyDescent="0.45"/>
    <row r="6" spans="3:16" x14ac:dyDescent="0.45">
      <c r="P6" t="s">
        <v>37</v>
      </c>
    </row>
    <row r="7" spans="3:16" ht="14.65" thickBot="1" x14ac:dyDescent="0.5">
      <c r="C7" t="s">
        <v>22</v>
      </c>
      <c r="D7" t="s">
        <v>23</v>
      </c>
      <c r="F7" s="30" t="s">
        <v>24</v>
      </c>
      <c r="G7" s="31"/>
      <c r="H7" s="5" t="s">
        <v>25</v>
      </c>
      <c r="I7" s="5" t="s">
        <v>26</v>
      </c>
      <c r="J7" s="12" t="s">
        <v>23</v>
      </c>
    </row>
    <row r="8" spans="3:16" ht="17.25" thickBot="1" x14ac:dyDescent="0.55000000000000004">
      <c r="C8" s="7">
        <v>44196</v>
      </c>
      <c r="D8" s="11">
        <f>AVERAGEIFS(Table4[Mood],Table4[Date],C8)</f>
        <v>5.5</v>
      </c>
      <c r="F8" s="32" t="s">
        <v>1</v>
      </c>
      <c r="G8" s="33"/>
      <c r="H8" s="3">
        <f>_xlfn.MINIFS(Table4[Mood],Table4[Day of the week],Monthly!F8)</f>
        <v>0</v>
      </c>
      <c r="I8" s="3">
        <f>_xlfn.MAXIFS(Table4[Mood],Table4[Day of the week],Monthly!F8)</f>
        <v>8</v>
      </c>
      <c r="J8" s="13">
        <f>AVERAGEIFS(Table4[Mood],Table4[Day of the week],Monthly!F8)</f>
        <v>4.6538461538461542</v>
      </c>
      <c r="L8" s="38" t="s">
        <v>27</v>
      </c>
      <c r="M8" s="38"/>
      <c r="N8" s="15"/>
    </row>
    <row r="9" spans="3:16" ht="14.65" thickTop="1" x14ac:dyDescent="0.45">
      <c r="C9" s="7">
        <v>44197</v>
      </c>
      <c r="D9" s="11">
        <f>AVERAGEIFS(Table4[Mood],Table4[Date],C9)</f>
        <v>4.5</v>
      </c>
      <c r="F9" s="34" t="s">
        <v>2</v>
      </c>
      <c r="G9" s="35"/>
      <c r="H9" s="4">
        <f>_xlfn.MINIFS(Table4[Mood],Table4[Day of the week],Monthly!F9)</f>
        <v>1</v>
      </c>
      <c r="I9" s="4">
        <f>_xlfn.MAXIFS(Table4[Mood],Table4[Day of the week],Monthly!F9)</f>
        <v>8</v>
      </c>
      <c r="J9" s="14">
        <f>AVERAGEIFS(Table4[Mood],Table4[Day of the week],Monthly!F9)</f>
        <v>4.6086956521739131</v>
      </c>
    </row>
    <row r="10" spans="3:16" x14ac:dyDescent="0.45">
      <c r="C10" s="7">
        <v>44198</v>
      </c>
      <c r="D10" s="11">
        <f>AVERAGEIFS(Table4[Mood],Table4[Date],C10)</f>
        <v>5.75</v>
      </c>
      <c r="F10" s="32" t="s">
        <v>3</v>
      </c>
      <c r="G10" s="33"/>
      <c r="H10" s="3">
        <f>_xlfn.MINIFS(Table4[Mood],Table4[Day of the week],Monthly!F10)</f>
        <v>3</v>
      </c>
      <c r="I10" s="3">
        <f>_xlfn.MAXIFS(Table4[Mood],Table4[Day of the week],Monthly!F10)</f>
        <v>9</v>
      </c>
      <c r="J10" s="13">
        <f>AVERAGEIFS(Table4[Mood],Table4[Day of the week],Monthly!F10)</f>
        <v>5.4516129032258061</v>
      </c>
      <c r="L10" s="39">
        <f>MAX(Additional!O:O)</f>
        <v>44221</v>
      </c>
      <c r="M10" s="39"/>
      <c r="N10" s="39"/>
      <c r="O10" s="17">
        <f>MIN(Daily[Average])</f>
        <v>2.625</v>
      </c>
    </row>
    <row r="11" spans="3:16" ht="14.65" thickBot="1" x14ac:dyDescent="0.5">
      <c r="C11" s="7">
        <v>44199</v>
      </c>
      <c r="D11" s="11">
        <f>AVERAGEIFS(Table4[Mood],Table4[Date],C11)</f>
        <v>6</v>
      </c>
      <c r="F11" s="34" t="s">
        <v>4</v>
      </c>
      <c r="G11" s="35"/>
      <c r="H11" s="4">
        <f>_xlfn.MINIFS(Table4[Mood],Table4[Day of the week],Monthly!F11)</f>
        <v>2</v>
      </c>
      <c r="I11" s="4">
        <f>_xlfn.MAXIFS(Table4[Mood],Table4[Day of the week],Monthly!F11)</f>
        <v>9</v>
      </c>
      <c r="J11" s="14">
        <f>AVERAGEIFS(Table4[Mood],Table4[Day of the week],Monthly!F11)</f>
        <v>5.7</v>
      </c>
    </row>
    <row r="12" spans="3:16" ht="17.25" thickBot="1" x14ac:dyDescent="0.55000000000000004">
      <c r="C12" s="7">
        <v>44200</v>
      </c>
      <c r="D12" s="11">
        <f>AVERAGEIFS(Table4[Mood],Table4[Date],C12)</f>
        <v>6</v>
      </c>
      <c r="F12" s="32" t="s">
        <v>5</v>
      </c>
      <c r="G12" s="33"/>
      <c r="H12" s="3">
        <f>_xlfn.MINIFS(Table4[Mood],Table4[Day of the week],Monthly!F12)</f>
        <v>3</v>
      </c>
      <c r="I12" s="3">
        <f>_xlfn.MAXIFS(Table4[Mood],Table4[Day of the week],Monthly!F12)</f>
        <v>7</v>
      </c>
      <c r="J12" s="13">
        <f>AVERAGEIFS(Table4[Mood],Table4[Day of the week],Monthly!F12)</f>
        <v>5.068965517241379</v>
      </c>
      <c r="L12" s="38" t="s">
        <v>28</v>
      </c>
      <c r="M12" s="38"/>
      <c r="N12" s="16"/>
    </row>
    <row r="13" spans="3:16" ht="14.65" thickTop="1" x14ac:dyDescent="0.45">
      <c r="C13" s="7">
        <v>44201</v>
      </c>
      <c r="D13" s="11">
        <f>AVERAGEIFS(Table4[Mood],Table4[Date],C13)</f>
        <v>6.8</v>
      </c>
      <c r="F13" s="34" t="s">
        <v>6</v>
      </c>
      <c r="G13" s="35"/>
      <c r="H13" s="4">
        <f>_xlfn.MINIFS(Table4[Mood],Table4[Day of the week],Monthly!F13)</f>
        <v>3</v>
      </c>
      <c r="I13" s="4">
        <f>_xlfn.MAXIFS(Table4[Mood],Table4[Day of the week],Monthly!F13)</f>
        <v>9</v>
      </c>
      <c r="J13" s="14">
        <f>AVERAGEIFS(Table4[Mood],Table4[Day of the week],Monthly!F13)</f>
        <v>5.8181818181818183</v>
      </c>
    </row>
    <row r="14" spans="3:16" x14ac:dyDescent="0.45">
      <c r="C14" s="7">
        <v>44202</v>
      </c>
      <c r="D14" s="11">
        <f>AVERAGEIFS(Table4[Mood],Table4[Date],C14)</f>
        <v>7.6</v>
      </c>
      <c r="F14" s="32" t="s">
        <v>7</v>
      </c>
      <c r="G14" s="33"/>
      <c r="H14" s="3">
        <f>_xlfn.MINIFS(Table4[Mood],Table4[Day of the week],Monthly!F14)</f>
        <v>2</v>
      </c>
      <c r="I14" s="3">
        <f>_xlfn.MAXIFS(Table4[Mood],Table4[Day of the week],Monthly!F14)</f>
        <v>8</v>
      </c>
      <c r="J14" s="13">
        <f>AVERAGEIFS(Table4[Mood],Table4[Day of the week],Monthly!F14)</f>
        <v>4.7714285714285714</v>
      </c>
      <c r="L14" s="39">
        <f>MAX(Additional!P:P)</f>
        <v>44202</v>
      </c>
      <c r="M14" s="39"/>
      <c r="N14" s="39"/>
      <c r="O14" s="18">
        <f>MAX(Daily[Average])</f>
        <v>7.6</v>
      </c>
    </row>
    <row r="15" spans="3:16" x14ac:dyDescent="0.45">
      <c r="C15" s="7">
        <v>44203</v>
      </c>
      <c r="D15" s="11">
        <f>AVERAGEIFS(Table4[Mood],Table4[Date],C15)</f>
        <v>7.25</v>
      </c>
    </row>
    <row r="16" spans="3:16" x14ac:dyDescent="0.45">
      <c r="C16" s="7">
        <v>44204</v>
      </c>
      <c r="D16" s="11">
        <f>AVERAGEIFS(Table4[Mood],Table4[Date],C16)</f>
        <v>5.5</v>
      </c>
    </row>
    <row r="17" spans="3:19" x14ac:dyDescent="0.45">
      <c r="C17" s="7">
        <v>44205</v>
      </c>
      <c r="D17" s="11">
        <f>AVERAGEIFS(Table4[Mood],Table4[Date],C17)</f>
        <v>6.2222222222222223</v>
      </c>
    </row>
    <row r="18" spans="3:19" x14ac:dyDescent="0.45">
      <c r="C18" s="7">
        <v>44206</v>
      </c>
      <c r="D18" s="11">
        <f>AVERAGEIFS(Table4[Mood],Table4[Date],C18)</f>
        <v>5.2</v>
      </c>
    </row>
    <row r="19" spans="3:19" x14ac:dyDescent="0.45">
      <c r="C19" s="7">
        <v>44207</v>
      </c>
      <c r="D19" s="11">
        <f>AVERAGEIFS(Table4[Mood],Table4[Date],C19)</f>
        <v>4.8571428571428568</v>
      </c>
    </row>
    <row r="20" spans="3:19" x14ac:dyDescent="0.45">
      <c r="C20" s="7">
        <v>44208</v>
      </c>
      <c r="D20" s="11">
        <f>AVERAGEIFS(Table4[Mood],Table4[Date],C20)</f>
        <v>4.833333333333333</v>
      </c>
    </row>
    <row r="21" spans="3:19" x14ac:dyDescent="0.45">
      <c r="C21" s="7">
        <v>44209</v>
      </c>
      <c r="D21" s="11">
        <f>AVERAGEIFS(Table4[Mood],Table4[Date],C21)</f>
        <v>6</v>
      </c>
    </row>
    <row r="22" spans="3:19" x14ac:dyDescent="0.45">
      <c r="C22" s="7">
        <v>44210</v>
      </c>
      <c r="D22" s="11">
        <f>AVERAGEIFS(Table4[Mood],Table4[Date],C22)</f>
        <v>6.333333333333333</v>
      </c>
    </row>
    <row r="23" spans="3:19" x14ac:dyDescent="0.45">
      <c r="C23" s="7">
        <v>44211</v>
      </c>
      <c r="D23" s="11">
        <f>AVERAGEIFS(Table4[Mood],Table4[Date],C23)</f>
        <v>5</v>
      </c>
    </row>
    <row r="24" spans="3:19" x14ac:dyDescent="0.45">
      <c r="C24" s="7">
        <v>44212</v>
      </c>
      <c r="D24" s="11">
        <f>AVERAGEIFS(Table4[Mood],Table4[Date],C24)</f>
        <v>6.1428571428571432</v>
      </c>
    </row>
    <row r="25" spans="3:19" x14ac:dyDescent="0.45">
      <c r="C25" s="7">
        <v>44213</v>
      </c>
      <c r="D25" s="11">
        <f>AVERAGEIFS(Table4[Mood],Table4[Date],C25)</f>
        <v>4.4000000000000004</v>
      </c>
    </row>
    <row r="26" spans="3:19" x14ac:dyDescent="0.45">
      <c r="C26" s="7">
        <v>44214</v>
      </c>
      <c r="D26" s="11">
        <f>AVERAGEIFS(Table4[Mood],Table4[Date],C26)</f>
        <v>6</v>
      </c>
    </row>
    <row r="27" spans="3:19" x14ac:dyDescent="0.45">
      <c r="C27" s="7">
        <v>44215</v>
      </c>
      <c r="D27" s="11">
        <f>AVERAGEIFS(Table4[Mood],Table4[Date],C27)</f>
        <v>5.25</v>
      </c>
    </row>
    <row r="28" spans="3:19" ht="16.5" customHeight="1" x14ac:dyDescent="0.45">
      <c r="C28" s="7">
        <v>44216</v>
      </c>
      <c r="D28" s="11">
        <f>AVERAGEIFS(Table4[Mood],Table4[Date],C28)</f>
        <v>4</v>
      </c>
    </row>
    <row r="29" spans="3:19" ht="15.75" customHeight="1" thickBot="1" x14ac:dyDescent="0.5">
      <c r="C29" s="26">
        <v>44217</v>
      </c>
      <c r="D29" s="27">
        <f>AVERAGEIFS(Table4[Mood],Table4[Date],C29)</f>
        <v>4.5999999999999996</v>
      </c>
      <c r="P29" s="28" t="s">
        <v>39</v>
      </c>
      <c r="Q29" s="28"/>
      <c r="R29" s="28"/>
      <c r="S29" s="29">
        <f>AVERAGE(Daily[Average])</f>
        <v>5.2705312049062041</v>
      </c>
    </row>
    <row r="30" spans="3:19" ht="15" thickTop="1" thickBot="1" x14ac:dyDescent="0.5">
      <c r="C30" s="19">
        <v>44218</v>
      </c>
      <c r="D30" s="11">
        <f>AVERAGEIFS(Table4[Mood],Table4[Date],C30)</f>
        <v>5.833333333333333</v>
      </c>
      <c r="P30" s="28"/>
      <c r="Q30" s="28"/>
      <c r="R30" s="28"/>
      <c r="S30" s="29"/>
    </row>
    <row r="31" spans="3:19" ht="14.65" thickTop="1" x14ac:dyDescent="0.45">
      <c r="C31" s="19">
        <v>44219</v>
      </c>
      <c r="D31" s="11">
        <f>AVERAGEIFS(Table4[Mood],Table4[Date],C31)</f>
        <v>6</v>
      </c>
    </row>
    <row r="32" spans="3:19" x14ac:dyDescent="0.45">
      <c r="C32" s="19">
        <v>44220</v>
      </c>
      <c r="D32" s="11">
        <f>AVERAGEIFS(Table4[Mood],Table4[Date],C32)</f>
        <v>5.2857142857142856</v>
      </c>
    </row>
    <row r="33" spans="3:4" x14ac:dyDescent="0.45">
      <c r="C33" s="19">
        <v>44221</v>
      </c>
      <c r="D33" s="11">
        <f>AVERAGEIFS(Table4[Mood],Table4[Date],C33)</f>
        <v>2.625</v>
      </c>
    </row>
    <row r="34" spans="3:4" x14ac:dyDescent="0.45">
      <c r="C34" s="19">
        <v>44222</v>
      </c>
      <c r="D34" s="11">
        <f>AVERAGEIFS(Table4[Mood],Table4[Date],C34)</f>
        <v>2.75</v>
      </c>
    </row>
    <row r="35" spans="3:4" x14ac:dyDescent="0.45">
      <c r="C35" s="21">
        <v>44223</v>
      </c>
      <c r="D35" s="11">
        <f>AVERAGEIFS(Table4[Mood],Table4[Date],C35)</f>
        <v>4.875</v>
      </c>
    </row>
    <row r="36" spans="3:4" x14ac:dyDescent="0.45">
      <c r="C36" s="21">
        <v>44224</v>
      </c>
      <c r="D36" s="11">
        <f>AVERAGEIFS(Table4[Mood],Table4[Date],C36)</f>
        <v>4.5555555555555554</v>
      </c>
    </row>
    <row r="37" spans="3:4" x14ac:dyDescent="0.45">
      <c r="C37" s="22">
        <v>44225</v>
      </c>
      <c r="D37" s="11">
        <f>AVERAGEIFS(Table4[Mood],Table4[Date],C37)</f>
        <v>4.5</v>
      </c>
    </row>
    <row r="38" spans="3:4" x14ac:dyDescent="0.45">
      <c r="C38" s="23">
        <v>44226</v>
      </c>
      <c r="D38" s="11">
        <f>AVERAGEIFS(Table4[Mood],Table4[Date],C38)</f>
        <v>4.8571428571428568</v>
      </c>
    </row>
    <row r="39" spans="3:4" x14ac:dyDescent="0.45">
      <c r="C39" s="23">
        <v>44227</v>
      </c>
      <c r="D39" s="11">
        <f>AVERAGEIFS(Table4[Mood],Table4[Date],C39)</f>
        <v>3.6363636363636362</v>
      </c>
    </row>
    <row r="40" spans="3:4" x14ac:dyDescent="0.45">
      <c r="C40" s="19"/>
      <c r="D40" s="11"/>
    </row>
    <row r="41" spans="3:4" x14ac:dyDescent="0.45">
      <c r="C41" s="7"/>
      <c r="D41" s="11"/>
    </row>
    <row r="42" spans="3:4" x14ac:dyDescent="0.45">
      <c r="C42" s="7"/>
      <c r="D42" s="11"/>
    </row>
    <row r="43" spans="3:4" x14ac:dyDescent="0.45">
      <c r="C43" s="7"/>
      <c r="D43" s="11"/>
    </row>
    <row r="44" spans="3:4" x14ac:dyDescent="0.45">
      <c r="C44" s="7"/>
      <c r="D44" s="11"/>
    </row>
    <row r="45" spans="3:4" x14ac:dyDescent="0.45">
      <c r="C45" s="7"/>
      <c r="D45" s="11"/>
    </row>
    <row r="46" spans="3:4" x14ac:dyDescent="0.45">
      <c r="C46" s="7"/>
      <c r="D46" s="11"/>
    </row>
    <row r="47" spans="3:4" x14ac:dyDescent="0.45">
      <c r="C47" s="7"/>
      <c r="D47" s="11"/>
    </row>
    <row r="48" spans="3:4" x14ac:dyDescent="0.45">
      <c r="C48" s="7"/>
      <c r="D48" s="11"/>
    </row>
  </sheetData>
  <mergeCells count="16">
    <mergeCell ref="C4:E4"/>
    <mergeCell ref="F4:G4"/>
    <mergeCell ref="F13:G13"/>
    <mergeCell ref="F14:G14"/>
    <mergeCell ref="L8:M8"/>
    <mergeCell ref="L12:M12"/>
    <mergeCell ref="F10:G10"/>
    <mergeCell ref="F11:G11"/>
    <mergeCell ref="F12:G12"/>
    <mergeCell ref="L10:N10"/>
    <mergeCell ref="L14:N14"/>
    <mergeCell ref="P29:R30"/>
    <mergeCell ref="S29:S30"/>
    <mergeCell ref="F7:G7"/>
    <mergeCell ref="F8:G8"/>
    <mergeCell ref="F9:G9"/>
  </mergeCells>
  <phoneticPr fontId="7" type="noConversion"/>
  <conditionalFormatting sqref="D8">
    <cfRule type="cellIs" dxfId="7" priority="3" operator="equal">
      <formula>$O$10</formula>
    </cfRule>
  </conditionalFormatting>
  <conditionalFormatting sqref="C8:D39">
    <cfRule type="cellIs" dxfId="6" priority="1" operator="equal">
      <formula>$O$14</formula>
    </cfRule>
    <cfRule type="cellIs" dxfId="5" priority="2" operator="equal">
      <formula>$O$10</formula>
    </cfRule>
  </conditionalFormatting>
  <pageMargins left="0.7" right="0.7" top="0.75" bottom="0.75" header="0.3" footer="0.3"/>
  <pageSetup paperSize="9" orientation="portrait" r:id="rId1"/>
  <drawing r:id="rId2"/>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9AF737E9-3D68-4C28-9AF5-889425F356DF}">
          <x14:formula1>
            <xm:f>Additional!$F$5:$F$6</xm:f>
          </x14:formula1>
          <xm:sqref>I4</xm:sqref>
        </x14:dataValidation>
        <x14:dataValidation type="list" allowBlank="1" showInputMessage="1" showErrorMessage="1" xr:uid="{00C13648-B48B-4799-B0D3-60E551876B0F}">
          <x14:formula1>
            <xm:f>Additional!$H$5:$H$16</xm:f>
          </x14:formula1>
          <xm:sqref>F4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CB377-737C-419E-9FBB-25CF8A9B1051}">
  <dimension ref="B3:I212"/>
  <sheetViews>
    <sheetView topLeftCell="A173" zoomScale="85" zoomScaleNormal="85" workbookViewId="0">
      <selection activeCell="I213" sqref="I213"/>
    </sheetView>
  </sheetViews>
  <sheetFormatPr defaultRowHeight="14.25" x14ac:dyDescent="0.45"/>
  <cols>
    <col min="6" max="6" width="19.1328125" bestFit="1" customWidth="1"/>
    <col min="7" max="7" width="12.265625" style="10" bestFit="1" customWidth="1"/>
    <col min="8" max="8" width="16" style="7" customWidth="1"/>
    <col min="9" max="9" width="10.265625" customWidth="1"/>
  </cols>
  <sheetData>
    <row r="3" spans="2:9" ht="19.5" thickBot="1" x14ac:dyDescent="0.6">
      <c r="B3" s="6" t="s">
        <v>30</v>
      </c>
    </row>
    <row r="4" spans="2:9" ht="14.65" thickTop="1" x14ac:dyDescent="0.45"/>
    <row r="5" spans="2:9" x14ac:dyDescent="0.45">
      <c r="C5" t="s">
        <v>22</v>
      </c>
      <c r="D5" t="s">
        <v>31</v>
      </c>
      <c r="E5" t="s">
        <v>32</v>
      </c>
      <c r="F5" t="s">
        <v>24</v>
      </c>
      <c r="G5" s="10" t="s">
        <v>33</v>
      </c>
      <c r="H5" s="7" t="s">
        <v>34</v>
      </c>
      <c r="I5" t="s">
        <v>36</v>
      </c>
    </row>
    <row r="6" spans="2:9" x14ac:dyDescent="0.45">
      <c r="C6">
        <v>31</v>
      </c>
      <c r="D6">
        <v>12</v>
      </c>
      <c r="E6">
        <v>2020</v>
      </c>
      <c r="F6" t="s">
        <v>4</v>
      </c>
      <c r="G6" s="10">
        <v>0.70833333333333337</v>
      </c>
      <c r="H6" s="7">
        <f t="shared" ref="H6:H69" si="0">DATE(E6,D6,C6)</f>
        <v>44196</v>
      </c>
      <c r="I6">
        <v>7</v>
      </c>
    </row>
    <row r="7" spans="2:9" x14ac:dyDescent="0.45">
      <c r="C7">
        <v>31</v>
      </c>
      <c r="D7">
        <v>12</v>
      </c>
      <c r="E7">
        <v>2020</v>
      </c>
      <c r="F7" t="s">
        <v>4</v>
      </c>
      <c r="G7" s="10">
        <v>0.95833333333333337</v>
      </c>
      <c r="H7" s="7">
        <f t="shared" si="0"/>
        <v>44196</v>
      </c>
      <c r="I7">
        <v>4</v>
      </c>
    </row>
    <row r="8" spans="2:9" x14ac:dyDescent="0.45">
      <c r="C8">
        <v>1</v>
      </c>
      <c r="D8">
        <v>1</v>
      </c>
      <c r="E8">
        <v>2021</v>
      </c>
      <c r="F8" t="s">
        <v>5</v>
      </c>
      <c r="G8" s="10">
        <v>0.5</v>
      </c>
      <c r="H8" s="7">
        <f t="shared" si="0"/>
        <v>44197</v>
      </c>
      <c r="I8">
        <v>5</v>
      </c>
    </row>
    <row r="9" spans="2:9" x14ac:dyDescent="0.45">
      <c r="C9">
        <v>1</v>
      </c>
      <c r="D9">
        <v>1</v>
      </c>
      <c r="E9">
        <v>2021</v>
      </c>
      <c r="F9" t="s">
        <v>5</v>
      </c>
      <c r="G9" s="10">
        <v>0.625</v>
      </c>
      <c r="H9" s="7">
        <f t="shared" si="0"/>
        <v>44197</v>
      </c>
      <c r="I9">
        <v>4</v>
      </c>
    </row>
    <row r="10" spans="2:9" x14ac:dyDescent="0.45">
      <c r="C10">
        <v>2</v>
      </c>
      <c r="D10">
        <v>1</v>
      </c>
      <c r="E10">
        <v>2021</v>
      </c>
      <c r="F10" t="s">
        <v>6</v>
      </c>
      <c r="G10" s="10">
        <v>0.58333333333333337</v>
      </c>
      <c r="H10" s="7">
        <f t="shared" si="0"/>
        <v>44198</v>
      </c>
      <c r="I10">
        <v>5</v>
      </c>
    </row>
    <row r="11" spans="2:9" x14ac:dyDescent="0.45">
      <c r="C11">
        <v>2</v>
      </c>
      <c r="D11">
        <v>1</v>
      </c>
      <c r="E11">
        <v>2021</v>
      </c>
      <c r="F11" t="s">
        <v>6</v>
      </c>
      <c r="G11" s="10">
        <v>0.625</v>
      </c>
      <c r="H11" s="7">
        <f t="shared" si="0"/>
        <v>44198</v>
      </c>
      <c r="I11">
        <v>7</v>
      </c>
    </row>
    <row r="12" spans="2:9" x14ac:dyDescent="0.45">
      <c r="C12">
        <v>2</v>
      </c>
      <c r="D12">
        <v>1</v>
      </c>
      <c r="E12">
        <v>2021</v>
      </c>
      <c r="F12" t="s">
        <v>6</v>
      </c>
      <c r="G12" s="10">
        <v>0.75</v>
      </c>
      <c r="H12" s="7">
        <f t="shared" si="0"/>
        <v>44198</v>
      </c>
      <c r="I12">
        <v>4</v>
      </c>
    </row>
    <row r="13" spans="2:9" x14ac:dyDescent="0.45">
      <c r="C13">
        <v>2</v>
      </c>
      <c r="D13">
        <v>1</v>
      </c>
      <c r="E13">
        <v>2021</v>
      </c>
      <c r="F13" t="s">
        <v>6</v>
      </c>
      <c r="G13" s="10">
        <v>0.875</v>
      </c>
      <c r="H13" s="7">
        <f t="shared" si="0"/>
        <v>44198</v>
      </c>
      <c r="I13">
        <v>7</v>
      </c>
    </row>
    <row r="14" spans="2:9" x14ac:dyDescent="0.45">
      <c r="C14">
        <v>3</v>
      </c>
      <c r="D14">
        <v>1</v>
      </c>
      <c r="E14">
        <v>2021</v>
      </c>
      <c r="F14" t="s">
        <v>7</v>
      </c>
      <c r="G14" s="10">
        <v>0</v>
      </c>
      <c r="H14" s="7">
        <f t="shared" si="0"/>
        <v>44199</v>
      </c>
      <c r="I14">
        <v>4</v>
      </c>
    </row>
    <row r="15" spans="2:9" x14ac:dyDescent="0.45">
      <c r="C15">
        <v>3</v>
      </c>
      <c r="D15">
        <v>1</v>
      </c>
      <c r="E15">
        <v>2021</v>
      </c>
      <c r="F15" t="s">
        <v>7</v>
      </c>
      <c r="G15" s="10">
        <v>0.125</v>
      </c>
      <c r="H15" s="7">
        <f t="shared" si="0"/>
        <v>44199</v>
      </c>
      <c r="I15">
        <v>6</v>
      </c>
    </row>
    <row r="16" spans="2:9" x14ac:dyDescent="0.45">
      <c r="C16">
        <v>3</v>
      </c>
      <c r="D16">
        <v>1</v>
      </c>
      <c r="E16">
        <v>2021</v>
      </c>
      <c r="F16" t="s">
        <v>7</v>
      </c>
      <c r="G16" s="10">
        <v>0.25</v>
      </c>
      <c r="H16" s="7">
        <f t="shared" si="0"/>
        <v>44199</v>
      </c>
      <c r="I16">
        <v>7</v>
      </c>
    </row>
    <row r="17" spans="3:9" x14ac:dyDescent="0.45">
      <c r="C17">
        <v>3</v>
      </c>
      <c r="D17">
        <v>1</v>
      </c>
      <c r="E17">
        <v>2021</v>
      </c>
      <c r="F17" t="s">
        <v>7</v>
      </c>
      <c r="G17" s="10">
        <v>0.41666666666666669</v>
      </c>
      <c r="H17" s="7">
        <f t="shared" si="0"/>
        <v>44199</v>
      </c>
      <c r="I17">
        <v>5</v>
      </c>
    </row>
    <row r="18" spans="3:9" x14ac:dyDescent="0.45">
      <c r="C18">
        <v>3</v>
      </c>
      <c r="D18">
        <v>1</v>
      </c>
      <c r="E18">
        <v>2021</v>
      </c>
      <c r="F18" t="s">
        <v>7</v>
      </c>
      <c r="G18" s="10">
        <v>0.54166666666666663</v>
      </c>
      <c r="H18" s="7">
        <f t="shared" si="0"/>
        <v>44199</v>
      </c>
      <c r="I18">
        <v>7</v>
      </c>
    </row>
    <row r="19" spans="3:9" x14ac:dyDescent="0.45">
      <c r="C19">
        <v>3</v>
      </c>
      <c r="D19">
        <v>1</v>
      </c>
      <c r="E19">
        <v>2021</v>
      </c>
      <c r="F19" t="s">
        <v>7</v>
      </c>
      <c r="G19" s="10">
        <v>0.66666666666666663</v>
      </c>
      <c r="H19" s="7">
        <f t="shared" si="0"/>
        <v>44199</v>
      </c>
      <c r="I19">
        <v>8</v>
      </c>
    </row>
    <row r="20" spans="3:9" x14ac:dyDescent="0.45">
      <c r="C20">
        <v>3</v>
      </c>
      <c r="D20">
        <v>1</v>
      </c>
      <c r="E20">
        <v>2021</v>
      </c>
      <c r="F20" t="s">
        <v>7</v>
      </c>
      <c r="G20" s="10">
        <v>0.875</v>
      </c>
      <c r="H20" s="7">
        <f t="shared" si="0"/>
        <v>44199</v>
      </c>
      <c r="I20">
        <v>5</v>
      </c>
    </row>
    <row r="21" spans="3:9" x14ac:dyDescent="0.45">
      <c r="C21">
        <v>4</v>
      </c>
      <c r="D21">
        <v>1</v>
      </c>
      <c r="E21">
        <v>2021</v>
      </c>
      <c r="F21" t="s">
        <v>1</v>
      </c>
      <c r="G21" s="10">
        <v>0.41666666666666669</v>
      </c>
      <c r="H21" s="7">
        <f t="shared" si="0"/>
        <v>44200</v>
      </c>
      <c r="I21">
        <v>5</v>
      </c>
    </row>
    <row r="22" spans="3:9" x14ac:dyDescent="0.45">
      <c r="C22">
        <v>4</v>
      </c>
      <c r="D22">
        <v>1</v>
      </c>
      <c r="E22">
        <v>2021</v>
      </c>
      <c r="F22" t="s">
        <v>1</v>
      </c>
      <c r="G22" s="10">
        <v>0.45833333333333331</v>
      </c>
      <c r="H22" s="7">
        <f t="shared" si="0"/>
        <v>44200</v>
      </c>
      <c r="I22">
        <v>8</v>
      </c>
    </row>
    <row r="23" spans="3:9" x14ac:dyDescent="0.45">
      <c r="C23">
        <v>4</v>
      </c>
      <c r="D23">
        <v>1</v>
      </c>
      <c r="E23">
        <v>2021</v>
      </c>
      <c r="F23" t="s">
        <v>1</v>
      </c>
      <c r="G23" s="10">
        <v>0.58333333333333337</v>
      </c>
      <c r="H23" s="7">
        <f t="shared" si="0"/>
        <v>44200</v>
      </c>
      <c r="I23">
        <v>5</v>
      </c>
    </row>
    <row r="24" spans="3:9" x14ac:dyDescent="0.45">
      <c r="C24">
        <v>4</v>
      </c>
      <c r="D24">
        <v>1</v>
      </c>
      <c r="E24">
        <v>2021</v>
      </c>
      <c r="F24" t="s">
        <v>1</v>
      </c>
      <c r="G24" s="10">
        <v>0.66666666666666663</v>
      </c>
      <c r="H24" s="7">
        <f t="shared" si="0"/>
        <v>44200</v>
      </c>
      <c r="I24">
        <v>6</v>
      </c>
    </row>
    <row r="25" spans="3:9" x14ac:dyDescent="0.45">
      <c r="C25">
        <v>5</v>
      </c>
      <c r="D25">
        <v>1</v>
      </c>
      <c r="E25">
        <v>2021</v>
      </c>
      <c r="F25" t="s">
        <v>2</v>
      </c>
      <c r="G25" s="10">
        <v>0.5</v>
      </c>
      <c r="H25" s="7">
        <f t="shared" si="0"/>
        <v>44201</v>
      </c>
      <c r="I25">
        <v>6</v>
      </c>
    </row>
    <row r="26" spans="3:9" x14ac:dyDescent="0.45">
      <c r="C26">
        <v>5</v>
      </c>
      <c r="D26">
        <v>1</v>
      </c>
      <c r="E26">
        <v>2021</v>
      </c>
      <c r="F26" t="s">
        <v>2</v>
      </c>
      <c r="G26" s="10">
        <v>0.58333333333333337</v>
      </c>
      <c r="H26" s="7">
        <f t="shared" si="0"/>
        <v>44201</v>
      </c>
      <c r="I26">
        <v>6</v>
      </c>
    </row>
    <row r="27" spans="3:9" x14ac:dyDescent="0.45">
      <c r="C27">
        <v>5</v>
      </c>
      <c r="D27">
        <v>1</v>
      </c>
      <c r="E27">
        <v>2021</v>
      </c>
      <c r="F27" t="s">
        <v>2</v>
      </c>
      <c r="G27" s="10">
        <v>0.66666666666666663</v>
      </c>
      <c r="H27" s="7">
        <f t="shared" si="0"/>
        <v>44201</v>
      </c>
      <c r="I27">
        <v>7</v>
      </c>
    </row>
    <row r="28" spans="3:9" x14ac:dyDescent="0.45">
      <c r="C28">
        <v>5</v>
      </c>
      <c r="D28">
        <v>1</v>
      </c>
      <c r="E28">
        <v>2021</v>
      </c>
      <c r="F28" t="s">
        <v>2</v>
      </c>
      <c r="G28" s="10">
        <v>0.75</v>
      </c>
      <c r="H28" s="7">
        <f t="shared" si="0"/>
        <v>44201</v>
      </c>
      <c r="I28">
        <v>8</v>
      </c>
    </row>
    <row r="29" spans="3:9" x14ac:dyDescent="0.45">
      <c r="C29">
        <v>5</v>
      </c>
      <c r="D29">
        <v>1</v>
      </c>
      <c r="E29">
        <v>2021</v>
      </c>
      <c r="F29" t="s">
        <v>2</v>
      </c>
      <c r="G29" s="10">
        <v>0.79166666666666663</v>
      </c>
      <c r="H29" s="7">
        <f t="shared" si="0"/>
        <v>44201</v>
      </c>
      <c r="I29">
        <v>7</v>
      </c>
    </row>
    <row r="30" spans="3:9" x14ac:dyDescent="0.45">
      <c r="C30">
        <v>6</v>
      </c>
      <c r="D30">
        <v>1</v>
      </c>
      <c r="E30">
        <v>2021</v>
      </c>
      <c r="F30" t="s">
        <v>3</v>
      </c>
      <c r="G30" s="10">
        <v>0.45833333333333331</v>
      </c>
      <c r="H30" s="7">
        <f t="shared" si="0"/>
        <v>44202</v>
      </c>
      <c r="I30">
        <v>5</v>
      </c>
    </row>
    <row r="31" spans="3:9" x14ac:dyDescent="0.45">
      <c r="C31">
        <v>6</v>
      </c>
      <c r="D31">
        <v>1</v>
      </c>
      <c r="E31">
        <v>2021</v>
      </c>
      <c r="F31" t="s">
        <v>3</v>
      </c>
      <c r="G31" s="10">
        <v>0.54166666666666663</v>
      </c>
      <c r="H31" s="7">
        <f t="shared" si="0"/>
        <v>44202</v>
      </c>
      <c r="I31">
        <v>7</v>
      </c>
    </row>
    <row r="32" spans="3:9" x14ac:dyDescent="0.45">
      <c r="C32">
        <v>6</v>
      </c>
      <c r="D32">
        <v>1</v>
      </c>
      <c r="E32">
        <v>2021</v>
      </c>
      <c r="F32" t="s">
        <v>3</v>
      </c>
      <c r="G32" s="10">
        <v>0.66666666666666663</v>
      </c>
      <c r="H32" s="7">
        <f t="shared" si="0"/>
        <v>44202</v>
      </c>
      <c r="I32">
        <v>9</v>
      </c>
    </row>
    <row r="33" spans="3:9" x14ac:dyDescent="0.45">
      <c r="C33">
        <v>6</v>
      </c>
      <c r="D33">
        <v>1</v>
      </c>
      <c r="E33">
        <v>2021</v>
      </c>
      <c r="F33" t="s">
        <v>3</v>
      </c>
      <c r="G33" s="10">
        <v>0.75</v>
      </c>
      <c r="H33" s="7">
        <f t="shared" si="0"/>
        <v>44202</v>
      </c>
      <c r="I33">
        <v>9</v>
      </c>
    </row>
    <row r="34" spans="3:9" x14ac:dyDescent="0.45">
      <c r="C34">
        <v>6</v>
      </c>
      <c r="D34">
        <v>1</v>
      </c>
      <c r="E34">
        <v>2021</v>
      </c>
      <c r="F34" t="s">
        <v>3</v>
      </c>
      <c r="G34" s="10">
        <v>0.95833333333333337</v>
      </c>
      <c r="H34" s="7">
        <f t="shared" si="0"/>
        <v>44202</v>
      </c>
      <c r="I34">
        <v>8</v>
      </c>
    </row>
    <row r="35" spans="3:9" x14ac:dyDescent="0.45">
      <c r="C35">
        <v>7</v>
      </c>
      <c r="D35">
        <v>1</v>
      </c>
      <c r="E35">
        <v>2021</v>
      </c>
      <c r="F35" t="s">
        <v>4</v>
      </c>
      <c r="G35" s="10">
        <v>4.1666666666666664E-2</v>
      </c>
      <c r="H35" s="7">
        <f t="shared" si="0"/>
        <v>44203</v>
      </c>
      <c r="I35">
        <v>7</v>
      </c>
    </row>
    <row r="36" spans="3:9" x14ac:dyDescent="0.45">
      <c r="C36">
        <v>7</v>
      </c>
      <c r="D36">
        <v>1</v>
      </c>
      <c r="E36">
        <v>2021</v>
      </c>
      <c r="F36" t="s">
        <v>4</v>
      </c>
      <c r="G36" s="10">
        <v>0.375</v>
      </c>
      <c r="H36" s="7">
        <f t="shared" si="0"/>
        <v>44203</v>
      </c>
      <c r="I36">
        <v>9</v>
      </c>
    </row>
    <row r="37" spans="3:9" x14ac:dyDescent="0.45">
      <c r="C37">
        <v>7</v>
      </c>
      <c r="D37">
        <v>1</v>
      </c>
      <c r="E37">
        <v>2021</v>
      </c>
      <c r="F37" t="s">
        <v>4</v>
      </c>
      <c r="G37" s="10">
        <v>0.45833333333333331</v>
      </c>
      <c r="H37" s="7">
        <f t="shared" si="0"/>
        <v>44203</v>
      </c>
      <c r="I37">
        <v>8</v>
      </c>
    </row>
    <row r="38" spans="3:9" x14ac:dyDescent="0.45">
      <c r="C38">
        <v>7</v>
      </c>
      <c r="D38">
        <v>1</v>
      </c>
      <c r="E38">
        <v>2021</v>
      </c>
      <c r="F38" t="s">
        <v>4</v>
      </c>
      <c r="G38" s="10">
        <v>0.58333333333333337</v>
      </c>
      <c r="H38" s="7">
        <f t="shared" si="0"/>
        <v>44203</v>
      </c>
      <c r="I38">
        <v>8</v>
      </c>
    </row>
    <row r="39" spans="3:9" x14ac:dyDescent="0.45">
      <c r="C39">
        <v>7</v>
      </c>
      <c r="D39">
        <v>1</v>
      </c>
      <c r="E39">
        <v>2021</v>
      </c>
      <c r="F39" t="s">
        <v>4</v>
      </c>
      <c r="G39" s="10">
        <v>0.70833333333333337</v>
      </c>
      <c r="H39" s="7">
        <f t="shared" si="0"/>
        <v>44203</v>
      </c>
      <c r="I39">
        <v>2</v>
      </c>
    </row>
    <row r="40" spans="3:9" x14ac:dyDescent="0.45">
      <c r="C40">
        <v>7</v>
      </c>
      <c r="D40">
        <v>1</v>
      </c>
      <c r="E40">
        <v>2021</v>
      </c>
      <c r="F40" t="s">
        <v>4</v>
      </c>
      <c r="G40" s="10">
        <v>0.75</v>
      </c>
      <c r="H40" s="7">
        <f t="shared" si="0"/>
        <v>44203</v>
      </c>
      <c r="I40">
        <v>8</v>
      </c>
    </row>
    <row r="41" spans="3:9" x14ac:dyDescent="0.45">
      <c r="C41">
        <v>7</v>
      </c>
      <c r="D41">
        <v>1</v>
      </c>
      <c r="E41">
        <v>2021</v>
      </c>
      <c r="F41" t="s">
        <v>4</v>
      </c>
      <c r="G41" s="10">
        <v>0.83333333333333337</v>
      </c>
      <c r="H41" s="7">
        <f t="shared" si="0"/>
        <v>44203</v>
      </c>
      <c r="I41">
        <v>9</v>
      </c>
    </row>
    <row r="42" spans="3:9" x14ac:dyDescent="0.45">
      <c r="C42">
        <v>7</v>
      </c>
      <c r="D42">
        <v>1</v>
      </c>
      <c r="E42">
        <v>2021</v>
      </c>
      <c r="F42" t="s">
        <v>4</v>
      </c>
      <c r="G42" s="10">
        <v>0.91666666666666663</v>
      </c>
      <c r="H42" s="7">
        <f t="shared" si="0"/>
        <v>44203</v>
      </c>
      <c r="I42">
        <v>7</v>
      </c>
    </row>
    <row r="43" spans="3:9" x14ac:dyDescent="0.45">
      <c r="C43">
        <v>8</v>
      </c>
      <c r="D43">
        <v>1</v>
      </c>
      <c r="E43">
        <v>2021</v>
      </c>
      <c r="F43" t="s">
        <v>5</v>
      </c>
      <c r="G43" s="10">
        <v>0.375</v>
      </c>
      <c r="H43" s="7">
        <f t="shared" si="0"/>
        <v>44204</v>
      </c>
      <c r="I43">
        <v>5</v>
      </c>
    </row>
    <row r="44" spans="3:9" x14ac:dyDescent="0.45">
      <c r="C44">
        <v>8</v>
      </c>
      <c r="D44">
        <v>1</v>
      </c>
      <c r="E44">
        <v>2021</v>
      </c>
      <c r="F44" t="s">
        <v>5</v>
      </c>
      <c r="G44" s="10">
        <v>0.54166666666666663</v>
      </c>
      <c r="H44" s="7">
        <f t="shared" si="0"/>
        <v>44204</v>
      </c>
      <c r="I44">
        <v>6</v>
      </c>
    </row>
    <row r="45" spans="3:9" x14ac:dyDescent="0.45">
      <c r="C45">
        <v>8</v>
      </c>
      <c r="D45">
        <v>1</v>
      </c>
      <c r="E45">
        <v>2021</v>
      </c>
      <c r="F45" t="s">
        <v>5</v>
      </c>
      <c r="G45" s="10">
        <v>0.625</v>
      </c>
      <c r="H45" s="7">
        <f t="shared" si="0"/>
        <v>44204</v>
      </c>
      <c r="I45">
        <v>4</v>
      </c>
    </row>
    <row r="46" spans="3:9" x14ac:dyDescent="0.45">
      <c r="C46">
        <v>8</v>
      </c>
      <c r="D46">
        <v>1</v>
      </c>
      <c r="E46">
        <v>2021</v>
      </c>
      <c r="F46" t="s">
        <v>5</v>
      </c>
      <c r="G46" s="10">
        <v>0.66666666666666663</v>
      </c>
      <c r="H46" s="7">
        <f t="shared" si="0"/>
        <v>44204</v>
      </c>
      <c r="I46">
        <v>6</v>
      </c>
    </row>
    <row r="47" spans="3:9" x14ac:dyDescent="0.45">
      <c r="C47">
        <v>8</v>
      </c>
      <c r="D47">
        <v>1</v>
      </c>
      <c r="E47">
        <v>2021</v>
      </c>
      <c r="F47" t="s">
        <v>5</v>
      </c>
      <c r="G47" s="10">
        <v>0.33333333333333331</v>
      </c>
      <c r="H47" s="7">
        <f t="shared" si="0"/>
        <v>44204</v>
      </c>
      <c r="I47">
        <v>5</v>
      </c>
    </row>
    <row r="48" spans="3:9" x14ac:dyDescent="0.45">
      <c r="C48">
        <v>8</v>
      </c>
      <c r="D48">
        <v>1</v>
      </c>
      <c r="E48">
        <v>2021</v>
      </c>
      <c r="F48" t="s">
        <v>5</v>
      </c>
      <c r="G48" s="10">
        <v>0.95833333333333337</v>
      </c>
      <c r="H48" s="7">
        <f t="shared" si="0"/>
        <v>44204</v>
      </c>
      <c r="I48">
        <v>7</v>
      </c>
    </row>
    <row r="49" spans="3:9" x14ac:dyDescent="0.45">
      <c r="C49">
        <v>9</v>
      </c>
      <c r="D49">
        <v>1</v>
      </c>
      <c r="E49">
        <v>2021</v>
      </c>
      <c r="F49" t="s">
        <v>6</v>
      </c>
      <c r="G49" s="10">
        <v>8.3333333333333329E-2</v>
      </c>
      <c r="H49" s="7">
        <f t="shared" si="0"/>
        <v>44205</v>
      </c>
      <c r="I49">
        <v>6</v>
      </c>
    </row>
    <row r="50" spans="3:9" x14ac:dyDescent="0.45">
      <c r="C50">
        <v>9</v>
      </c>
      <c r="D50">
        <v>1</v>
      </c>
      <c r="E50">
        <v>2021</v>
      </c>
      <c r="F50" t="s">
        <v>6</v>
      </c>
      <c r="G50" s="10">
        <v>0.375</v>
      </c>
      <c r="H50" s="7">
        <f t="shared" si="0"/>
        <v>44205</v>
      </c>
      <c r="I50">
        <v>5</v>
      </c>
    </row>
    <row r="51" spans="3:9" x14ac:dyDescent="0.45">
      <c r="C51">
        <v>9</v>
      </c>
      <c r="D51">
        <v>1</v>
      </c>
      <c r="E51">
        <v>2021</v>
      </c>
      <c r="F51" t="s">
        <v>6</v>
      </c>
      <c r="G51" s="10">
        <v>0.45833333333333331</v>
      </c>
      <c r="H51" s="7">
        <f t="shared" si="0"/>
        <v>44205</v>
      </c>
      <c r="I51">
        <v>7</v>
      </c>
    </row>
    <row r="52" spans="3:9" x14ac:dyDescent="0.45">
      <c r="C52">
        <v>9</v>
      </c>
      <c r="D52">
        <v>1</v>
      </c>
      <c r="E52">
        <v>2021</v>
      </c>
      <c r="F52" t="s">
        <v>6</v>
      </c>
      <c r="G52" s="10">
        <v>4.1666666666666664E-2</v>
      </c>
      <c r="H52" s="7">
        <f t="shared" si="0"/>
        <v>44205</v>
      </c>
      <c r="I52">
        <v>6</v>
      </c>
    </row>
    <row r="53" spans="3:9" x14ac:dyDescent="0.45">
      <c r="C53">
        <v>9</v>
      </c>
      <c r="D53">
        <v>1</v>
      </c>
      <c r="E53">
        <v>2021</v>
      </c>
      <c r="F53" t="s">
        <v>6</v>
      </c>
      <c r="G53" s="10">
        <v>0.625</v>
      </c>
      <c r="H53" s="7">
        <f t="shared" si="0"/>
        <v>44205</v>
      </c>
      <c r="I53">
        <v>8</v>
      </c>
    </row>
    <row r="54" spans="3:9" x14ac:dyDescent="0.45">
      <c r="C54">
        <v>9</v>
      </c>
      <c r="D54">
        <v>1</v>
      </c>
      <c r="E54">
        <v>2021</v>
      </c>
      <c r="F54" t="s">
        <v>6</v>
      </c>
      <c r="G54" s="10">
        <v>0.66666666666666663</v>
      </c>
      <c r="H54" s="7">
        <f t="shared" si="0"/>
        <v>44205</v>
      </c>
      <c r="I54">
        <v>6</v>
      </c>
    </row>
    <row r="55" spans="3:9" x14ac:dyDescent="0.45">
      <c r="C55">
        <v>9</v>
      </c>
      <c r="D55">
        <v>1</v>
      </c>
      <c r="E55">
        <v>2021</v>
      </c>
      <c r="F55" t="s">
        <v>6</v>
      </c>
      <c r="G55" s="10">
        <v>0.75</v>
      </c>
      <c r="H55" s="7">
        <f t="shared" si="0"/>
        <v>44205</v>
      </c>
      <c r="I55">
        <v>7</v>
      </c>
    </row>
    <row r="56" spans="3:9" x14ac:dyDescent="0.45">
      <c r="C56">
        <v>9</v>
      </c>
      <c r="D56">
        <v>1</v>
      </c>
      <c r="E56">
        <v>2021</v>
      </c>
      <c r="F56" t="s">
        <v>6</v>
      </c>
      <c r="G56" s="10">
        <v>0.83333333333333337</v>
      </c>
      <c r="H56" s="7">
        <f t="shared" si="0"/>
        <v>44205</v>
      </c>
      <c r="I56">
        <v>6</v>
      </c>
    </row>
    <row r="57" spans="3:9" x14ac:dyDescent="0.45">
      <c r="C57">
        <v>9</v>
      </c>
      <c r="D57">
        <v>1</v>
      </c>
      <c r="E57">
        <v>2021</v>
      </c>
      <c r="F57" t="s">
        <v>6</v>
      </c>
      <c r="G57" s="10">
        <v>0.91666666666666663</v>
      </c>
      <c r="H57" s="7">
        <f t="shared" si="0"/>
        <v>44205</v>
      </c>
      <c r="I57">
        <v>5</v>
      </c>
    </row>
    <row r="58" spans="3:9" x14ac:dyDescent="0.45">
      <c r="C58">
        <v>10</v>
      </c>
      <c r="D58">
        <v>1</v>
      </c>
      <c r="E58">
        <v>2021</v>
      </c>
      <c r="F58" t="s">
        <v>7</v>
      </c>
      <c r="G58" s="10">
        <v>0.33333333333333331</v>
      </c>
      <c r="H58" s="7">
        <f t="shared" si="0"/>
        <v>44206</v>
      </c>
      <c r="I58">
        <v>5</v>
      </c>
    </row>
    <row r="59" spans="3:9" x14ac:dyDescent="0.45">
      <c r="C59">
        <v>10</v>
      </c>
      <c r="D59">
        <v>1</v>
      </c>
      <c r="E59">
        <v>2021</v>
      </c>
      <c r="F59" t="s">
        <v>7</v>
      </c>
      <c r="G59" s="10">
        <v>0.41666666666666669</v>
      </c>
      <c r="H59" s="7">
        <f t="shared" si="0"/>
        <v>44206</v>
      </c>
      <c r="I59">
        <v>7</v>
      </c>
    </row>
    <row r="60" spans="3:9" x14ac:dyDescent="0.45">
      <c r="C60">
        <v>10</v>
      </c>
      <c r="D60">
        <v>1</v>
      </c>
      <c r="E60">
        <v>2021</v>
      </c>
      <c r="F60" t="s">
        <v>7</v>
      </c>
      <c r="G60" s="10">
        <v>0.45833333333333331</v>
      </c>
      <c r="H60" s="7">
        <f t="shared" si="0"/>
        <v>44206</v>
      </c>
      <c r="I60">
        <v>5</v>
      </c>
    </row>
    <row r="61" spans="3:9" x14ac:dyDescent="0.45">
      <c r="C61">
        <v>10</v>
      </c>
      <c r="D61">
        <v>1</v>
      </c>
      <c r="E61">
        <v>2021</v>
      </c>
      <c r="F61" t="s">
        <v>7</v>
      </c>
      <c r="G61" s="10">
        <v>0.54166666666666663</v>
      </c>
      <c r="H61" s="7">
        <f t="shared" si="0"/>
        <v>44206</v>
      </c>
      <c r="I61">
        <v>5</v>
      </c>
    </row>
    <row r="62" spans="3:9" x14ac:dyDescent="0.45">
      <c r="C62">
        <v>10</v>
      </c>
      <c r="D62">
        <v>1</v>
      </c>
      <c r="E62">
        <v>2021</v>
      </c>
      <c r="F62" t="s">
        <v>7</v>
      </c>
      <c r="G62" s="10">
        <v>0.875</v>
      </c>
      <c r="H62" s="7">
        <f t="shared" si="0"/>
        <v>44206</v>
      </c>
      <c r="I62">
        <v>4</v>
      </c>
    </row>
    <row r="63" spans="3:9" x14ac:dyDescent="0.45">
      <c r="C63">
        <v>11</v>
      </c>
      <c r="D63">
        <v>1</v>
      </c>
      <c r="E63">
        <v>2021</v>
      </c>
      <c r="F63" t="s">
        <v>1</v>
      </c>
      <c r="G63" s="10">
        <v>0.33333333333333331</v>
      </c>
      <c r="H63" s="7">
        <f t="shared" si="0"/>
        <v>44207</v>
      </c>
      <c r="I63">
        <v>4</v>
      </c>
    </row>
    <row r="64" spans="3:9" x14ac:dyDescent="0.45">
      <c r="C64">
        <v>11</v>
      </c>
      <c r="D64">
        <v>1</v>
      </c>
      <c r="E64">
        <v>2021</v>
      </c>
      <c r="F64" t="s">
        <v>1</v>
      </c>
      <c r="G64" s="10">
        <v>0.375</v>
      </c>
      <c r="H64" s="7">
        <f t="shared" si="0"/>
        <v>44207</v>
      </c>
      <c r="I64">
        <v>6</v>
      </c>
    </row>
    <row r="65" spans="3:9" x14ac:dyDescent="0.45">
      <c r="C65">
        <v>11</v>
      </c>
      <c r="D65">
        <v>1</v>
      </c>
      <c r="E65">
        <v>2021</v>
      </c>
      <c r="F65" t="s">
        <v>1</v>
      </c>
      <c r="G65" s="10">
        <v>0.5</v>
      </c>
      <c r="H65" s="7">
        <f t="shared" si="0"/>
        <v>44207</v>
      </c>
      <c r="I65">
        <v>3</v>
      </c>
    </row>
    <row r="66" spans="3:9" x14ac:dyDescent="0.45">
      <c r="C66">
        <v>11</v>
      </c>
      <c r="D66">
        <v>1</v>
      </c>
      <c r="E66">
        <v>2021</v>
      </c>
      <c r="F66" t="s">
        <v>1</v>
      </c>
      <c r="G66" s="10">
        <v>0.54166666666666663</v>
      </c>
      <c r="H66" s="7">
        <f t="shared" si="0"/>
        <v>44207</v>
      </c>
      <c r="I66">
        <v>6</v>
      </c>
    </row>
    <row r="67" spans="3:9" x14ac:dyDescent="0.45">
      <c r="C67">
        <v>11</v>
      </c>
      <c r="D67">
        <v>1</v>
      </c>
      <c r="E67">
        <v>2021</v>
      </c>
      <c r="F67" t="s">
        <v>1</v>
      </c>
      <c r="G67" s="10">
        <v>0.625</v>
      </c>
      <c r="H67" s="7">
        <f t="shared" si="0"/>
        <v>44207</v>
      </c>
      <c r="I67">
        <v>5</v>
      </c>
    </row>
    <row r="68" spans="3:9" x14ac:dyDescent="0.45">
      <c r="C68">
        <v>11</v>
      </c>
      <c r="D68">
        <v>1</v>
      </c>
      <c r="E68">
        <v>2021</v>
      </c>
      <c r="F68" t="s">
        <v>1</v>
      </c>
      <c r="G68" s="10">
        <v>0.75</v>
      </c>
      <c r="H68" s="7">
        <f t="shared" si="0"/>
        <v>44207</v>
      </c>
      <c r="I68">
        <v>6</v>
      </c>
    </row>
    <row r="69" spans="3:9" x14ac:dyDescent="0.45">
      <c r="C69">
        <v>11</v>
      </c>
      <c r="D69">
        <v>1</v>
      </c>
      <c r="E69">
        <v>2021</v>
      </c>
      <c r="F69" t="s">
        <v>1</v>
      </c>
      <c r="G69" s="10">
        <v>0.91666666666666663</v>
      </c>
      <c r="H69" s="7">
        <f t="shared" si="0"/>
        <v>44207</v>
      </c>
      <c r="I69">
        <v>4</v>
      </c>
    </row>
    <row r="70" spans="3:9" x14ac:dyDescent="0.45">
      <c r="C70">
        <v>12</v>
      </c>
      <c r="D70">
        <v>1</v>
      </c>
      <c r="E70">
        <v>2021</v>
      </c>
      <c r="F70" t="s">
        <v>2</v>
      </c>
      <c r="G70" s="10">
        <v>4.1666666666666664E-2</v>
      </c>
      <c r="H70" s="7">
        <f t="shared" ref="H70:H114" si="1">DATE(E70,D70,C70)</f>
        <v>44208</v>
      </c>
      <c r="I70">
        <v>5</v>
      </c>
    </row>
    <row r="71" spans="3:9" x14ac:dyDescent="0.45">
      <c r="C71">
        <v>12</v>
      </c>
      <c r="D71">
        <v>1</v>
      </c>
      <c r="E71">
        <v>2021</v>
      </c>
      <c r="F71" t="s">
        <v>2</v>
      </c>
      <c r="G71" s="10">
        <v>0.33333333333333331</v>
      </c>
      <c r="H71" s="7">
        <f t="shared" si="1"/>
        <v>44208</v>
      </c>
      <c r="I71">
        <v>4</v>
      </c>
    </row>
    <row r="72" spans="3:9" x14ac:dyDescent="0.45">
      <c r="C72">
        <v>12</v>
      </c>
      <c r="D72">
        <v>1</v>
      </c>
      <c r="E72">
        <v>2021</v>
      </c>
      <c r="F72" t="s">
        <v>2</v>
      </c>
      <c r="G72" s="10">
        <v>0.5</v>
      </c>
      <c r="H72" s="7">
        <f t="shared" si="1"/>
        <v>44208</v>
      </c>
      <c r="I72">
        <v>6</v>
      </c>
    </row>
    <row r="73" spans="3:9" x14ac:dyDescent="0.45">
      <c r="C73">
        <v>12</v>
      </c>
      <c r="D73">
        <v>1</v>
      </c>
      <c r="E73">
        <v>2021</v>
      </c>
      <c r="F73" t="s">
        <v>2</v>
      </c>
      <c r="G73" s="10">
        <v>0.58333333333333337</v>
      </c>
      <c r="H73" s="7">
        <f t="shared" si="1"/>
        <v>44208</v>
      </c>
      <c r="I73">
        <v>3</v>
      </c>
    </row>
    <row r="74" spans="3:9" x14ac:dyDescent="0.45">
      <c r="C74">
        <v>12</v>
      </c>
      <c r="D74">
        <v>1</v>
      </c>
      <c r="E74">
        <v>2021</v>
      </c>
      <c r="F74" t="s">
        <v>2</v>
      </c>
      <c r="G74" s="10">
        <v>0.66666666666666663</v>
      </c>
      <c r="H74" s="7">
        <f t="shared" si="1"/>
        <v>44208</v>
      </c>
      <c r="I74">
        <v>6</v>
      </c>
    </row>
    <row r="75" spans="3:9" x14ac:dyDescent="0.45">
      <c r="C75">
        <v>12</v>
      </c>
      <c r="D75">
        <v>1</v>
      </c>
      <c r="E75">
        <v>2021</v>
      </c>
      <c r="F75" t="s">
        <v>2</v>
      </c>
      <c r="G75" s="10">
        <v>0.875</v>
      </c>
      <c r="H75" s="7">
        <f t="shared" si="1"/>
        <v>44208</v>
      </c>
      <c r="I75">
        <v>5</v>
      </c>
    </row>
    <row r="76" spans="3:9" x14ac:dyDescent="0.45">
      <c r="C76">
        <v>13</v>
      </c>
      <c r="D76">
        <v>1</v>
      </c>
      <c r="E76">
        <v>2021</v>
      </c>
      <c r="F76" t="s">
        <v>3</v>
      </c>
      <c r="G76" s="10">
        <v>4.1666666666666664E-2</v>
      </c>
      <c r="H76" s="7">
        <f t="shared" si="1"/>
        <v>44209</v>
      </c>
      <c r="I76">
        <v>5</v>
      </c>
    </row>
    <row r="77" spans="3:9" x14ac:dyDescent="0.45">
      <c r="C77">
        <v>13</v>
      </c>
      <c r="D77">
        <v>1</v>
      </c>
      <c r="E77">
        <v>2021</v>
      </c>
      <c r="F77" t="s">
        <v>3</v>
      </c>
      <c r="G77" s="10">
        <v>0.375</v>
      </c>
      <c r="H77" s="7">
        <f t="shared" si="1"/>
        <v>44209</v>
      </c>
      <c r="I77">
        <v>5</v>
      </c>
    </row>
    <row r="78" spans="3:9" x14ac:dyDescent="0.45">
      <c r="C78">
        <v>13</v>
      </c>
      <c r="D78">
        <v>1</v>
      </c>
      <c r="E78">
        <v>2021</v>
      </c>
      <c r="F78" t="s">
        <v>3</v>
      </c>
      <c r="G78" s="10">
        <v>0.45833333333333331</v>
      </c>
      <c r="H78" s="7">
        <f t="shared" si="1"/>
        <v>44209</v>
      </c>
      <c r="I78">
        <v>4</v>
      </c>
    </row>
    <row r="79" spans="3:9" x14ac:dyDescent="0.45">
      <c r="C79">
        <v>13</v>
      </c>
      <c r="D79">
        <v>1</v>
      </c>
      <c r="E79">
        <v>2021</v>
      </c>
      <c r="F79" t="s">
        <v>3</v>
      </c>
      <c r="G79" s="10">
        <v>4.1666666666666664E-2</v>
      </c>
      <c r="H79" s="7">
        <f t="shared" si="1"/>
        <v>44209</v>
      </c>
      <c r="I79">
        <v>5</v>
      </c>
    </row>
    <row r="80" spans="3:9" x14ac:dyDescent="0.45">
      <c r="C80">
        <v>13</v>
      </c>
      <c r="D80">
        <v>1</v>
      </c>
      <c r="E80">
        <v>2021</v>
      </c>
      <c r="F80" t="s">
        <v>3</v>
      </c>
      <c r="G80" s="10">
        <v>0.58333333333333337</v>
      </c>
      <c r="H80" s="7">
        <f t="shared" si="1"/>
        <v>44209</v>
      </c>
      <c r="I80">
        <v>6</v>
      </c>
    </row>
    <row r="81" spans="3:9" x14ac:dyDescent="0.45">
      <c r="C81">
        <v>13</v>
      </c>
      <c r="D81">
        <v>1</v>
      </c>
      <c r="E81">
        <v>2021</v>
      </c>
      <c r="F81" t="s">
        <v>3</v>
      </c>
      <c r="G81" s="10">
        <v>0.66666666666666663</v>
      </c>
      <c r="H81" s="7">
        <f t="shared" si="1"/>
        <v>44209</v>
      </c>
      <c r="I81">
        <v>9</v>
      </c>
    </row>
    <row r="82" spans="3:9" x14ac:dyDescent="0.45">
      <c r="C82">
        <v>13</v>
      </c>
      <c r="D82">
        <v>1</v>
      </c>
      <c r="E82">
        <v>2021</v>
      </c>
      <c r="F82" t="s">
        <v>3</v>
      </c>
      <c r="G82" s="10">
        <v>0.70833333333333337</v>
      </c>
      <c r="H82" s="7">
        <f t="shared" si="1"/>
        <v>44209</v>
      </c>
      <c r="I82">
        <v>8</v>
      </c>
    </row>
    <row r="83" spans="3:9" x14ac:dyDescent="0.45">
      <c r="C83">
        <v>13</v>
      </c>
      <c r="D83">
        <v>1</v>
      </c>
      <c r="E83">
        <v>2021</v>
      </c>
      <c r="F83" t="s">
        <v>3</v>
      </c>
      <c r="G83" s="10">
        <v>0.75</v>
      </c>
      <c r="H83" s="7">
        <f t="shared" si="1"/>
        <v>44209</v>
      </c>
      <c r="I83">
        <v>6</v>
      </c>
    </row>
    <row r="84" spans="3:9" x14ac:dyDescent="0.45">
      <c r="C84">
        <v>13</v>
      </c>
      <c r="D84">
        <v>1</v>
      </c>
      <c r="E84">
        <v>2021</v>
      </c>
      <c r="F84" t="s">
        <v>3</v>
      </c>
      <c r="G84" s="10">
        <v>0.83333333333333337</v>
      </c>
      <c r="H84" s="7">
        <f t="shared" si="1"/>
        <v>44209</v>
      </c>
      <c r="I84">
        <v>8</v>
      </c>
    </row>
    <row r="85" spans="3:9" x14ac:dyDescent="0.45">
      <c r="C85">
        <v>13</v>
      </c>
      <c r="D85">
        <v>1</v>
      </c>
      <c r="E85">
        <v>2021</v>
      </c>
      <c r="F85" t="s">
        <v>3</v>
      </c>
      <c r="G85" s="10">
        <v>0.95833333333333337</v>
      </c>
      <c r="H85" s="7">
        <f t="shared" si="1"/>
        <v>44209</v>
      </c>
      <c r="I85">
        <v>4</v>
      </c>
    </row>
    <row r="86" spans="3:9" x14ac:dyDescent="0.45">
      <c r="C86">
        <v>14</v>
      </c>
      <c r="D86">
        <v>1</v>
      </c>
      <c r="E86">
        <v>2021</v>
      </c>
      <c r="F86" t="s">
        <v>4</v>
      </c>
      <c r="G86" s="10">
        <v>4.1666666666666664E-2</v>
      </c>
      <c r="H86" s="7">
        <f t="shared" si="1"/>
        <v>44210</v>
      </c>
      <c r="I86">
        <v>7</v>
      </c>
    </row>
    <row r="87" spans="3:9" x14ac:dyDescent="0.45">
      <c r="C87">
        <v>14</v>
      </c>
      <c r="D87">
        <v>1</v>
      </c>
      <c r="E87">
        <v>2021</v>
      </c>
      <c r="F87" t="s">
        <v>4</v>
      </c>
      <c r="G87" s="10">
        <v>0.375</v>
      </c>
      <c r="H87" s="7">
        <f t="shared" si="1"/>
        <v>44210</v>
      </c>
      <c r="I87">
        <v>5</v>
      </c>
    </row>
    <row r="88" spans="3:9" x14ac:dyDescent="0.45">
      <c r="C88">
        <v>14</v>
      </c>
      <c r="D88">
        <v>1</v>
      </c>
      <c r="E88">
        <v>2021</v>
      </c>
      <c r="F88" t="s">
        <v>4</v>
      </c>
      <c r="G88" s="10">
        <v>0.625</v>
      </c>
      <c r="H88" s="7">
        <f t="shared" si="1"/>
        <v>44210</v>
      </c>
      <c r="I88">
        <v>7</v>
      </c>
    </row>
    <row r="89" spans="3:9" x14ac:dyDescent="0.45">
      <c r="C89">
        <v>14</v>
      </c>
      <c r="D89">
        <v>1</v>
      </c>
      <c r="E89">
        <v>2021</v>
      </c>
      <c r="F89" t="s">
        <v>4</v>
      </c>
      <c r="G89" s="10">
        <v>0.75</v>
      </c>
      <c r="H89" s="7">
        <f t="shared" si="1"/>
        <v>44210</v>
      </c>
      <c r="I89">
        <v>7</v>
      </c>
    </row>
    <row r="90" spans="3:9" x14ac:dyDescent="0.45">
      <c r="C90">
        <v>14</v>
      </c>
      <c r="D90">
        <v>1</v>
      </c>
      <c r="E90">
        <v>2021</v>
      </c>
      <c r="F90" t="s">
        <v>4</v>
      </c>
      <c r="G90" s="10">
        <v>0.79166666666666663</v>
      </c>
      <c r="H90" s="7">
        <f t="shared" si="1"/>
        <v>44210</v>
      </c>
      <c r="I90">
        <v>5</v>
      </c>
    </row>
    <row r="91" spans="3:9" x14ac:dyDescent="0.45">
      <c r="C91">
        <v>14</v>
      </c>
      <c r="D91">
        <v>1</v>
      </c>
      <c r="E91">
        <v>2021</v>
      </c>
      <c r="F91" t="s">
        <v>4</v>
      </c>
      <c r="G91" s="10">
        <v>0.875</v>
      </c>
      <c r="H91" s="7">
        <f t="shared" si="1"/>
        <v>44210</v>
      </c>
      <c r="I91">
        <v>7</v>
      </c>
    </row>
    <row r="92" spans="3:9" x14ac:dyDescent="0.45">
      <c r="C92">
        <v>15</v>
      </c>
      <c r="D92">
        <v>1</v>
      </c>
      <c r="E92">
        <v>2021</v>
      </c>
      <c r="F92" t="s">
        <v>5</v>
      </c>
      <c r="G92" s="10">
        <v>4.1666666666666664E-2</v>
      </c>
      <c r="H92" s="7">
        <f t="shared" si="1"/>
        <v>44211</v>
      </c>
      <c r="I92">
        <v>5</v>
      </c>
    </row>
    <row r="93" spans="3:9" x14ac:dyDescent="0.45">
      <c r="C93">
        <v>15</v>
      </c>
      <c r="D93">
        <v>1</v>
      </c>
      <c r="E93">
        <v>2021</v>
      </c>
      <c r="F93" t="s">
        <v>5</v>
      </c>
      <c r="G93" s="10">
        <v>0.375</v>
      </c>
      <c r="H93" s="7">
        <f t="shared" si="1"/>
        <v>44211</v>
      </c>
      <c r="I93">
        <v>4</v>
      </c>
    </row>
    <row r="94" spans="3:9" x14ac:dyDescent="0.45">
      <c r="C94">
        <v>15</v>
      </c>
      <c r="D94">
        <v>1</v>
      </c>
      <c r="E94">
        <v>2021</v>
      </c>
      <c r="F94" t="s">
        <v>5</v>
      </c>
      <c r="G94" s="10">
        <v>0.625</v>
      </c>
      <c r="H94" s="7">
        <f t="shared" si="1"/>
        <v>44211</v>
      </c>
      <c r="I94">
        <v>5</v>
      </c>
    </row>
    <row r="95" spans="3:9" x14ac:dyDescent="0.45">
      <c r="C95">
        <v>15</v>
      </c>
      <c r="D95">
        <v>1</v>
      </c>
      <c r="E95">
        <v>2021</v>
      </c>
      <c r="F95" t="s">
        <v>5</v>
      </c>
      <c r="G95" s="10">
        <v>0.79166666666666663</v>
      </c>
      <c r="H95" s="7">
        <f t="shared" si="1"/>
        <v>44211</v>
      </c>
      <c r="I95">
        <v>5</v>
      </c>
    </row>
    <row r="96" spans="3:9" x14ac:dyDescent="0.45">
      <c r="C96">
        <v>15</v>
      </c>
      <c r="D96">
        <v>1</v>
      </c>
      <c r="E96">
        <v>2021</v>
      </c>
      <c r="F96" t="s">
        <v>5</v>
      </c>
      <c r="G96" s="10">
        <v>0.875</v>
      </c>
      <c r="H96" s="7">
        <f t="shared" si="1"/>
        <v>44211</v>
      </c>
      <c r="I96">
        <v>6</v>
      </c>
    </row>
    <row r="97" spans="3:9" x14ac:dyDescent="0.45">
      <c r="C97">
        <v>16</v>
      </c>
      <c r="D97">
        <v>1</v>
      </c>
      <c r="E97">
        <v>2021</v>
      </c>
      <c r="F97" t="s">
        <v>6</v>
      </c>
      <c r="G97" s="10">
        <v>6.25E-2</v>
      </c>
      <c r="H97" s="7">
        <f t="shared" si="1"/>
        <v>44212</v>
      </c>
      <c r="I97">
        <v>6</v>
      </c>
    </row>
    <row r="98" spans="3:9" x14ac:dyDescent="0.45">
      <c r="C98">
        <v>16</v>
      </c>
      <c r="D98">
        <v>1</v>
      </c>
      <c r="E98">
        <v>2021</v>
      </c>
      <c r="F98" t="s">
        <v>6</v>
      </c>
      <c r="G98" s="10">
        <v>0.45833333333333331</v>
      </c>
      <c r="H98" s="7">
        <f t="shared" si="1"/>
        <v>44212</v>
      </c>
      <c r="I98">
        <v>6</v>
      </c>
    </row>
    <row r="99" spans="3:9" x14ac:dyDescent="0.45">
      <c r="C99">
        <v>16</v>
      </c>
      <c r="D99">
        <v>1</v>
      </c>
      <c r="E99">
        <v>2021</v>
      </c>
      <c r="F99" t="s">
        <v>6</v>
      </c>
      <c r="G99" s="10">
        <v>0.53125</v>
      </c>
      <c r="H99" s="7">
        <f t="shared" si="1"/>
        <v>44212</v>
      </c>
      <c r="I99">
        <v>9</v>
      </c>
    </row>
    <row r="100" spans="3:9" x14ac:dyDescent="0.45">
      <c r="C100">
        <v>16</v>
      </c>
      <c r="D100">
        <v>1</v>
      </c>
      <c r="E100">
        <v>2021</v>
      </c>
      <c r="F100" t="s">
        <v>6</v>
      </c>
      <c r="G100" s="10">
        <v>0.57291666666666663</v>
      </c>
      <c r="H100" s="7">
        <f t="shared" si="1"/>
        <v>44212</v>
      </c>
      <c r="I100">
        <v>8</v>
      </c>
    </row>
    <row r="101" spans="3:9" x14ac:dyDescent="0.45">
      <c r="C101">
        <v>16</v>
      </c>
      <c r="D101">
        <v>1</v>
      </c>
      <c r="E101">
        <v>2021</v>
      </c>
      <c r="F101" t="s">
        <v>6</v>
      </c>
      <c r="G101" s="10">
        <v>0.70833333333333337</v>
      </c>
      <c r="H101" s="7">
        <f t="shared" si="1"/>
        <v>44212</v>
      </c>
      <c r="I101">
        <v>5</v>
      </c>
    </row>
    <row r="102" spans="3:9" x14ac:dyDescent="0.45">
      <c r="C102">
        <v>16</v>
      </c>
      <c r="D102">
        <v>1</v>
      </c>
      <c r="E102">
        <v>2021</v>
      </c>
      <c r="F102" t="s">
        <v>6</v>
      </c>
      <c r="G102" s="10">
        <v>0.76041666666666663</v>
      </c>
      <c r="H102" s="7">
        <f t="shared" si="1"/>
        <v>44212</v>
      </c>
      <c r="I102">
        <v>4</v>
      </c>
    </row>
    <row r="103" spans="3:9" x14ac:dyDescent="0.45">
      <c r="C103">
        <v>16</v>
      </c>
      <c r="D103">
        <v>1</v>
      </c>
      <c r="E103">
        <v>2021</v>
      </c>
      <c r="F103" t="s">
        <v>6</v>
      </c>
      <c r="G103" s="10">
        <v>0.83333333333333337</v>
      </c>
      <c r="H103" s="7">
        <f t="shared" si="1"/>
        <v>44212</v>
      </c>
      <c r="I103">
        <v>5</v>
      </c>
    </row>
    <row r="104" spans="3:9" x14ac:dyDescent="0.45">
      <c r="C104">
        <v>17</v>
      </c>
      <c r="D104">
        <v>1</v>
      </c>
      <c r="E104">
        <v>2021</v>
      </c>
      <c r="F104" t="s">
        <v>7</v>
      </c>
      <c r="G104" s="10">
        <v>4.1666666666666664E-2</v>
      </c>
      <c r="H104" s="7">
        <f t="shared" si="1"/>
        <v>44213</v>
      </c>
      <c r="I104">
        <v>4</v>
      </c>
    </row>
    <row r="105" spans="3:9" x14ac:dyDescent="0.45">
      <c r="C105">
        <v>17</v>
      </c>
      <c r="D105">
        <v>1</v>
      </c>
      <c r="E105">
        <v>2021</v>
      </c>
      <c r="F105" t="s">
        <v>7</v>
      </c>
      <c r="G105" s="10">
        <v>0.5</v>
      </c>
      <c r="H105" s="7">
        <f t="shared" si="1"/>
        <v>44213</v>
      </c>
      <c r="I105">
        <v>4</v>
      </c>
    </row>
    <row r="106" spans="3:9" x14ac:dyDescent="0.45">
      <c r="C106">
        <v>17</v>
      </c>
      <c r="D106">
        <v>1</v>
      </c>
      <c r="E106">
        <v>2021</v>
      </c>
      <c r="F106" t="s">
        <v>7</v>
      </c>
      <c r="G106" s="10">
        <v>0.66666666666666663</v>
      </c>
      <c r="H106" s="7">
        <f t="shared" si="1"/>
        <v>44213</v>
      </c>
      <c r="I106">
        <v>6</v>
      </c>
    </row>
    <row r="107" spans="3:9" x14ac:dyDescent="0.45">
      <c r="C107">
        <v>17</v>
      </c>
      <c r="D107">
        <v>1</v>
      </c>
      <c r="E107">
        <v>2021</v>
      </c>
      <c r="F107" t="s">
        <v>7</v>
      </c>
      <c r="G107" s="10">
        <v>0.79166666666666663</v>
      </c>
      <c r="H107" s="7">
        <f t="shared" si="1"/>
        <v>44213</v>
      </c>
      <c r="I107">
        <v>4</v>
      </c>
    </row>
    <row r="108" spans="3:9" x14ac:dyDescent="0.45">
      <c r="C108">
        <v>17</v>
      </c>
      <c r="D108">
        <v>1</v>
      </c>
      <c r="E108">
        <v>2021</v>
      </c>
      <c r="F108" t="s">
        <v>7</v>
      </c>
      <c r="G108" s="10">
        <v>0.89583333333333337</v>
      </c>
      <c r="H108" s="7">
        <f t="shared" si="1"/>
        <v>44213</v>
      </c>
      <c r="I108">
        <v>4</v>
      </c>
    </row>
    <row r="109" spans="3:9" x14ac:dyDescent="0.45">
      <c r="C109">
        <v>18</v>
      </c>
      <c r="D109">
        <v>1</v>
      </c>
      <c r="E109">
        <v>2021</v>
      </c>
      <c r="F109" t="s">
        <v>1</v>
      </c>
      <c r="G109" s="10">
        <v>0.33333333333333331</v>
      </c>
      <c r="H109" s="7">
        <f t="shared" si="1"/>
        <v>44214</v>
      </c>
      <c r="I109">
        <v>6</v>
      </c>
    </row>
    <row r="110" spans="3:9" x14ac:dyDescent="0.45">
      <c r="C110">
        <v>18</v>
      </c>
      <c r="D110">
        <v>1</v>
      </c>
      <c r="E110">
        <v>2021</v>
      </c>
      <c r="F110" t="s">
        <v>1</v>
      </c>
      <c r="G110" s="10">
        <v>0.47916666666666669</v>
      </c>
      <c r="H110" s="7">
        <f t="shared" si="1"/>
        <v>44214</v>
      </c>
      <c r="I110">
        <v>7</v>
      </c>
    </row>
    <row r="111" spans="3:9" x14ac:dyDescent="0.45">
      <c r="C111">
        <v>18</v>
      </c>
      <c r="D111">
        <v>1</v>
      </c>
      <c r="E111">
        <v>2021</v>
      </c>
      <c r="F111" t="s">
        <v>1</v>
      </c>
      <c r="G111" s="10">
        <v>0.5625</v>
      </c>
      <c r="H111" s="7">
        <f t="shared" si="1"/>
        <v>44214</v>
      </c>
      <c r="I111">
        <v>7</v>
      </c>
    </row>
    <row r="112" spans="3:9" x14ac:dyDescent="0.45">
      <c r="C112">
        <v>18</v>
      </c>
      <c r="D112">
        <v>1</v>
      </c>
      <c r="E112">
        <v>2021</v>
      </c>
      <c r="F112" t="s">
        <v>1</v>
      </c>
      <c r="G112" s="10">
        <v>0.60416666666666663</v>
      </c>
      <c r="H112" s="7">
        <f t="shared" si="1"/>
        <v>44214</v>
      </c>
      <c r="I112">
        <v>6</v>
      </c>
    </row>
    <row r="113" spans="3:9" x14ac:dyDescent="0.45">
      <c r="C113">
        <v>18</v>
      </c>
      <c r="D113">
        <v>1</v>
      </c>
      <c r="E113">
        <v>2021</v>
      </c>
      <c r="F113" t="s">
        <v>1</v>
      </c>
      <c r="G113" s="10">
        <v>0.70833333333333337</v>
      </c>
      <c r="H113" s="7">
        <f t="shared" si="1"/>
        <v>44214</v>
      </c>
      <c r="I113">
        <v>4</v>
      </c>
    </row>
    <row r="114" spans="3:9" x14ac:dyDescent="0.45">
      <c r="C114">
        <v>18</v>
      </c>
      <c r="D114">
        <v>1</v>
      </c>
      <c r="E114">
        <v>2021</v>
      </c>
      <c r="F114" t="s">
        <v>1</v>
      </c>
      <c r="G114" s="10">
        <v>0.85416666666666663</v>
      </c>
      <c r="H114" s="7">
        <f t="shared" si="1"/>
        <v>44214</v>
      </c>
      <c r="I114">
        <v>6</v>
      </c>
    </row>
    <row r="115" spans="3:9" x14ac:dyDescent="0.45">
      <c r="C115">
        <v>18</v>
      </c>
      <c r="D115">
        <v>1</v>
      </c>
      <c r="E115">
        <v>2021</v>
      </c>
      <c r="F115" t="s">
        <v>1</v>
      </c>
      <c r="G115" s="10">
        <v>0.89583333333333337</v>
      </c>
      <c r="H115" s="7">
        <f t="shared" ref="H115:H120" si="2">DATE(E115,D115,C115)</f>
        <v>44214</v>
      </c>
      <c r="I115">
        <v>6</v>
      </c>
    </row>
    <row r="116" spans="3:9" x14ac:dyDescent="0.45">
      <c r="C116">
        <v>19</v>
      </c>
      <c r="D116">
        <v>1</v>
      </c>
      <c r="E116">
        <v>2021</v>
      </c>
      <c r="F116" t="s">
        <v>2</v>
      </c>
      <c r="G116" s="10">
        <v>0.45833333333333331</v>
      </c>
      <c r="H116" s="7">
        <f t="shared" si="2"/>
        <v>44215</v>
      </c>
      <c r="I116">
        <v>3</v>
      </c>
    </row>
    <row r="117" spans="3:9" x14ac:dyDescent="0.45">
      <c r="C117">
        <v>19</v>
      </c>
      <c r="D117">
        <v>1</v>
      </c>
      <c r="E117">
        <v>2021</v>
      </c>
      <c r="F117" t="s">
        <v>2</v>
      </c>
      <c r="G117" s="10">
        <v>0.53125</v>
      </c>
      <c r="H117" s="7">
        <f t="shared" si="2"/>
        <v>44215</v>
      </c>
      <c r="I117">
        <v>5</v>
      </c>
    </row>
    <row r="118" spans="3:9" x14ac:dyDescent="0.45">
      <c r="C118">
        <v>19</v>
      </c>
      <c r="D118">
        <v>1</v>
      </c>
      <c r="E118">
        <v>2021</v>
      </c>
      <c r="F118" t="s">
        <v>2</v>
      </c>
      <c r="G118" s="10">
        <v>0.70833333333333337</v>
      </c>
      <c r="H118" s="7">
        <f t="shared" si="2"/>
        <v>44215</v>
      </c>
      <c r="I118">
        <v>7</v>
      </c>
    </row>
    <row r="119" spans="3:9" x14ac:dyDescent="0.45">
      <c r="C119">
        <v>19</v>
      </c>
      <c r="D119">
        <v>1</v>
      </c>
      <c r="E119">
        <v>2021</v>
      </c>
      <c r="F119" t="s">
        <v>2</v>
      </c>
      <c r="G119" s="10">
        <v>0.77083333333333337</v>
      </c>
      <c r="H119" s="7">
        <f t="shared" si="2"/>
        <v>44215</v>
      </c>
      <c r="I119">
        <v>6</v>
      </c>
    </row>
    <row r="120" spans="3:9" x14ac:dyDescent="0.45">
      <c r="C120">
        <v>20</v>
      </c>
      <c r="D120">
        <v>1</v>
      </c>
      <c r="E120">
        <v>2021</v>
      </c>
      <c r="F120" t="s">
        <v>3</v>
      </c>
      <c r="G120" s="10">
        <v>0</v>
      </c>
      <c r="H120" s="7">
        <f t="shared" si="2"/>
        <v>44216</v>
      </c>
      <c r="I120">
        <v>3</v>
      </c>
    </row>
    <row r="121" spans="3:9" x14ac:dyDescent="0.45">
      <c r="C121">
        <v>20</v>
      </c>
      <c r="D121">
        <v>1</v>
      </c>
      <c r="E121">
        <v>2021</v>
      </c>
      <c r="F121" t="s">
        <v>3</v>
      </c>
      <c r="G121" s="10">
        <v>6.25E-2</v>
      </c>
      <c r="H121" s="7">
        <f t="shared" ref="H121:H127" si="3">DATE(E121,D121,C121)</f>
        <v>44216</v>
      </c>
      <c r="I121">
        <v>3</v>
      </c>
    </row>
    <row r="122" spans="3:9" x14ac:dyDescent="0.45">
      <c r="C122">
        <v>20</v>
      </c>
      <c r="D122">
        <v>1</v>
      </c>
      <c r="E122">
        <v>2021</v>
      </c>
      <c r="F122" t="s">
        <v>3</v>
      </c>
      <c r="G122" s="10">
        <v>0.41666666666666669</v>
      </c>
      <c r="H122" s="19">
        <f t="shared" si="3"/>
        <v>44216</v>
      </c>
      <c r="I122">
        <v>3</v>
      </c>
    </row>
    <row r="123" spans="3:9" x14ac:dyDescent="0.45">
      <c r="C123">
        <v>20</v>
      </c>
      <c r="D123">
        <v>1</v>
      </c>
      <c r="E123">
        <v>2021</v>
      </c>
      <c r="F123" t="s">
        <v>3</v>
      </c>
      <c r="G123" s="10">
        <v>0.47916666666666669</v>
      </c>
      <c r="H123" s="19">
        <f t="shared" si="3"/>
        <v>44216</v>
      </c>
      <c r="I123">
        <v>4</v>
      </c>
    </row>
    <row r="124" spans="3:9" x14ac:dyDescent="0.45">
      <c r="C124">
        <v>20</v>
      </c>
      <c r="D124">
        <v>1</v>
      </c>
      <c r="E124">
        <v>2021</v>
      </c>
      <c r="F124" t="s">
        <v>3</v>
      </c>
      <c r="G124" s="10">
        <v>0.60416666666666663</v>
      </c>
      <c r="H124" s="19">
        <f t="shared" si="3"/>
        <v>44216</v>
      </c>
      <c r="I124">
        <v>5</v>
      </c>
    </row>
    <row r="125" spans="3:9" x14ac:dyDescent="0.45">
      <c r="C125">
        <v>20</v>
      </c>
      <c r="D125">
        <v>1</v>
      </c>
      <c r="E125">
        <v>2021</v>
      </c>
      <c r="F125" t="s">
        <v>3</v>
      </c>
      <c r="G125" s="10">
        <v>0.70833333333333337</v>
      </c>
      <c r="H125" s="19">
        <f t="shared" si="3"/>
        <v>44216</v>
      </c>
      <c r="I125">
        <v>3</v>
      </c>
    </row>
    <row r="126" spans="3:9" x14ac:dyDescent="0.45">
      <c r="C126">
        <v>20</v>
      </c>
      <c r="D126">
        <v>1</v>
      </c>
      <c r="E126">
        <v>2021</v>
      </c>
      <c r="F126" t="s">
        <v>3</v>
      </c>
      <c r="G126" s="10">
        <v>0.875</v>
      </c>
      <c r="H126" s="19">
        <f t="shared" si="3"/>
        <v>44216</v>
      </c>
      <c r="I126">
        <v>5</v>
      </c>
    </row>
    <row r="127" spans="3:9" x14ac:dyDescent="0.45">
      <c r="C127">
        <v>20</v>
      </c>
      <c r="D127">
        <v>1</v>
      </c>
      <c r="E127">
        <v>2021</v>
      </c>
      <c r="F127" t="s">
        <v>3</v>
      </c>
      <c r="G127" s="10">
        <v>0.95833333333333337</v>
      </c>
      <c r="H127" s="19">
        <f t="shared" si="3"/>
        <v>44216</v>
      </c>
      <c r="I127">
        <v>6</v>
      </c>
    </row>
    <row r="128" spans="3:9" x14ac:dyDescent="0.45">
      <c r="C128">
        <v>21</v>
      </c>
      <c r="D128">
        <v>1</v>
      </c>
      <c r="E128">
        <v>2021</v>
      </c>
      <c r="F128" t="s">
        <v>4</v>
      </c>
      <c r="G128" s="10">
        <v>0.41666666666666669</v>
      </c>
      <c r="H128" s="19">
        <f t="shared" ref="H128:H135" si="4">DATE(E128,D128,C128)</f>
        <v>44217</v>
      </c>
      <c r="I128">
        <v>5</v>
      </c>
    </row>
    <row r="129" spans="3:9" x14ac:dyDescent="0.45">
      <c r="C129">
        <v>21</v>
      </c>
      <c r="D129">
        <v>1</v>
      </c>
      <c r="E129">
        <v>2021</v>
      </c>
      <c r="F129" t="s">
        <v>4</v>
      </c>
      <c r="G129" s="10">
        <v>0.58333333333333337</v>
      </c>
      <c r="H129" s="19">
        <f t="shared" si="4"/>
        <v>44217</v>
      </c>
      <c r="I129">
        <v>4</v>
      </c>
    </row>
    <row r="130" spans="3:9" x14ac:dyDescent="0.45">
      <c r="C130">
        <v>21</v>
      </c>
      <c r="D130">
        <v>1</v>
      </c>
      <c r="E130">
        <v>2021</v>
      </c>
      <c r="F130" t="s">
        <v>4</v>
      </c>
      <c r="G130" s="10">
        <v>0.66666666666666663</v>
      </c>
      <c r="H130" s="19">
        <f t="shared" si="4"/>
        <v>44217</v>
      </c>
      <c r="I130">
        <v>6</v>
      </c>
    </row>
    <row r="131" spans="3:9" x14ac:dyDescent="0.45">
      <c r="C131">
        <v>21</v>
      </c>
      <c r="D131">
        <v>1</v>
      </c>
      <c r="E131">
        <v>2021</v>
      </c>
      <c r="F131" t="s">
        <v>4</v>
      </c>
      <c r="G131" s="10">
        <v>0.83333333333333337</v>
      </c>
      <c r="H131" s="19">
        <f t="shared" si="4"/>
        <v>44217</v>
      </c>
      <c r="I131">
        <v>4</v>
      </c>
    </row>
    <row r="132" spans="3:9" x14ac:dyDescent="0.45">
      <c r="C132">
        <v>21</v>
      </c>
      <c r="D132">
        <v>1</v>
      </c>
      <c r="E132">
        <v>2021</v>
      </c>
      <c r="F132" t="s">
        <v>4</v>
      </c>
      <c r="G132" s="10">
        <v>22</v>
      </c>
      <c r="H132" s="19">
        <f t="shared" si="4"/>
        <v>44217</v>
      </c>
      <c r="I132">
        <v>4</v>
      </c>
    </row>
    <row r="133" spans="3:9" x14ac:dyDescent="0.45">
      <c r="C133">
        <v>22</v>
      </c>
      <c r="D133">
        <v>1</v>
      </c>
      <c r="E133">
        <v>2021</v>
      </c>
      <c r="F133" t="s">
        <v>5</v>
      </c>
      <c r="G133" s="10">
        <v>0.375</v>
      </c>
      <c r="H133" s="19">
        <f t="shared" si="4"/>
        <v>44218</v>
      </c>
      <c r="I133">
        <v>6</v>
      </c>
    </row>
    <row r="134" spans="3:9" x14ac:dyDescent="0.45">
      <c r="C134">
        <v>22</v>
      </c>
      <c r="D134">
        <v>1</v>
      </c>
      <c r="E134">
        <v>2021</v>
      </c>
      <c r="F134" t="s">
        <v>5</v>
      </c>
      <c r="G134" s="10">
        <v>0.4375</v>
      </c>
      <c r="H134" s="19">
        <f t="shared" si="4"/>
        <v>44218</v>
      </c>
      <c r="I134">
        <v>5</v>
      </c>
    </row>
    <row r="135" spans="3:9" x14ac:dyDescent="0.45">
      <c r="C135">
        <v>22</v>
      </c>
      <c r="D135">
        <v>1</v>
      </c>
      <c r="E135">
        <v>2021</v>
      </c>
      <c r="F135" t="s">
        <v>5</v>
      </c>
      <c r="G135" s="10">
        <v>0.54166666666666663</v>
      </c>
      <c r="H135" s="19">
        <f t="shared" si="4"/>
        <v>44218</v>
      </c>
      <c r="I135">
        <v>6</v>
      </c>
    </row>
    <row r="136" spans="3:9" x14ac:dyDescent="0.45">
      <c r="C136">
        <v>22</v>
      </c>
      <c r="D136">
        <v>1</v>
      </c>
      <c r="E136">
        <v>2021</v>
      </c>
      <c r="F136" t="s">
        <v>5</v>
      </c>
      <c r="G136" s="10">
        <v>0.6875</v>
      </c>
      <c r="H136" s="19">
        <f t="shared" ref="H136:H142" si="5">DATE(E136,D136,C136)</f>
        <v>44218</v>
      </c>
      <c r="I136">
        <v>7</v>
      </c>
    </row>
    <row r="137" spans="3:9" x14ac:dyDescent="0.45">
      <c r="C137">
        <v>22</v>
      </c>
      <c r="D137">
        <v>1</v>
      </c>
      <c r="E137">
        <v>2021</v>
      </c>
      <c r="F137" t="s">
        <v>5</v>
      </c>
      <c r="G137" s="10">
        <v>0.89583333333333337</v>
      </c>
      <c r="H137" s="19">
        <f t="shared" si="5"/>
        <v>44218</v>
      </c>
      <c r="I137">
        <v>5</v>
      </c>
    </row>
    <row r="138" spans="3:9" x14ac:dyDescent="0.45">
      <c r="C138">
        <v>22</v>
      </c>
      <c r="D138">
        <v>1</v>
      </c>
      <c r="E138">
        <v>2021</v>
      </c>
      <c r="F138" t="s">
        <v>5</v>
      </c>
      <c r="G138" s="10">
        <v>0.95833333333333337</v>
      </c>
      <c r="H138" s="19">
        <f t="shared" si="5"/>
        <v>44218</v>
      </c>
      <c r="I138">
        <v>6</v>
      </c>
    </row>
    <row r="139" spans="3:9" x14ac:dyDescent="0.45">
      <c r="C139">
        <v>23</v>
      </c>
      <c r="D139">
        <v>1</v>
      </c>
      <c r="E139">
        <v>2021</v>
      </c>
      <c r="F139" t="s">
        <v>6</v>
      </c>
      <c r="G139" s="10">
        <v>0.4375</v>
      </c>
      <c r="H139" s="19">
        <f t="shared" si="5"/>
        <v>44219</v>
      </c>
      <c r="I139">
        <v>5</v>
      </c>
    </row>
    <row r="140" spans="3:9" x14ac:dyDescent="0.45">
      <c r="C140">
        <v>23</v>
      </c>
      <c r="D140">
        <v>1</v>
      </c>
      <c r="E140">
        <v>2021</v>
      </c>
      <c r="F140" t="s">
        <v>6</v>
      </c>
      <c r="G140" s="10">
        <v>0.58333333333333337</v>
      </c>
      <c r="H140" s="19">
        <f t="shared" si="5"/>
        <v>44219</v>
      </c>
      <c r="I140">
        <v>7</v>
      </c>
    </row>
    <row r="141" spans="3:9" x14ac:dyDescent="0.45">
      <c r="C141">
        <v>23</v>
      </c>
      <c r="D141">
        <v>1</v>
      </c>
      <c r="E141">
        <v>2021</v>
      </c>
      <c r="F141" t="s">
        <v>6</v>
      </c>
      <c r="G141" s="10">
        <v>0.70833333333333337</v>
      </c>
      <c r="H141" s="19">
        <f t="shared" si="5"/>
        <v>44219</v>
      </c>
      <c r="I141">
        <v>9</v>
      </c>
    </row>
    <row r="142" spans="3:9" x14ac:dyDescent="0.45">
      <c r="C142">
        <v>23</v>
      </c>
      <c r="D142">
        <v>1</v>
      </c>
      <c r="E142">
        <v>2021</v>
      </c>
      <c r="F142" t="s">
        <v>6</v>
      </c>
      <c r="G142" s="10">
        <v>0.75</v>
      </c>
      <c r="H142" s="19">
        <f t="shared" si="5"/>
        <v>44219</v>
      </c>
      <c r="I142">
        <v>6</v>
      </c>
    </row>
    <row r="143" spans="3:9" x14ac:dyDescent="0.45">
      <c r="C143">
        <v>23</v>
      </c>
      <c r="D143">
        <v>1</v>
      </c>
      <c r="E143">
        <v>2021</v>
      </c>
      <c r="F143" t="s">
        <v>6</v>
      </c>
      <c r="G143" s="10">
        <v>0.89583333333333337</v>
      </c>
      <c r="H143" s="19">
        <f t="shared" ref="H143:H158" si="6">DATE(E143,D143,C143)</f>
        <v>44219</v>
      </c>
      <c r="I143">
        <v>4</v>
      </c>
    </row>
    <row r="144" spans="3:9" x14ac:dyDescent="0.45">
      <c r="C144">
        <v>23</v>
      </c>
      <c r="D144">
        <v>1</v>
      </c>
      <c r="E144">
        <v>2021</v>
      </c>
      <c r="F144" t="s">
        <v>6</v>
      </c>
      <c r="G144" s="10">
        <v>0.91666666666666663</v>
      </c>
      <c r="H144" s="19">
        <f t="shared" si="6"/>
        <v>44219</v>
      </c>
      <c r="I144">
        <v>5</v>
      </c>
    </row>
    <row r="145" spans="3:9" x14ac:dyDescent="0.45">
      <c r="C145">
        <v>24</v>
      </c>
      <c r="D145">
        <v>1</v>
      </c>
      <c r="E145">
        <v>2021</v>
      </c>
      <c r="F145" t="s">
        <v>7</v>
      </c>
      <c r="G145" s="10">
        <v>0.41666666666666669</v>
      </c>
      <c r="H145" s="19">
        <f t="shared" si="6"/>
        <v>44220</v>
      </c>
      <c r="I145">
        <v>4</v>
      </c>
    </row>
    <row r="146" spans="3:9" x14ac:dyDescent="0.45">
      <c r="C146">
        <v>24</v>
      </c>
      <c r="D146">
        <v>1</v>
      </c>
      <c r="E146">
        <v>2021</v>
      </c>
      <c r="F146" t="s">
        <v>7</v>
      </c>
      <c r="G146" s="10">
        <v>0.45833333333333331</v>
      </c>
      <c r="H146" s="19">
        <f t="shared" si="6"/>
        <v>44220</v>
      </c>
      <c r="I146">
        <v>4</v>
      </c>
    </row>
    <row r="147" spans="3:9" x14ac:dyDescent="0.45">
      <c r="C147">
        <v>24</v>
      </c>
      <c r="D147">
        <v>1</v>
      </c>
      <c r="E147">
        <v>2021</v>
      </c>
      <c r="F147" t="s">
        <v>7</v>
      </c>
      <c r="G147" s="10">
        <v>0.5</v>
      </c>
      <c r="H147" s="19">
        <f t="shared" si="6"/>
        <v>44220</v>
      </c>
      <c r="I147">
        <v>5</v>
      </c>
    </row>
    <row r="148" spans="3:9" x14ac:dyDescent="0.45">
      <c r="C148">
        <v>24</v>
      </c>
      <c r="D148">
        <v>1</v>
      </c>
      <c r="E148">
        <v>2021</v>
      </c>
      <c r="F148" t="s">
        <v>7</v>
      </c>
      <c r="G148" s="10">
        <v>0.58333333333333337</v>
      </c>
      <c r="H148" s="19">
        <f t="shared" si="6"/>
        <v>44220</v>
      </c>
      <c r="I148">
        <v>7</v>
      </c>
    </row>
    <row r="149" spans="3:9" x14ac:dyDescent="0.45">
      <c r="C149">
        <v>24</v>
      </c>
      <c r="D149">
        <v>1</v>
      </c>
      <c r="E149">
        <v>2021</v>
      </c>
      <c r="F149" t="s">
        <v>7</v>
      </c>
      <c r="G149" s="10">
        <v>0.6875</v>
      </c>
      <c r="H149" s="19">
        <f t="shared" si="6"/>
        <v>44220</v>
      </c>
      <c r="I149">
        <v>4</v>
      </c>
    </row>
    <row r="150" spans="3:9" x14ac:dyDescent="0.45">
      <c r="C150">
        <v>24</v>
      </c>
      <c r="D150">
        <v>1</v>
      </c>
      <c r="E150">
        <v>2021</v>
      </c>
      <c r="F150" t="s">
        <v>7</v>
      </c>
      <c r="G150" s="10">
        <v>0.72916666666666663</v>
      </c>
      <c r="H150" s="19">
        <f t="shared" si="6"/>
        <v>44220</v>
      </c>
      <c r="I150">
        <v>6</v>
      </c>
    </row>
    <row r="151" spans="3:9" x14ac:dyDescent="0.45">
      <c r="C151">
        <v>24</v>
      </c>
      <c r="D151">
        <v>1</v>
      </c>
      <c r="E151">
        <v>2021</v>
      </c>
      <c r="F151" t="s">
        <v>7</v>
      </c>
      <c r="G151" s="10">
        <v>0.77083333333333337</v>
      </c>
      <c r="H151" s="19">
        <f t="shared" si="6"/>
        <v>44220</v>
      </c>
      <c r="I151">
        <v>7</v>
      </c>
    </row>
    <row r="152" spans="3:9" x14ac:dyDescent="0.45">
      <c r="C152">
        <v>25</v>
      </c>
      <c r="D152">
        <v>1</v>
      </c>
      <c r="E152">
        <v>2021</v>
      </c>
      <c r="F152" t="s">
        <v>1</v>
      </c>
      <c r="G152" s="10">
        <v>30</v>
      </c>
      <c r="H152" s="19">
        <f t="shared" si="6"/>
        <v>44221</v>
      </c>
      <c r="I152">
        <v>3</v>
      </c>
    </row>
    <row r="153" spans="3:9" x14ac:dyDescent="0.45">
      <c r="C153">
        <v>25</v>
      </c>
      <c r="D153">
        <v>1</v>
      </c>
      <c r="E153">
        <v>2021</v>
      </c>
      <c r="F153" t="s">
        <v>1</v>
      </c>
      <c r="G153" s="10">
        <v>0.10416666666666667</v>
      </c>
      <c r="H153" s="19">
        <f t="shared" si="6"/>
        <v>44221</v>
      </c>
      <c r="I153">
        <v>6</v>
      </c>
    </row>
    <row r="154" spans="3:9" x14ac:dyDescent="0.45">
      <c r="C154">
        <v>25</v>
      </c>
      <c r="D154">
        <v>1</v>
      </c>
      <c r="E154">
        <v>2021</v>
      </c>
      <c r="F154" t="s">
        <v>1</v>
      </c>
      <c r="G154" s="10">
        <v>0.20833333333333334</v>
      </c>
      <c r="H154" s="19">
        <f t="shared" si="6"/>
        <v>44221</v>
      </c>
      <c r="I154">
        <v>3</v>
      </c>
    </row>
    <row r="155" spans="3:9" x14ac:dyDescent="0.45">
      <c r="C155">
        <v>25</v>
      </c>
      <c r="D155">
        <v>1</v>
      </c>
      <c r="E155">
        <v>2021</v>
      </c>
      <c r="F155" t="s">
        <v>1</v>
      </c>
      <c r="G155" s="10">
        <v>0.5</v>
      </c>
      <c r="H155" s="19">
        <f t="shared" si="6"/>
        <v>44221</v>
      </c>
      <c r="I155">
        <v>4</v>
      </c>
    </row>
    <row r="156" spans="3:9" x14ac:dyDescent="0.45">
      <c r="C156">
        <v>25</v>
      </c>
      <c r="D156">
        <v>1</v>
      </c>
      <c r="E156">
        <v>2021</v>
      </c>
      <c r="F156" t="s">
        <v>1</v>
      </c>
      <c r="G156" s="10">
        <v>0.64583333333333337</v>
      </c>
      <c r="H156" s="19">
        <f t="shared" si="6"/>
        <v>44221</v>
      </c>
      <c r="I156">
        <v>3</v>
      </c>
    </row>
    <row r="157" spans="3:9" x14ac:dyDescent="0.45">
      <c r="C157">
        <v>25</v>
      </c>
      <c r="D157">
        <v>1</v>
      </c>
      <c r="E157">
        <v>2021</v>
      </c>
      <c r="F157" t="s">
        <v>1</v>
      </c>
      <c r="G157" s="10">
        <v>0.83333333333333337</v>
      </c>
      <c r="H157" s="19">
        <f t="shared" si="6"/>
        <v>44221</v>
      </c>
      <c r="I157">
        <v>1</v>
      </c>
    </row>
    <row r="158" spans="3:9" x14ac:dyDescent="0.45">
      <c r="C158">
        <v>25</v>
      </c>
      <c r="D158">
        <v>1</v>
      </c>
      <c r="E158">
        <v>2021</v>
      </c>
      <c r="F158" t="s">
        <v>1</v>
      </c>
      <c r="G158" s="10">
        <v>0.85416666666666663</v>
      </c>
      <c r="H158" s="19">
        <f t="shared" si="6"/>
        <v>44221</v>
      </c>
      <c r="I158">
        <v>0</v>
      </c>
    </row>
    <row r="159" spans="3:9" x14ac:dyDescent="0.45">
      <c r="C159">
        <v>25</v>
      </c>
      <c r="D159">
        <v>1</v>
      </c>
      <c r="E159">
        <v>2021</v>
      </c>
      <c r="F159" t="s">
        <v>1</v>
      </c>
      <c r="G159" s="10">
        <v>0.95833333333333337</v>
      </c>
      <c r="H159" s="19">
        <f t="shared" ref="H159:H165" si="7">DATE(E159,D159,C159)</f>
        <v>44221</v>
      </c>
      <c r="I159">
        <v>1</v>
      </c>
    </row>
    <row r="160" spans="3:9" x14ac:dyDescent="0.45">
      <c r="C160">
        <v>26</v>
      </c>
      <c r="D160">
        <v>1</v>
      </c>
      <c r="E160">
        <v>2021</v>
      </c>
      <c r="F160" t="s">
        <v>2</v>
      </c>
      <c r="G160" s="10">
        <v>4.1666666666666664E-2</v>
      </c>
      <c r="H160" s="19">
        <f t="shared" si="7"/>
        <v>44222</v>
      </c>
      <c r="I160">
        <v>1</v>
      </c>
    </row>
    <row r="161" spans="3:9" x14ac:dyDescent="0.45">
      <c r="C161">
        <v>26</v>
      </c>
      <c r="D161">
        <v>1</v>
      </c>
      <c r="E161">
        <v>2021</v>
      </c>
      <c r="F161" t="s">
        <v>2</v>
      </c>
      <c r="G161" s="10">
        <v>0.125</v>
      </c>
      <c r="H161" s="20">
        <f t="shared" si="7"/>
        <v>44222</v>
      </c>
      <c r="I161">
        <v>2</v>
      </c>
    </row>
    <row r="162" spans="3:9" x14ac:dyDescent="0.45">
      <c r="C162">
        <v>26</v>
      </c>
      <c r="D162">
        <v>1</v>
      </c>
      <c r="E162">
        <v>2021</v>
      </c>
      <c r="F162" t="s">
        <v>2</v>
      </c>
      <c r="G162" s="10">
        <v>0.4375</v>
      </c>
      <c r="H162" s="20">
        <f t="shared" si="7"/>
        <v>44222</v>
      </c>
      <c r="I162">
        <v>2</v>
      </c>
    </row>
    <row r="163" spans="3:9" x14ac:dyDescent="0.45">
      <c r="C163">
        <v>26</v>
      </c>
      <c r="D163">
        <v>1</v>
      </c>
      <c r="E163">
        <v>2021</v>
      </c>
      <c r="F163" t="s">
        <v>2</v>
      </c>
      <c r="G163" s="10">
        <v>0.47916666666666669</v>
      </c>
      <c r="H163" s="20">
        <f t="shared" si="7"/>
        <v>44222</v>
      </c>
      <c r="I163">
        <v>3</v>
      </c>
    </row>
    <row r="164" spans="3:9" x14ac:dyDescent="0.45">
      <c r="C164">
        <v>26</v>
      </c>
      <c r="D164">
        <v>1</v>
      </c>
      <c r="E164">
        <v>2021</v>
      </c>
      <c r="F164" t="s">
        <v>2</v>
      </c>
      <c r="G164" s="10">
        <v>0.5625</v>
      </c>
      <c r="H164" s="20">
        <f t="shared" si="7"/>
        <v>44222</v>
      </c>
      <c r="I164">
        <v>3</v>
      </c>
    </row>
    <row r="165" spans="3:9" x14ac:dyDescent="0.45">
      <c r="C165">
        <v>26</v>
      </c>
      <c r="D165">
        <v>1</v>
      </c>
      <c r="E165">
        <v>2021</v>
      </c>
      <c r="F165" t="s">
        <v>2</v>
      </c>
      <c r="G165" s="10">
        <v>0.625</v>
      </c>
      <c r="H165" s="21">
        <f t="shared" si="7"/>
        <v>44222</v>
      </c>
      <c r="I165">
        <v>3</v>
      </c>
    </row>
    <row r="166" spans="3:9" x14ac:dyDescent="0.45">
      <c r="C166">
        <v>26</v>
      </c>
      <c r="D166">
        <v>1</v>
      </c>
      <c r="E166">
        <v>2021</v>
      </c>
      <c r="F166" t="s">
        <v>2</v>
      </c>
      <c r="G166" s="10">
        <v>0.79166666666666663</v>
      </c>
      <c r="H166" s="21">
        <f t="shared" ref="H166:H171" si="8">DATE(E166,D166,C166)</f>
        <v>44222</v>
      </c>
      <c r="I166">
        <v>3</v>
      </c>
    </row>
    <row r="167" spans="3:9" x14ac:dyDescent="0.45">
      <c r="C167">
        <v>26</v>
      </c>
      <c r="D167">
        <v>1</v>
      </c>
      <c r="E167">
        <v>2021</v>
      </c>
      <c r="F167" t="s">
        <v>2</v>
      </c>
      <c r="G167" s="10">
        <v>0.875</v>
      </c>
      <c r="H167" s="21">
        <f t="shared" si="8"/>
        <v>44222</v>
      </c>
      <c r="I167">
        <v>5</v>
      </c>
    </row>
    <row r="168" spans="3:9" x14ac:dyDescent="0.45">
      <c r="C168">
        <v>27</v>
      </c>
      <c r="D168">
        <v>1</v>
      </c>
      <c r="E168">
        <v>2021</v>
      </c>
      <c r="F168" t="s">
        <v>3</v>
      </c>
      <c r="G168" s="10">
        <v>4.1666666666666664E-2</v>
      </c>
      <c r="H168" s="21">
        <f t="shared" si="8"/>
        <v>44223</v>
      </c>
      <c r="I168">
        <v>4</v>
      </c>
    </row>
    <row r="169" spans="3:9" x14ac:dyDescent="0.45">
      <c r="C169">
        <v>27</v>
      </c>
      <c r="D169">
        <v>1</v>
      </c>
      <c r="E169">
        <v>2021</v>
      </c>
      <c r="F169" t="s">
        <v>3</v>
      </c>
      <c r="G169" s="10">
        <v>8.3333333333333329E-2</v>
      </c>
      <c r="H169" s="21">
        <f t="shared" si="8"/>
        <v>44223</v>
      </c>
      <c r="I169">
        <v>4</v>
      </c>
    </row>
    <row r="170" spans="3:9" x14ac:dyDescent="0.45">
      <c r="C170">
        <v>27</v>
      </c>
      <c r="D170">
        <v>1</v>
      </c>
      <c r="E170">
        <v>2021</v>
      </c>
      <c r="F170" t="s">
        <v>3</v>
      </c>
      <c r="G170" s="10">
        <v>0.125</v>
      </c>
      <c r="H170" s="21">
        <f t="shared" si="8"/>
        <v>44223</v>
      </c>
      <c r="I170">
        <v>6</v>
      </c>
    </row>
    <row r="171" spans="3:9" x14ac:dyDescent="0.45">
      <c r="C171">
        <v>27</v>
      </c>
      <c r="D171">
        <v>1</v>
      </c>
      <c r="E171">
        <v>2021</v>
      </c>
      <c r="F171" t="s">
        <v>3</v>
      </c>
      <c r="G171" s="10">
        <v>0.52083333333333337</v>
      </c>
      <c r="H171" s="21">
        <f t="shared" si="8"/>
        <v>44223</v>
      </c>
      <c r="I171">
        <v>5</v>
      </c>
    </row>
    <row r="172" spans="3:9" x14ac:dyDescent="0.45">
      <c r="C172">
        <v>27</v>
      </c>
      <c r="D172">
        <v>1</v>
      </c>
      <c r="E172">
        <v>2021</v>
      </c>
      <c r="F172" t="s">
        <v>3</v>
      </c>
      <c r="G172" s="10">
        <v>0.58333333333333337</v>
      </c>
      <c r="H172" s="21">
        <f t="shared" ref="H172:H181" si="9">DATE(E172,D172,C172)</f>
        <v>44223</v>
      </c>
      <c r="I172">
        <v>5</v>
      </c>
    </row>
    <row r="173" spans="3:9" x14ac:dyDescent="0.45">
      <c r="C173">
        <v>27</v>
      </c>
      <c r="D173">
        <v>1</v>
      </c>
      <c r="E173">
        <v>2021</v>
      </c>
      <c r="F173" t="s">
        <v>3</v>
      </c>
      <c r="G173" s="10">
        <v>0.66666666666666663</v>
      </c>
      <c r="H173" s="21">
        <f t="shared" si="9"/>
        <v>44223</v>
      </c>
      <c r="I173">
        <v>6</v>
      </c>
    </row>
    <row r="174" spans="3:9" x14ac:dyDescent="0.45">
      <c r="C174">
        <v>27</v>
      </c>
      <c r="D174">
        <v>1</v>
      </c>
      <c r="E174">
        <v>2021</v>
      </c>
      <c r="F174" t="s">
        <v>3</v>
      </c>
      <c r="G174" s="10">
        <v>0.72916666666666663</v>
      </c>
      <c r="H174" s="21">
        <f t="shared" si="9"/>
        <v>44223</v>
      </c>
      <c r="I174">
        <v>5</v>
      </c>
    </row>
    <row r="175" spans="3:9" x14ac:dyDescent="0.45">
      <c r="C175">
        <v>27</v>
      </c>
      <c r="D175">
        <v>1</v>
      </c>
      <c r="E175">
        <v>2021</v>
      </c>
      <c r="F175" t="s">
        <v>3</v>
      </c>
      <c r="G175" s="10">
        <v>0.875</v>
      </c>
      <c r="H175" s="21">
        <f t="shared" si="9"/>
        <v>44223</v>
      </c>
      <c r="I175">
        <v>4</v>
      </c>
    </row>
    <row r="176" spans="3:9" x14ac:dyDescent="0.45">
      <c r="C176">
        <v>28</v>
      </c>
      <c r="D176">
        <v>1</v>
      </c>
      <c r="E176">
        <v>2021</v>
      </c>
      <c r="F176" t="s">
        <v>4</v>
      </c>
      <c r="G176" s="10">
        <v>0.41666666666666669</v>
      </c>
      <c r="H176" s="21">
        <f t="shared" si="9"/>
        <v>44224</v>
      </c>
      <c r="I176">
        <v>5</v>
      </c>
    </row>
    <row r="177" spans="3:9" x14ac:dyDescent="0.45">
      <c r="C177">
        <v>28</v>
      </c>
      <c r="D177">
        <v>1</v>
      </c>
      <c r="E177">
        <v>2021</v>
      </c>
      <c r="F177" t="s">
        <v>4</v>
      </c>
      <c r="G177" s="10">
        <v>0.5</v>
      </c>
      <c r="H177" s="21">
        <f t="shared" si="9"/>
        <v>44224</v>
      </c>
      <c r="I177">
        <v>4</v>
      </c>
    </row>
    <row r="178" spans="3:9" x14ac:dyDescent="0.45">
      <c r="C178">
        <v>28</v>
      </c>
      <c r="D178">
        <v>1</v>
      </c>
      <c r="E178">
        <v>2021</v>
      </c>
      <c r="F178" t="s">
        <v>4</v>
      </c>
      <c r="G178" s="10">
        <v>0.60416666666666663</v>
      </c>
      <c r="H178" s="21">
        <f t="shared" si="9"/>
        <v>44224</v>
      </c>
      <c r="I178">
        <v>6</v>
      </c>
    </row>
    <row r="179" spans="3:9" x14ac:dyDescent="0.45">
      <c r="C179">
        <v>28</v>
      </c>
      <c r="D179">
        <v>1</v>
      </c>
      <c r="E179">
        <v>2021</v>
      </c>
      <c r="F179" t="s">
        <v>4</v>
      </c>
      <c r="G179" s="10">
        <v>0.70833333333333337</v>
      </c>
      <c r="H179" s="22">
        <f t="shared" si="9"/>
        <v>44224</v>
      </c>
      <c r="I179">
        <v>6</v>
      </c>
    </row>
    <row r="180" spans="3:9" x14ac:dyDescent="0.45">
      <c r="C180">
        <v>28</v>
      </c>
      <c r="D180">
        <v>1</v>
      </c>
      <c r="E180">
        <v>2021</v>
      </c>
      <c r="F180" t="s">
        <v>4</v>
      </c>
      <c r="G180" s="10">
        <v>0.77083333333333337</v>
      </c>
      <c r="H180" s="22">
        <f t="shared" si="9"/>
        <v>44224</v>
      </c>
      <c r="I180">
        <v>4</v>
      </c>
    </row>
    <row r="181" spans="3:9" x14ac:dyDescent="0.45">
      <c r="C181">
        <v>28</v>
      </c>
      <c r="D181">
        <v>1</v>
      </c>
      <c r="E181">
        <v>2021</v>
      </c>
      <c r="F181" t="s">
        <v>4</v>
      </c>
      <c r="G181" s="10">
        <v>0.83333333333333337</v>
      </c>
      <c r="H181" s="22">
        <f t="shared" si="9"/>
        <v>44224</v>
      </c>
      <c r="I181">
        <v>4</v>
      </c>
    </row>
    <row r="182" spans="3:9" x14ac:dyDescent="0.45">
      <c r="C182">
        <v>28</v>
      </c>
      <c r="D182">
        <v>1</v>
      </c>
      <c r="E182">
        <v>2021</v>
      </c>
      <c r="F182" t="s">
        <v>4</v>
      </c>
      <c r="G182" s="10">
        <v>0.875</v>
      </c>
      <c r="H182" s="22">
        <f t="shared" ref="H182:H208" si="10">DATE(E182,D182,C182)</f>
        <v>44224</v>
      </c>
      <c r="I182">
        <v>5</v>
      </c>
    </row>
    <row r="183" spans="3:9" x14ac:dyDescent="0.45">
      <c r="C183">
        <v>28</v>
      </c>
      <c r="D183">
        <v>1</v>
      </c>
      <c r="E183">
        <v>2021</v>
      </c>
      <c r="F183" t="s">
        <v>4</v>
      </c>
      <c r="G183" s="10">
        <v>0.9375</v>
      </c>
      <c r="H183" s="22">
        <f t="shared" si="10"/>
        <v>44224</v>
      </c>
      <c r="I183">
        <v>3</v>
      </c>
    </row>
    <row r="184" spans="3:9" x14ac:dyDescent="0.45">
      <c r="C184">
        <v>28</v>
      </c>
      <c r="D184">
        <v>1</v>
      </c>
      <c r="E184">
        <v>2021</v>
      </c>
      <c r="F184" t="s">
        <v>4</v>
      </c>
      <c r="G184" s="10">
        <v>0.97916666666666663</v>
      </c>
      <c r="H184" s="22">
        <f t="shared" si="10"/>
        <v>44224</v>
      </c>
      <c r="I184">
        <v>4</v>
      </c>
    </row>
    <row r="185" spans="3:9" x14ac:dyDescent="0.45">
      <c r="C185">
        <v>29</v>
      </c>
      <c r="D185">
        <v>1</v>
      </c>
      <c r="E185">
        <v>2021</v>
      </c>
      <c r="F185" t="s">
        <v>5</v>
      </c>
      <c r="G185" s="10">
        <v>0.10416666666666667</v>
      </c>
      <c r="H185" s="22">
        <f t="shared" si="10"/>
        <v>44225</v>
      </c>
      <c r="I185">
        <v>6</v>
      </c>
    </row>
    <row r="186" spans="3:9" x14ac:dyDescent="0.45">
      <c r="C186">
        <v>29</v>
      </c>
      <c r="D186">
        <v>1</v>
      </c>
      <c r="E186">
        <v>2021</v>
      </c>
      <c r="F186" t="s">
        <v>5</v>
      </c>
      <c r="G186" s="10">
        <v>0.33333333333333331</v>
      </c>
      <c r="H186" s="22">
        <f t="shared" si="10"/>
        <v>44225</v>
      </c>
      <c r="I186">
        <v>5</v>
      </c>
    </row>
    <row r="187" spans="3:9" x14ac:dyDescent="0.45">
      <c r="C187">
        <v>29</v>
      </c>
      <c r="D187">
        <v>1</v>
      </c>
      <c r="E187">
        <v>2021</v>
      </c>
      <c r="F187" t="s">
        <v>5</v>
      </c>
      <c r="G187" s="10">
        <v>0.39583333333333331</v>
      </c>
      <c r="H187" s="22">
        <f t="shared" si="10"/>
        <v>44225</v>
      </c>
      <c r="I187">
        <v>4</v>
      </c>
    </row>
    <row r="188" spans="3:9" x14ac:dyDescent="0.45">
      <c r="C188">
        <v>29</v>
      </c>
      <c r="D188">
        <v>1</v>
      </c>
      <c r="E188">
        <v>2021</v>
      </c>
      <c r="F188" t="s">
        <v>5</v>
      </c>
      <c r="G188" s="10">
        <v>0.45833333333333331</v>
      </c>
      <c r="H188" s="22">
        <f t="shared" si="10"/>
        <v>44225</v>
      </c>
      <c r="I188">
        <v>4</v>
      </c>
    </row>
    <row r="189" spans="3:9" x14ac:dyDescent="0.45">
      <c r="C189">
        <v>29</v>
      </c>
      <c r="D189">
        <v>1</v>
      </c>
      <c r="E189">
        <v>2021</v>
      </c>
      <c r="F189" t="s">
        <v>5</v>
      </c>
      <c r="G189" s="10">
        <v>0.52083333333333337</v>
      </c>
      <c r="H189" s="22">
        <f t="shared" si="10"/>
        <v>44225</v>
      </c>
      <c r="I189">
        <v>4</v>
      </c>
    </row>
    <row r="190" spans="3:9" x14ac:dyDescent="0.45">
      <c r="C190">
        <v>29</v>
      </c>
      <c r="D190">
        <v>1</v>
      </c>
      <c r="E190">
        <v>2021</v>
      </c>
      <c r="F190" t="s">
        <v>5</v>
      </c>
      <c r="G190" s="10">
        <v>0.60416666666666663</v>
      </c>
      <c r="H190" s="22">
        <f t="shared" si="10"/>
        <v>44225</v>
      </c>
      <c r="I190">
        <v>5</v>
      </c>
    </row>
    <row r="191" spans="3:9" x14ac:dyDescent="0.45">
      <c r="C191">
        <v>29</v>
      </c>
      <c r="D191">
        <v>1</v>
      </c>
      <c r="E191">
        <v>2021</v>
      </c>
      <c r="F191" t="s">
        <v>5</v>
      </c>
      <c r="G191" s="10">
        <v>0.66666666666666663</v>
      </c>
      <c r="H191" s="22">
        <f t="shared" si="10"/>
        <v>44225</v>
      </c>
      <c r="I191">
        <v>3</v>
      </c>
    </row>
    <row r="192" spans="3:9" x14ac:dyDescent="0.45">
      <c r="C192">
        <v>29</v>
      </c>
      <c r="D192">
        <v>1</v>
      </c>
      <c r="E192">
        <v>2021</v>
      </c>
      <c r="F192" t="s">
        <v>5</v>
      </c>
      <c r="G192" s="10">
        <v>0.72916666666666663</v>
      </c>
      <c r="H192" s="22">
        <f t="shared" si="10"/>
        <v>44225</v>
      </c>
      <c r="I192">
        <v>4</v>
      </c>
    </row>
    <row r="193" spans="3:9" x14ac:dyDescent="0.45">
      <c r="C193">
        <v>29</v>
      </c>
      <c r="D193">
        <v>1</v>
      </c>
      <c r="E193">
        <v>2021</v>
      </c>
      <c r="F193" t="s">
        <v>5</v>
      </c>
      <c r="G193" s="10">
        <v>0.77083333333333337</v>
      </c>
      <c r="H193" s="22">
        <f t="shared" si="10"/>
        <v>44225</v>
      </c>
      <c r="I193">
        <v>6</v>
      </c>
    </row>
    <row r="194" spans="3:9" x14ac:dyDescent="0.45">
      <c r="C194">
        <v>29</v>
      </c>
      <c r="D194">
        <v>1</v>
      </c>
      <c r="E194">
        <v>2021</v>
      </c>
      <c r="F194" t="s">
        <v>5</v>
      </c>
      <c r="G194" s="10">
        <v>0.875</v>
      </c>
      <c r="H194" s="22">
        <f t="shared" si="10"/>
        <v>44225</v>
      </c>
      <c r="I194">
        <v>4</v>
      </c>
    </row>
    <row r="195" spans="3:9" x14ac:dyDescent="0.45">
      <c r="C195">
        <v>30</v>
      </c>
      <c r="D195">
        <v>1</v>
      </c>
      <c r="E195">
        <v>2021</v>
      </c>
      <c r="F195" t="s">
        <v>6</v>
      </c>
      <c r="G195" s="10">
        <v>8.3333333333333329E-2</v>
      </c>
      <c r="H195" s="23">
        <f t="shared" si="10"/>
        <v>44226</v>
      </c>
      <c r="I195">
        <v>4</v>
      </c>
    </row>
    <row r="196" spans="3:9" x14ac:dyDescent="0.45">
      <c r="C196">
        <v>30</v>
      </c>
      <c r="D196">
        <v>1</v>
      </c>
      <c r="E196">
        <v>2021</v>
      </c>
      <c r="F196" t="s">
        <v>6</v>
      </c>
      <c r="G196" s="10">
        <v>0.47916666666666669</v>
      </c>
      <c r="H196" s="23">
        <f t="shared" si="10"/>
        <v>44226</v>
      </c>
      <c r="I196">
        <v>3</v>
      </c>
    </row>
    <row r="197" spans="3:9" x14ac:dyDescent="0.45">
      <c r="C197">
        <v>30</v>
      </c>
      <c r="D197">
        <v>1</v>
      </c>
      <c r="E197">
        <v>2021</v>
      </c>
      <c r="F197" t="s">
        <v>6</v>
      </c>
      <c r="G197" s="10">
        <v>0.52083333333333337</v>
      </c>
      <c r="H197" s="23">
        <f t="shared" si="10"/>
        <v>44226</v>
      </c>
      <c r="I197">
        <v>3</v>
      </c>
    </row>
    <row r="198" spans="3:9" x14ac:dyDescent="0.45">
      <c r="C198">
        <v>30</v>
      </c>
      <c r="D198">
        <v>1</v>
      </c>
      <c r="E198">
        <v>2021</v>
      </c>
      <c r="F198" t="s">
        <v>6</v>
      </c>
      <c r="G198" s="10">
        <v>0.66666666666666663</v>
      </c>
      <c r="H198" s="23">
        <f t="shared" si="10"/>
        <v>44226</v>
      </c>
      <c r="I198">
        <v>6</v>
      </c>
    </row>
    <row r="199" spans="3:9" x14ac:dyDescent="0.45">
      <c r="C199">
        <v>30</v>
      </c>
      <c r="D199">
        <v>1</v>
      </c>
      <c r="E199">
        <v>2021</v>
      </c>
      <c r="F199" t="s">
        <v>6</v>
      </c>
      <c r="G199" s="10">
        <v>0.75</v>
      </c>
      <c r="H199" s="23">
        <f t="shared" si="10"/>
        <v>44226</v>
      </c>
      <c r="I199">
        <v>6</v>
      </c>
    </row>
    <row r="200" spans="3:9" x14ac:dyDescent="0.45">
      <c r="C200">
        <v>30</v>
      </c>
      <c r="D200">
        <v>1</v>
      </c>
      <c r="E200">
        <v>2021</v>
      </c>
      <c r="F200" t="s">
        <v>6</v>
      </c>
      <c r="G200" s="10">
        <v>0.875</v>
      </c>
      <c r="H200" s="23">
        <f t="shared" si="10"/>
        <v>44226</v>
      </c>
      <c r="I200">
        <v>6</v>
      </c>
    </row>
    <row r="201" spans="3:9" x14ac:dyDescent="0.45">
      <c r="C201">
        <v>30</v>
      </c>
      <c r="D201">
        <v>1</v>
      </c>
      <c r="E201">
        <v>2021</v>
      </c>
      <c r="F201" t="s">
        <v>6</v>
      </c>
      <c r="G201" s="10">
        <v>0.95833333333333337</v>
      </c>
      <c r="H201" s="23">
        <f t="shared" si="10"/>
        <v>44226</v>
      </c>
      <c r="I201">
        <v>6</v>
      </c>
    </row>
    <row r="202" spans="3:9" x14ac:dyDescent="0.45">
      <c r="C202">
        <v>31</v>
      </c>
      <c r="D202">
        <v>1</v>
      </c>
      <c r="E202">
        <v>2021</v>
      </c>
      <c r="F202" t="s">
        <v>7</v>
      </c>
      <c r="G202" s="10">
        <v>2.0833333333333332E-2</v>
      </c>
      <c r="H202" s="23">
        <f t="shared" si="10"/>
        <v>44227</v>
      </c>
      <c r="I202">
        <v>2</v>
      </c>
    </row>
    <row r="203" spans="3:9" x14ac:dyDescent="0.45">
      <c r="C203">
        <v>31</v>
      </c>
      <c r="D203">
        <v>1</v>
      </c>
      <c r="E203">
        <v>2021</v>
      </c>
      <c r="F203" t="s">
        <v>7</v>
      </c>
      <c r="G203" s="10">
        <v>6.25E-2</v>
      </c>
      <c r="H203" s="23">
        <f t="shared" si="10"/>
        <v>44227</v>
      </c>
      <c r="I203">
        <v>5</v>
      </c>
    </row>
    <row r="204" spans="3:9" x14ac:dyDescent="0.45">
      <c r="C204">
        <v>31</v>
      </c>
      <c r="D204">
        <v>1</v>
      </c>
      <c r="E204">
        <v>2021</v>
      </c>
      <c r="F204" t="s">
        <v>7</v>
      </c>
      <c r="G204" s="10">
        <v>0.125</v>
      </c>
      <c r="H204" s="23">
        <f t="shared" si="10"/>
        <v>44227</v>
      </c>
      <c r="I204">
        <v>4</v>
      </c>
    </row>
    <row r="205" spans="3:9" x14ac:dyDescent="0.45">
      <c r="C205">
        <v>31</v>
      </c>
      <c r="D205">
        <v>1</v>
      </c>
      <c r="E205">
        <v>2021</v>
      </c>
      <c r="F205" t="s">
        <v>7</v>
      </c>
      <c r="G205" s="10">
        <v>0.20833333333333334</v>
      </c>
      <c r="H205" s="23">
        <f t="shared" si="10"/>
        <v>44227</v>
      </c>
      <c r="I205">
        <v>3</v>
      </c>
    </row>
    <row r="206" spans="3:9" x14ac:dyDescent="0.45">
      <c r="C206">
        <v>31</v>
      </c>
      <c r="D206">
        <v>1</v>
      </c>
      <c r="E206">
        <v>2021</v>
      </c>
      <c r="F206" t="s">
        <v>7</v>
      </c>
      <c r="G206" s="10">
        <v>0.29166666666666669</v>
      </c>
      <c r="H206" s="23">
        <f t="shared" si="10"/>
        <v>44227</v>
      </c>
      <c r="I206">
        <v>3</v>
      </c>
    </row>
    <row r="207" spans="3:9" x14ac:dyDescent="0.45">
      <c r="C207">
        <v>31</v>
      </c>
      <c r="D207">
        <v>1</v>
      </c>
      <c r="E207">
        <v>2021</v>
      </c>
      <c r="F207" t="s">
        <v>7</v>
      </c>
      <c r="G207" s="10">
        <v>0.41666666666666669</v>
      </c>
      <c r="H207" s="23">
        <f t="shared" si="10"/>
        <v>44227</v>
      </c>
      <c r="I207">
        <v>3</v>
      </c>
    </row>
    <row r="208" spans="3:9" x14ac:dyDescent="0.45">
      <c r="C208">
        <v>31</v>
      </c>
      <c r="D208">
        <v>1</v>
      </c>
      <c r="E208">
        <v>2021</v>
      </c>
      <c r="F208" t="s">
        <v>7</v>
      </c>
      <c r="G208" s="10">
        <v>0.47916666666666669</v>
      </c>
      <c r="H208" s="23">
        <f t="shared" si="10"/>
        <v>44227</v>
      </c>
      <c r="I208">
        <v>2</v>
      </c>
    </row>
    <row r="209" spans="3:9" x14ac:dyDescent="0.45">
      <c r="C209">
        <v>31</v>
      </c>
      <c r="D209">
        <v>1</v>
      </c>
      <c r="E209">
        <v>2021</v>
      </c>
      <c r="F209" t="s">
        <v>7</v>
      </c>
      <c r="G209" s="10">
        <v>0.54166666666666663</v>
      </c>
      <c r="H209" s="23">
        <f>DATE(E209,D209,C209)</f>
        <v>44227</v>
      </c>
      <c r="I209">
        <v>4</v>
      </c>
    </row>
    <row r="210" spans="3:9" x14ac:dyDescent="0.45">
      <c r="C210">
        <v>31</v>
      </c>
      <c r="D210">
        <v>1</v>
      </c>
      <c r="E210">
        <v>2021</v>
      </c>
      <c r="F210" t="s">
        <v>7</v>
      </c>
      <c r="G210" s="10">
        <v>0.64583333333333337</v>
      </c>
      <c r="H210" s="23">
        <f>DATE(E210,D210,C210)</f>
        <v>44227</v>
      </c>
      <c r="I210">
        <v>5</v>
      </c>
    </row>
    <row r="211" spans="3:9" x14ac:dyDescent="0.45">
      <c r="C211">
        <v>31</v>
      </c>
      <c r="D211">
        <v>1</v>
      </c>
      <c r="E211">
        <v>2021</v>
      </c>
      <c r="F211" t="s">
        <v>7</v>
      </c>
      <c r="G211" s="10">
        <v>0.72916666666666663</v>
      </c>
      <c r="H211" s="23">
        <f>DATE(E211,D211,C211)</f>
        <v>44227</v>
      </c>
      <c r="I211">
        <v>5</v>
      </c>
    </row>
    <row r="212" spans="3:9" x14ac:dyDescent="0.45">
      <c r="C212">
        <v>31</v>
      </c>
      <c r="D212">
        <v>1</v>
      </c>
      <c r="E212">
        <v>2021</v>
      </c>
      <c r="F212" t="s">
        <v>7</v>
      </c>
      <c r="G212" s="10">
        <v>0.89583333333333337</v>
      </c>
      <c r="H212" s="23">
        <f>DATE(E212,D212,C212)</f>
        <v>44227</v>
      </c>
      <c r="I212">
        <v>4</v>
      </c>
    </row>
  </sheetData>
  <pageMargins left="0.7" right="0.7" top="0.75" bottom="0.75" header="0.3" footer="0.3"/>
  <ignoredErrors>
    <ignoredError sqref="E5:F5 I5" listDataValidation="1"/>
  </ignoredErrors>
  <drawing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BE9BEC45-05D8-456B-A2DA-02C19047DC37}">
          <x14:formula1>
            <xm:f>Additional!$J$4:$J$13</xm:f>
          </x14:formula1>
          <xm:sqref>I1:I4 I159:I1048576</xm:sqref>
        </x14:dataValidation>
        <x14:dataValidation type="list" errorStyle="warning" allowBlank="1" showInputMessage="1" showErrorMessage="1" xr:uid="{92DE9D80-100A-422A-8D06-E15C505AE186}">
          <x14:formula1>
            <xm:f>Additional!$J$4:$J$13</xm:f>
          </x14:formula1>
          <xm:sqref>I5</xm:sqref>
        </x14:dataValidation>
        <x14:dataValidation type="list" allowBlank="1" showInputMessage="1" showErrorMessage="1" xr:uid="{07A3ED37-3941-4DCA-B5AA-95B3CA7FF34E}">
          <x14:formula1>
            <xm:f>Additional!$C$5:$C$11</xm:f>
          </x14:formula1>
          <xm:sqref>F1:F1048576</xm:sqref>
        </x14:dataValidation>
        <x14:dataValidation type="list" allowBlank="1" showInputMessage="1" showErrorMessage="1" xr:uid="{CDF1DED5-B31F-4148-B39E-D1D9A5E25010}">
          <x14:formula1>
            <xm:f>Additional!$F$5:$F$6</xm:f>
          </x14:formula1>
          <xm:sqref>E1:E1048576</xm:sqref>
        </x14:dataValidation>
        <x14:dataValidation type="list" allowBlank="1" showInputMessage="1" showErrorMessage="1" xr:uid="{2E2251D5-E03E-4FF2-8CD3-C88FF1C64A53}">
          <x14:formula1>
            <xm:f>Additional!$J$4:$J$14</xm:f>
          </x14:formula1>
          <xm:sqref>I6:I158</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B6097-902D-4545-9125-C98011F8D031}">
  <dimension ref="B3:Q40"/>
  <sheetViews>
    <sheetView tabSelected="1" workbookViewId="0">
      <selection activeCell="Q4" sqref="Q4"/>
    </sheetView>
  </sheetViews>
  <sheetFormatPr defaultRowHeight="14.25" x14ac:dyDescent="0.45"/>
  <cols>
    <col min="3" max="3" width="10.59765625" bestFit="1" customWidth="1"/>
    <col min="8" max="8" width="10.3984375" bestFit="1" customWidth="1"/>
    <col min="10" max="10" width="12.46484375" bestFit="1" customWidth="1"/>
    <col min="12" max="12" width="11.59765625" bestFit="1" customWidth="1"/>
    <col min="13" max="13" width="10.59765625" customWidth="1"/>
    <col min="15" max="15" width="10.86328125" customWidth="1"/>
  </cols>
  <sheetData>
    <row r="3" spans="2:17" ht="14.65" thickBot="1" x14ac:dyDescent="0.5">
      <c r="B3" s="40" t="s">
        <v>0</v>
      </c>
      <c r="C3" s="40"/>
      <c r="E3" s="40" t="s">
        <v>8</v>
      </c>
      <c r="F3" s="40"/>
      <c r="H3" s="1" t="s">
        <v>9</v>
      </c>
      <c r="J3" s="8" t="s">
        <v>35</v>
      </c>
      <c r="L3" t="s">
        <v>22</v>
      </c>
      <c r="M3" t="s">
        <v>23</v>
      </c>
    </row>
    <row r="4" spans="2:17" x14ac:dyDescent="0.45">
      <c r="J4" s="9">
        <v>10</v>
      </c>
      <c r="L4" s="7">
        <f>Monthly!C8</f>
        <v>44196</v>
      </c>
      <c r="M4" s="11">
        <f>Monthly!D8</f>
        <v>5.5</v>
      </c>
      <c r="O4" t="str">
        <f>IF(Monthly!D8=Monthly!$O$10,Monthly!C8,"0")</f>
        <v>0</v>
      </c>
      <c r="P4" t="str">
        <f>IF(Monthly!D8=Monthly!$O$14,Monthly!C8,"0")</f>
        <v>0</v>
      </c>
      <c r="Q4" t="str">
        <f>IF(Monthly!D8=Monthly!$O$10,Monthly!C8,"0")</f>
        <v>0</v>
      </c>
    </row>
    <row r="5" spans="2:17" x14ac:dyDescent="0.45">
      <c r="C5" s="2" t="s">
        <v>1</v>
      </c>
      <c r="F5" s="2">
        <v>2020</v>
      </c>
      <c r="H5" s="2" t="s">
        <v>10</v>
      </c>
      <c r="J5" s="9">
        <v>9</v>
      </c>
      <c r="L5" s="7">
        <f>Monthly!C9</f>
        <v>44197</v>
      </c>
      <c r="M5" s="11">
        <f>Monthly!D9</f>
        <v>4.5</v>
      </c>
      <c r="O5" t="str">
        <f>IF(Monthly!D9=Monthly!$O$10,Monthly!C9,"0")</f>
        <v>0</v>
      </c>
      <c r="P5" t="str">
        <f>IF(Monthly!D9=Monthly!$O$14,Monthly!C9,"0")</f>
        <v>0</v>
      </c>
    </row>
    <row r="6" spans="2:17" x14ac:dyDescent="0.45">
      <c r="C6" s="2" t="s">
        <v>2</v>
      </c>
      <c r="F6" s="2">
        <v>2021</v>
      </c>
      <c r="H6" s="2" t="s">
        <v>11</v>
      </c>
      <c r="J6" s="9">
        <v>8</v>
      </c>
      <c r="L6" s="7">
        <f>Monthly!C10</f>
        <v>44198</v>
      </c>
      <c r="M6" s="11">
        <f>Monthly!D10</f>
        <v>5.75</v>
      </c>
      <c r="O6" t="str">
        <f>IF(Monthly!D10=Monthly!$O$10,Monthly!C10,"0")</f>
        <v>0</v>
      </c>
      <c r="P6" t="str">
        <f>IF(Monthly!D10=Monthly!$O$14,Monthly!C10,"0")</f>
        <v>0</v>
      </c>
    </row>
    <row r="7" spans="2:17" x14ac:dyDescent="0.45">
      <c r="C7" s="2" t="s">
        <v>3</v>
      </c>
      <c r="H7" s="2" t="s">
        <v>12</v>
      </c>
      <c r="J7" s="9">
        <v>7</v>
      </c>
      <c r="L7" s="7">
        <f>Monthly!C11</f>
        <v>44199</v>
      </c>
      <c r="M7" s="11">
        <f>Monthly!D11</f>
        <v>6</v>
      </c>
      <c r="O7" t="str">
        <f>IF(Monthly!D11=Monthly!$O$10,Monthly!C11,"0")</f>
        <v>0</v>
      </c>
      <c r="P7" t="str">
        <f>IF(Monthly!D11=Monthly!$O$14,Monthly!C11,"0")</f>
        <v>0</v>
      </c>
    </row>
    <row r="8" spans="2:17" x14ac:dyDescent="0.45">
      <c r="C8" s="2" t="s">
        <v>4</v>
      </c>
      <c r="H8" s="2" t="s">
        <v>13</v>
      </c>
      <c r="J8" s="9">
        <v>6</v>
      </c>
      <c r="L8" s="7">
        <f>Monthly!C12</f>
        <v>44200</v>
      </c>
      <c r="M8" s="11">
        <f>Monthly!D12</f>
        <v>6</v>
      </c>
      <c r="O8" t="str">
        <f>IF(Monthly!D12=Monthly!$O$10,Monthly!C12,"0")</f>
        <v>0</v>
      </c>
      <c r="P8" t="str">
        <f>IF(Monthly!D12=Monthly!$O$14,Monthly!C12,"0")</f>
        <v>0</v>
      </c>
    </row>
    <row r="9" spans="2:17" x14ac:dyDescent="0.45">
      <c r="C9" s="2" t="s">
        <v>5</v>
      </c>
      <c r="H9" s="2" t="s">
        <v>14</v>
      </c>
      <c r="J9" s="9">
        <v>5</v>
      </c>
      <c r="L9" s="7">
        <f>Monthly!C13</f>
        <v>44201</v>
      </c>
      <c r="M9" s="11">
        <f>Monthly!D13</f>
        <v>6.8</v>
      </c>
      <c r="O9" t="str">
        <f>IF(Monthly!D13=Monthly!$O$10,Monthly!C13,"0")</f>
        <v>0</v>
      </c>
      <c r="P9" t="str">
        <f>IF(Monthly!D13=Monthly!$O$14,Monthly!C13,"0")</f>
        <v>0</v>
      </c>
    </row>
    <row r="10" spans="2:17" x14ac:dyDescent="0.45">
      <c r="C10" s="2" t="s">
        <v>6</v>
      </c>
      <c r="H10" s="2" t="s">
        <v>15</v>
      </c>
      <c r="J10" s="9">
        <v>4</v>
      </c>
      <c r="L10" s="7">
        <f>Monthly!C14</f>
        <v>44202</v>
      </c>
      <c r="M10" s="11">
        <f>Monthly!D14</f>
        <v>7.6</v>
      </c>
      <c r="O10" t="str">
        <f>IF(Monthly!D14=Monthly!$O$10,Monthly!C14,"0")</f>
        <v>0</v>
      </c>
      <c r="P10">
        <f>IF(Monthly!D14=Monthly!$O$14,Monthly!C14,"0")</f>
        <v>44202</v>
      </c>
    </row>
    <row r="11" spans="2:17" x14ac:dyDescent="0.45">
      <c r="C11" s="2" t="s">
        <v>7</v>
      </c>
      <c r="H11" s="2" t="s">
        <v>16</v>
      </c>
      <c r="J11" s="9">
        <v>3</v>
      </c>
      <c r="L11" s="7">
        <f>Monthly!C15</f>
        <v>44203</v>
      </c>
      <c r="M11" s="11">
        <f>Monthly!D15</f>
        <v>7.25</v>
      </c>
      <c r="O11" t="str">
        <f>IF(Monthly!D15=Monthly!$O$10,Monthly!C15,"0")</f>
        <v>0</v>
      </c>
      <c r="P11" t="str">
        <f>IF(Monthly!D15=Monthly!$O$14,Monthly!C15,"0")</f>
        <v>0</v>
      </c>
    </row>
    <row r="12" spans="2:17" x14ac:dyDescent="0.45">
      <c r="H12" s="2" t="s">
        <v>17</v>
      </c>
      <c r="J12" s="9">
        <v>2</v>
      </c>
      <c r="L12" s="7">
        <f>Monthly!C16</f>
        <v>44204</v>
      </c>
      <c r="M12" s="11">
        <f>Monthly!D16</f>
        <v>5.5</v>
      </c>
      <c r="O12" t="str">
        <f>IF(Monthly!D16=Monthly!$O$10,Monthly!C16,"0")</f>
        <v>0</v>
      </c>
      <c r="P12" t="str">
        <f>IF(Monthly!D16=Monthly!$O$14,Monthly!C16,"0")</f>
        <v>0</v>
      </c>
    </row>
    <row r="13" spans="2:17" x14ac:dyDescent="0.45">
      <c r="H13" s="2" t="s">
        <v>18</v>
      </c>
      <c r="J13" s="9">
        <v>1</v>
      </c>
      <c r="L13" s="7">
        <f>Monthly!C17</f>
        <v>44205</v>
      </c>
      <c r="M13" s="11">
        <f>Monthly!D17</f>
        <v>6.2222222222222223</v>
      </c>
      <c r="O13" t="str">
        <f>IF(Monthly!D17=Monthly!$O$10,Monthly!C17,"0")</f>
        <v>0</v>
      </c>
      <c r="P13" t="str">
        <f>IF(Monthly!D17=Monthly!$O$14,Monthly!C17,"0")</f>
        <v>0</v>
      </c>
    </row>
    <row r="14" spans="2:17" x14ac:dyDescent="0.45">
      <c r="H14" s="2" t="s">
        <v>19</v>
      </c>
      <c r="J14" s="9">
        <v>0</v>
      </c>
      <c r="L14" s="7">
        <f>Monthly!C18</f>
        <v>44206</v>
      </c>
      <c r="M14" s="11">
        <f>Monthly!D18</f>
        <v>5.2</v>
      </c>
      <c r="O14" t="str">
        <f>IF(Monthly!D18=Monthly!$O$10,Monthly!C18,"0")</f>
        <v>0</v>
      </c>
      <c r="P14" t="str">
        <f>IF(Monthly!D18=Monthly!$O$14,Monthly!C18,"0")</f>
        <v>0</v>
      </c>
    </row>
    <row r="15" spans="2:17" x14ac:dyDescent="0.45">
      <c r="H15" s="2" t="s">
        <v>20</v>
      </c>
      <c r="L15" s="7">
        <f>Monthly!C19</f>
        <v>44207</v>
      </c>
      <c r="M15" s="11">
        <f>Monthly!D19</f>
        <v>4.8571428571428568</v>
      </c>
      <c r="O15" t="str">
        <f>IF(Monthly!D19=Monthly!$O$10,Monthly!C19,"0")</f>
        <v>0</v>
      </c>
      <c r="P15" t="str">
        <f>IF(Monthly!D19=Monthly!$O$14,Monthly!C19,"0")</f>
        <v>0</v>
      </c>
    </row>
    <row r="16" spans="2:17" x14ac:dyDescent="0.45">
      <c r="H16" s="2" t="s">
        <v>21</v>
      </c>
      <c r="L16" s="7">
        <f>Monthly!C20</f>
        <v>44208</v>
      </c>
      <c r="M16" s="11">
        <f>Monthly!D20</f>
        <v>4.833333333333333</v>
      </c>
      <c r="O16" t="str">
        <f>IF(Monthly!D20=Monthly!$O$10,Monthly!C20,"0")</f>
        <v>0</v>
      </c>
      <c r="P16" t="str">
        <f>IF(Monthly!D20=Monthly!$O$14,Monthly!C20,"0")</f>
        <v>0</v>
      </c>
    </row>
    <row r="17" spans="12:16" x14ac:dyDescent="0.45">
      <c r="L17" s="7">
        <f>Monthly!C21</f>
        <v>44209</v>
      </c>
      <c r="M17" s="11">
        <f>Monthly!D21</f>
        <v>6</v>
      </c>
      <c r="O17" t="str">
        <f>IF(Monthly!D21=Monthly!$O$10,Monthly!C21,"0")</f>
        <v>0</v>
      </c>
      <c r="P17" t="str">
        <f>IF(Monthly!D21=Monthly!$O$14,Monthly!C21,"0")</f>
        <v>0</v>
      </c>
    </row>
    <row r="18" spans="12:16" x14ac:dyDescent="0.45">
      <c r="L18" s="7">
        <f>Monthly!C22</f>
        <v>44210</v>
      </c>
      <c r="M18" s="11">
        <f>Monthly!D22</f>
        <v>6.333333333333333</v>
      </c>
      <c r="O18" t="str">
        <f>IF(Monthly!D22=Monthly!$O$10,Monthly!C22,"0")</f>
        <v>0</v>
      </c>
      <c r="P18" t="str">
        <f>IF(Monthly!D22=Monthly!$O$14,Monthly!C22,"0")</f>
        <v>0</v>
      </c>
    </row>
    <row r="19" spans="12:16" x14ac:dyDescent="0.45">
      <c r="L19" s="7">
        <f>Monthly!C23</f>
        <v>44211</v>
      </c>
      <c r="M19" s="11">
        <f>Monthly!D23</f>
        <v>5</v>
      </c>
      <c r="O19" t="str">
        <f>IF(Monthly!D23=Monthly!$O$10,Monthly!C23,"0")</f>
        <v>0</v>
      </c>
      <c r="P19" t="str">
        <f>IF(Monthly!D23=Monthly!$O$14,Monthly!C23,"0")</f>
        <v>0</v>
      </c>
    </row>
    <row r="20" spans="12:16" x14ac:dyDescent="0.45">
      <c r="L20" s="7">
        <f>Monthly!C24</f>
        <v>44212</v>
      </c>
      <c r="M20" s="11">
        <f>Monthly!D24</f>
        <v>6.1428571428571432</v>
      </c>
      <c r="O20" t="str">
        <f>IF(Monthly!D24=Monthly!$O$10,Monthly!C24,"0")</f>
        <v>0</v>
      </c>
      <c r="P20" t="str">
        <f>IF(Monthly!D24=Monthly!$O$14,Monthly!C24,"0")</f>
        <v>0</v>
      </c>
    </row>
    <row r="21" spans="12:16" x14ac:dyDescent="0.45">
      <c r="L21" s="7">
        <f>Monthly!C25</f>
        <v>44213</v>
      </c>
      <c r="M21" s="11">
        <f>Monthly!D25</f>
        <v>4.4000000000000004</v>
      </c>
      <c r="O21" t="str">
        <f>IF(Monthly!D25=Monthly!$O$10,Monthly!C25,"0")</f>
        <v>0</v>
      </c>
      <c r="P21" t="str">
        <f>IF(Monthly!D25=Monthly!$O$14,Monthly!C25,"0")</f>
        <v>0</v>
      </c>
    </row>
    <row r="22" spans="12:16" x14ac:dyDescent="0.45">
      <c r="L22" s="7">
        <f>Monthly!C26</f>
        <v>44214</v>
      </c>
      <c r="M22" s="11">
        <f>Monthly!D26</f>
        <v>6</v>
      </c>
      <c r="O22" t="str">
        <f>IF(Monthly!D26=Monthly!$O$10,Monthly!C26,"0")</f>
        <v>0</v>
      </c>
      <c r="P22" t="str">
        <f>IF(Monthly!D26=Monthly!$O$14,Monthly!C26,"0")</f>
        <v>0</v>
      </c>
    </row>
    <row r="23" spans="12:16" x14ac:dyDescent="0.45">
      <c r="L23" s="7">
        <f>Monthly!C27</f>
        <v>44215</v>
      </c>
      <c r="M23" s="11">
        <f>Monthly!D27</f>
        <v>5.25</v>
      </c>
      <c r="O23" t="str">
        <f>IF(Monthly!D27=Monthly!$O$10,Monthly!C27,"0")</f>
        <v>0</v>
      </c>
      <c r="P23" t="str">
        <f>IF(Monthly!D27=Monthly!$O$14,Monthly!C27,"0")</f>
        <v>0</v>
      </c>
    </row>
    <row r="24" spans="12:16" x14ac:dyDescent="0.45">
      <c r="L24" s="7">
        <f>Monthly!C28</f>
        <v>44216</v>
      </c>
      <c r="M24" s="11">
        <f>Monthly!D28</f>
        <v>4</v>
      </c>
      <c r="O24" t="str">
        <f>IF(Monthly!D28=Monthly!$O$10,Monthly!C28,"0")</f>
        <v>0</v>
      </c>
      <c r="P24" t="str">
        <f>IF(Monthly!D28=Monthly!$O$14,Monthly!C28,"0")</f>
        <v>0</v>
      </c>
    </row>
    <row r="25" spans="12:16" x14ac:dyDescent="0.45">
      <c r="L25" s="7"/>
      <c r="M25" s="11"/>
      <c r="O25" t="str">
        <f>IF(Monthly!D29=Monthly!$O$10,Monthly!C29,"0")</f>
        <v>0</v>
      </c>
      <c r="P25" t="str">
        <f>IF(Monthly!D29=Monthly!$O$14,Monthly!C29,"0")</f>
        <v>0</v>
      </c>
    </row>
    <row r="26" spans="12:16" x14ac:dyDescent="0.45">
      <c r="L26" s="7"/>
      <c r="M26" s="11"/>
      <c r="O26">
        <f>IF(Monthly!D33=Monthly!$O$10,Monthly!C33,"0")</f>
        <v>44221</v>
      </c>
      <c r="P26" t="str">
        <f>IF(Monthly!D33=Monthly!$O$14,Monthly!C33,"0")</f>
        <v>0</v>
      </c>
    </row>
    <row r="27" spans="12:16" x14ac:dyDescent="0.45">
      <c r="L27" s="7"/>
      <c r="M27" s="11"/>
      <c r="O27" t="str">
        <f>IF(Monthly!D34=Monthly!$O$10,Monthly!C34,"0")</f>
        <v>0</v>
      </c>
      <c r="P27" t="str">
        <f>IF(Monthly!D40=Monthly!$O$14,Monthly!C40,"0")</f>
        <v>0</v>
      </c>
    </row>
    <row r="28" spans="12:16" x14ac:dyDescent="0.45">
      <c r="L28" s="7"/>
      <c r="M28" s="11"/>
      <c r="O28" t="str">
        <f>IF(Monthly!D40=Monthly!$O$10,Monthly!C40,"0")</f>
        <v>0</v>
      </c>
      <c r="P28" t="str">
        <f>IF(Monthly!D41=Monthly!$O$14,Monthly!C41,"0")</f>
        <v>0</v>
      </c>
    </row>
    <row r="29" spans="12:16" x14ac:dyDescent="0.45">
      <c r="L29" s="7"/>
      <c r="M29" s="11"/>
      <c r="O29" t="str">
        <f>IF(Monthly!D41=Monthly!$O$10,Monthly!C41,"0")</f>
        <v>0</v>
      </c>
      <c r="P29" t="str">
        <f>IF(Monthly!D42=Monthly!$O$14,Monthly!C42,"0")</f>
        <v>0</v>
      </c>
    </row>
    <row r="30" spans="12:16" x14ac:dyDescent="0.45">
      <c r="L30" s="7"/>
      <c r="M30" s="11"/>
      <c r="O30" t="str">
        <f>IF(Monthly!D42=Monthly!$O$10,Monthly!C42,"0")</f>
        <v>0</v>
      </c>
      <c r="P30" t="str">
        <f>IF(Monthly!D43=Monthly!$O$14,Monthly!C43,"0")</f>
        <v>0</v>
      </c>
    </row>
    <row r="31" spans="12:16" x14ac:dyDescent="0.45">
      <c r="L31" s="7"/>
      <c r="M31" s="11"/>
      <c r="O31" t="str">
        <f>IF(Monthly!D43=Monthly!$O$10,Monthly!C43,"0")</f>
        <v>0</v>
      </c>
      <c r="P31" t="str">
        <f>IF(Monthly!D44=Monthly!$O$14,Monthly!C44,"0")</f>
        <v>0</v>
      </c>
    </row>
    <row r="32" spans="12:16" x14ac:dyDescent="0.45">
      <c r="L32" s="7"/>
      <c r="M32" s="11"/>
      <c r="O32" t="str">
        <f>IF(Monthly!D44=Monthly!$O$10,Monthly!C44,"0")</f>
        <v>0</v>
      </c>
      <c r="P32" t="str">
        <f>IF(Monthly!D45=Monthly!$O$14,Monthly!C45,"0")</f>
        <v>0</v>
      </c>
    </row>
    <row r="33" spans="12:16" x14ac:dyDescent="0.45">
      <c r="L33" s="7"/>
      <c r="M33" s="11"/>
      <c r="O33" t="str">
        <f>IF(Monthly!D45=Monthly!$O$10,Monthly!C45,"0")</f>
        <v>0</v>
      </c>
      <c r="P33" t="str">
        <f>IF(Monthly!D46=Monthly!$O$14,Monthly!C46,"0")</f>
        <v>0</v>
      </c>
    </row>
    <row r="34" spans="12:16" x14ac:dyDescent="0.45">
      <c r="O34" t="str">
        <f>IF(Monthly!D46=Monthly!$O$10,Monthly!C46,"0")</f>
        <v>0</v>
      </c>
      <c r="P34" t="str">
        <f>IF(Monthly!D47=Monthly!$O$14,Monthly!C47,"0")</f>
        <v>0</v>
      </c>
    </row>
    <row r="35" spans="12:16" x14ac:dyDescent="0.45">
      <c r="O35" t="str">
        <f>IF(Monthly!D47=Monthly!$O$10,Monthly!C47,"0")</f>
        <v>0</v>
      </c>
      <c r="P35" t="str">
        <f>IF(Monthly!D48=Monthly!$O$14,Monthly!C48,"0")</f>
        <v>0</v>
      </c>
    </row>
    <row r="36" spans="12:16" x14ac:dyDescent="0.45">
      <c r="O36" t="str">
        <f>IF(Monthly!D48=Monthly!$O$10,Monthly!C48,"0")</f>
        <v>0</v>
      </c>
      <c r="P36" t="str">
        <f>IF(Monthly!D49=Monthly!$O$14,Monthly!C49,"0")</f>
        <v>0</v>
      </c>
    </row>
    <row r="37" spans="12:16" x14ac:dyDescent="0.45">
      <c r="O37" t="str">
        <f>IF(Monthly!D49=Monthly!$O$10,Monthly!C49,"0")</f>
        <v>0</v>
      </c>
      <c r="P37" t="str">
        <f>IF(Monthly!D50=Monthly!$O$14,Monthly!C50,"0")</f>
        <v>0</v>
      </c>
    </row>
    <row r="38" spans="12:16" x14ac:dyDescent="0.45">
      <c r="O38" t="str">
        <f>IF(Monthly!D50=Monthly!$O$10,Monthly!C50,"0")</f>
        <v>0</v>
      </c>
      <c r="P38" t="str">
        <f>IF(Monthly!D51=Monthly!$O$14,Monthly!C51,"0")</f>
        <v>0</v>
      </c>
    </row>
    <row r="39" spans="12:16" x14ac:dyDescent="0.45">
      <c r="O39" t="str">
        <f>IF(Monthly!D51=Monthly!$O$10,Monthly!C51,"0")</f>
        <v>0</v>
      </c>
      <c r="P39" t="str">
        <f>IF(Monthly!D52=Monthly!$O$14,Monthly!C52,"0")</f>
        <v>0</v>
      </c>
    </row>
    <row r="40" spans="12:16" x14ac:dyDescent="0.45">
      <c r="P40" t="str">
        <f>IF(Monthly!D53=Monthly!$O$14,Monthly!C53,"0")</f>
        <v>0</v>
      </c>
    </row>
  </sheetData>
  <mergeCells count="2">
    <mergeCell ref="B3:C3"/>
    <mergeCell ref="E3:F3"/>
  </mergeCells>
  <phoneticPr fontId="7" type="noConversion"/>
  <conditionalFormatting sqref="J4:J14">
    <cfRule type="colorScale" priority="4">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27BF7CBCB7C07342B95E5DF97A924797" ma:contentTypeVersion="9" ma:contentTypeDescription="Utwórz nowy dokument." ma:contentTypeScope="" ma:versionID="8917b279485d61d078e31ecc00e0b5bb">
  <xsd:schema xmlns:xsd="http://www.w3.org/2001/XMLSchema" xmlns:xs="http://www.w3.org/2001/XMLSchema" xmlns:p="http://schemas.microsoft.com/office/2006/metadata/properties" xmlns:ns3="6f353811-aeb7-4891-982a-be55e8ca052b" targetNamespace="http://schemas.microsoft.com/office/2006/metadata/properties" ma:root="true" ma:fieldsID="64e454ee531f9487f6080225f575c81e" ns3:_="">
    <xsd:import namespace="6f353811-aeb7-4891-982a-be55e8ca052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353811-aeb7-4891-982a-be55e8ca05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DDAA36-790D-4E37-8ECF-34E64D9E014A}">
  <ds:schemaRefs>
    <ds:schemaRef ds:uri="http://schemas.microsoft.com/office/2006/metadata/properties"/>
    <ds:schemaRef ds:uri="http://www.w3.org/2000/xmlns/"/>
    <ds:schemaRef ds:uri="http://schemas.microsoft.com/office/infopath/2007/PartnerControls"/>
  </ds:schemaRefs>
</ds:datastoreItem>
</file>

<file path=customXml/itemProps2.xml><?xml version="1.0" encoding="utf-8"?>
<ds:datastoreItem xmlns:ds="http://schemas.openxmlformats.org/officeDocument/2006/customXml" ds:itemID="{AD9C49DA-2C3A-4506-A4EC-2E3D80752A3F}">
  <ds:schemaRefs>
    <ds:schemaRef ds:uri="http://schemas.microsoft.com/office/2006/metadata/contentType"/>
    <ds:schemaRef ds:uri="http://schemas.microsoft.com/office/2006/metadata/properties/metaAttributes"/>
    <ds:schemaRef ds:uri="http://www.w3.org/2000/xmlns/"/>
    <ds:schemaRef ds:uri="http://www.w3.org/2001/XMLSchema"/>
    <ds:schemaRef ds:uri="6f353811-aeb7-4891-982a-be55e8ca052b"/>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2763ED-2A38-4479-A41C-D3E05E245B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Monthly</vt:lpstr>
      <vt:lpstr>Data</vt:lpstr>
      <vt:lpstr>Additional</vt:lpstr>
      <vt:lpstr>Daily_Table</vt:lpstr>
      <vt:lpstr>Data_Table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kwwro</dc:creator>
  <cp:lastModifiedBy> </cp:lastModifiedBy>
  <dcterms:created xsi:type="dcterms:W3CDTF">2021-01-19T19:45:12Z</dcterms:created>
  <dcterms:modified xsi:type="dcterms:W3CDTF">2021-02-14T12:32:19Z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0x01010027BF7CBCB7C07342B95E5DF97A924797</vt:lpwstr>
  </property>
</Properties>
</file>