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yan\Documents\Misc Docs\"/>
    </mc:Choice>
  </mc:AlternateContent>
  <xr:revisionPtr revIDLastSave="0" documentId="13_ncr:1_{2580F755-51AA-4A52-BD9A-607BEA147E98}" xr6:coauthVersionLast="45" xr6:coauthVersionMax="45" xr10:uidLastSave="{00000000-0000-0000-0000-000000000000}"/>
  <bookViews>
    <workbookView xWindow="-108" yWindow="-108" windowWidth="23256" windowHeight="12576" xr2:uid="{2FCD5B05-B576-4EBB-B1C3-284AE08FEE37}"/>
  </bookViews>
  <sheets>
    <sheet name="Networking_Registry" sheetId="1" r:id="rId1"/>
    <sheet name="Registry_Backend" sheetId="3" state="hidden" r:id="rId2"/>
    <sheet name="Preferences" sheetId="2" r:id="rId3"/>
    <sheet name="Stats" sheetId="4" r:id="rId4"/>
  </sheets>
  <definedNames>
    <definedName name="_xlnm._FilterDatabase" localSheetId="1" hidden="1">'Registry_Backend'!$G$1:$G$200</definedName>
    <definedName name="_xlnm.Extract" localSheetId="1">'Registry_Backend'!$O$3</definedName>
    <definedName name="_xlnm.Print_Area" localSheetId="2">Preferences!$A$1:$C$25</definedName>
    <definedName name="_xlnm.Print_Area" localSheetId="3">Stats!$A$1:$D$15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G2" i="3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D4" i="4" l="1"/>
  <c r="D5" i="4"/>
  <c r="D6" i="4"/>
  <c r="D7" i="4"/>
  <c r="D8" i="4"/>
  <c r="D9" i="4"/>
  <c r="D10" i="4"/>
  <c r="D11" i="4"/>
  <c r="D12" i="4"/>
  <c r="D3" i="4"/>
  <c r="C26" i="2"/>
  <c r="C27" i="2"/>
  <c r="C28" i="2"/>
  <c r="C29" i="2"/>
  <c r="C30" i="2"/>
  <c r="B3" i="4"/>
  <c r="B12" i="4" s="1"/>
  <c r="G39" i="3"/>
  <c r="G40" i="3"/>
  <c r="G4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41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B13" i="4" l="1"/>
  <c r="B6" i="4"/>
  <c r="B5" i="4"/>
  <c r="B8" i="4"/>
  <c r="B9" i="4"/>
  <c r="B10" i="4"/>
  <c r="B4" i="4"/>
  <c r="B11" i="4" s="1"/>
  <c r="B1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<sst xmlns="http://schemas.openxmlformats.org/spreadsheetml/2006/main" count="103" uniqueCount="74">
  <si>
    <t>Name</t>
  </si>
  <si>
    <t>Connection</t>
  </si>
  <si>
    <t>Current Position</t>
  </si>
  <si>
    <t>Current Company</t>
  </si>
  <si>
    <t>Contact Date</t>
  </si>
  <si>
    <t>Description of Contact?</t>
  </si>
  <si>
    <t>Status</t>
  </si>
  <si>
    <t>LinkedIn Live Stream</t>
  </si>
  <si>
    <t>Google</t>
  </si>
  <si>
    <t>Jerry Lee</t>
  </si>
  <si>
    <t>Jonathan Javier</t>
  </si>
  <si>
    <t>Anastasia Ecin</t>
  </si>
  <si>
    <t>Noel Love</t>
  </si>
  <si>
    <t>LinkedIn?</t>
  </si>
  <si>
    <t>Wonsulting</t>
  </si>
  <si>
    <t>Internship Program Recruiter</t>
  </si>
  <si>
    <t>Tesla</t>
  </si>
  <si>
    <t>Recruiter</t>
  </si>
  <si>
    <t>Project Manager</t>
  </si>
  <si>
    <t>Contact</t>
  </si>
  <si>
    <t>Last Heard From</t>
  </si>
  <si>
    <t>CEO &amp; Founder</t>
  </si>
  <si>
    <t>Email</t>
  </si>
  <si>
    <t>Contact Platform</t>
  </si>
  <si>
    <t>LinkedIn</t>
  </si>
  <si>
    <t>-</t>
  </si>
  <si>
    <t>Check In Default(in days)</t>
  </si>
  <si>
    <t>Relationship?</t>
  </si>
  <si>
    <t>Hot</t>
  </si>
  <si>
    <t>Contact Durations (in days)</t>
  </si>
  <si>
    <t>Warm</t>
  </si>
  <si>
    <t>Professional</t>
  </si>
  <si>
    <t>Yes</t>
  </si>
  <si>
    <t>Call</t>
  </si>
  <si>
    <t>Social Media</t>
  </si>
  <si>
    <t>Your Stats</t>
  </si>
  <si>
    <t>Number of Contacts Needing a Check in</t>
  </si>
  <si>
    <t>Number of Contacts Needing a Reply</t>
  </si>
  <si>
    <t>Additional Position Notes</t>
  </si>
  <si>
    <t>Senior Strategy &amp; Operations Manager</t>
  </si>
  <si>
    <t>In-Person</t>
  </si>
  <si>
    <t>Text or Message</t>
  </si>
  <si>
    <t>Percentage of Contacts Upto Date</t>
  </si>
  <si>
    <t>Percentage of Contacts Connected on LinkedIn</t>
  </si>
  <si>
    <t>Your Networking Grade!</t>
  </si>
  <si>
    <t>Last Contact</t>
  </si>
  <si>
    <t>Description of Contact</t>
  </si>
  <si>
    <t>Contact?</t>
  </si>
  <si>
    <t>Number of Contacts Tracked</t>
  </si>
  <si>
    <t>Number of Contacts up to Date</t>
  </si>
  <si>
    <t>Percentage of  'Hot' Contacts</t>
  </si>
  <si>
    <t>Percentage of 'Warm' Contacts</t>
  </si>
  <si>
    <t>Percentage of 'Cold' Contacts</t>
  </si>
  <si>
    <t>Top 10 Companies</t>
  </si>
  <si>
    <t>Your 10 Companies</t>
  </si>
  <si>
    <t>Contact Number Bonus (100&gt;1%)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</si>
  <si>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</si>
  <si>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</si>
  <si>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</si>
  <si>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</si>
  <si>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</si>
  <si>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</si>
  <si>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</si>
  <si>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</si>
  <si>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</si>
  <si>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</si>
  <si>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Also- COO, Wonsulting</t>
  </si>
  <si>
    <t>By the Numbers</t>
  </si>
  <si>
    <t>Preferences</t>
  </si>
  <si>
    <t>Respond Times by Platform(Not Implemented)</t>
  </si>
  <si>
    <t>Check In Override Enabled? (Not Implemented)</t>
  </si>
  <si>
    <t>Ryan Carter</t>
  </si>
  <si>
    <t>Currently Looking!</t>
  </si>
  <si>
    <t>LinkedIn post with a cool Excel Tool!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</si>
</sst>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0" fontId="3" fillId="2" borderId="4" xfId="0" applyFont="1" applyFill="1" applyBorder="1"/>
    <xf numFmtId="164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10" fontId="0" fillId="3" borderId="0" xfId="1" applyNumberFormat="1" applyFont="1" applyFill="1" applyBorder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5" fillId="3" borderId="5" xfId="2" applyFont="1" applyFill="1" applyBorder="1" applyAlignment="1">
      <alignment horizontal="center"/>
    </xf>
    <xf numFmtId="0" fontId="5" fillId="3" borderId="5" xfId="2" applyFont="1" applyFill="1" applyBorder="1" applyAlignment="1">
      <alignment horizontal="left"/>
    </xf>
    <xf numFmtId="0" fontId="4" fillId="3" borderId="6" xfId="3" applyFill="1" applyBorder="1"/>
    <xf numFmtId="10" fontId="4" fillId="3" borderId="6" xfId="1" applyNumberFormat="1" applyFont="1" applyFill="1" applyBorder="1"/>
    <xf numFmtId="0" fontId="6" fillId="0" borderId="0" xfId="4"/>
    <xf numFmtId="0" fontId="5" fillId="3" borderId="5" xfId="2" applyFont="1" applyFill="1" applyBorder="1" applyAlignment="1">
      <alignment horizontal="center"/>
    </xf>
    <xf numFmtId="0" fontId="2" fillId="3" borderId="0" xfId="2" applyFill="1" applyBorder="1" applyAlignment="1">
      <alignment horizontal="center"/>
    </xf>
    <xf numFmtId="0" fontId="5" fillId="3" borderId="5" xfId="2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Percent" xfId="1" builtinId="5"/>
    <cellStyle name="Title" xfId="2" builtinId="15"/>
    <cellStyle name="Total" xfId="3" builtinId="2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0368-9A38-45BC-AE4E-073ADDEEC822}" name="Table1" displayName="Table1" ref="A1:M39">
  <autoFilter ref="A1:M39" xr:uid="{39378E2B-2ED8-4220-BB3D-CD55866434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33307CD-4FDA-40F2-959A-34B6A624381D}" name="Name" totalsRowLabel="Total"/>
    <tableColumn id="17" xr3:uid="{262EEA2B-47C7-4FE3-9FA9-34FBAB74D8D0}" name="-" dataDxfId="19">
      <calculatedColumnFormula>'Registry_Backend'!B2</calculatedColumnFormula>
    </tableColumn>
    <tableColumn id="2" xr3:uid="{676528C2-D119-4790-8698-3B9F003ECD1D}" name="Status" dataDxfId="18">
      <calculatedColumnFormula>'Registry_Backend'!C2</calculatedColumnFormula>
    </tableColumn>
    <tableColumn id="3" xr3:uid="{6744953E-397A-480E-AEE9-F950561B6D9B}" name="Connection"/>
    <tableColumn id="18" xr3:uid="{F33E3F31-81B4-4849-BE94-57F8588AE5C0}" name="Relationship?"/>
    <tableColumn id="4" xr3:uid="{329E3C5A-FFC9-490F-BB61-71EFE4612569}" name="Current Position"/>
    <tableColumn id="5" xr3:uid="{FD3EF37D-DAA6-485C-9567-0537C836B08A}" name="Current Company"/>
    <tableColumn id="19" xr3:uid="{1F84A6AD-87B0-4B1F-9F4A-56232BE0966B}" name="Additional Position Notes"/>
    <tableColumn id="6" xr3:uid="{AAF05387-E8DD-4B8B-B598-974596B0F1BA}" name="Contact Date" dataDxfId="17"/>
    <tableColumn id="7" xr3:uid="{D3C7A502-5B5E-4BE4-B371-5FA82CC330A6}" name="Last Heard From" dataDxfId="16"/>
    <tableColumn id="12" xr3:uid="{25A874B4-D6CE-4DFB-B50B-5403C82BA6AD}" name="Contact Platform"/>
    <tableColumn id="8" xr3:uid="{87AACFA7-8094-4DD5-ACF3-A78FED1EE3C8}" name="Description of Contact?"/>
    <tableColumn id="15" xr3:uid="{A925EAE2-40E6-4E0E-AAF9-8868BF545F36}" name="LinkedIn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5D8F24-C7F8-4642-846E-AC42A0595932}" name="Registry_Backend" displayName="Registry_Backend" ref="A1:M200" totalsRowShown="0" headerRowDxfId="15" headerRowBorderDxfId="14" tableBorderDxfId="13">
  <tableColumns count="13">
    <tableColumn id="1" xr3:uid="{EEB3F430-AFDB-4CCC-B0B2-88F05F7BD06E}" name="Name" dataDxfId="12">
      <calculatedColumnFormula>IF(Networking_Registry!A2="","",Networking_Registry!A2)</calculatedColumnFormula>
    </tableColumn>
    <tableColumn id="2" xr3:uid="{20A0978B-B72E-461D-9A9A-A6FED2EAA537}" name="Contact?" dataDxfId="11">
      <calculatedColumnFormula array="1">_xlfn.IFS(AND(Networking_Registry!J2="",Networking_Registry!I2=""),"",Networking_Registry!J2&gt;Networking_Registry!I2,1,(NOW()-Networking_Registry!I2)&gt;Preferences!$C$5,2,TRUE,3)</calculatedColumnFormula>
    </tableColumn>
    <tableColumn id="3" xr3:uid="{2363F9D3-E303-419F-8F64-7396636CB3C7}" name="Status" dataDxfId="10">
      <calculatedColumnFormula array="1">_xlfn.IFS(AND(Networking_Registry!J2="",Networking_Registry!I2=""),"",Networking_Registry!J2="","Contacted",Networking_Registry!J2&gt;=(NOW()-Preferences!$C$3),"Hot",Networking_Registry!J2&gt;=(NOW()-Preferences!$C$4),"Warm",Networking_Registry!J2&lt;=(NOW()-Preferences!$C$4),"Cold")</calculatedColumnFormula>
    </tableColumn>
    <tableColumn id="4" xr3:uid="{0930F5BB-EE32-4C8A-A0F6-3FC1B0839513}" name="Contact" dataDxfId="9"/>
    <tableColumn id="5" xr3:uid="{E664638D-C943-4685-B078-9476DE84E7FC}" name="Relationship?" dataDxfId="8"/>
    <tableColumn id="6" xr3:uid="{2DD6848A-F343-4C57-A2D2-995717A73F4E}" name="Current Position" dataDxfId="7"/>
    <tableColumn id="7" xr3:uid="{6D6BDC53-78BE-474D-B28B-F71DC942FB0F}" name="Current Company" dataDxfId="6">
      <calculatedColumnFormula>IF(Networking_Registry!G2="","",Networking_Registry!G2)</calculatedColumnFormula>
    </tableColumn>
    <tableColumn id="8" xr3:uid="{9758E3B8-6F44-4C2E-8D3E-62B7F16ACF4F}" name="Additional Position Notes" dataDxfId="5"/>
    <tableColumn id="9" xr3:uid="{F7872013-8103-4BD0-8311-3DD763CB5971}" name="Last Contact" dataDxfId="4"/>
    <tableColumn id="10" xr3:uid="{DA157194-0855-4501-A811-EA55513FC826}" name="Last Heard From" dataDxfId="3"/>
    <tableColumn id="11" xr3:uid="{7A838688-BA93-4F7B-AA49-908318FC0850}" name="Contact Platform" dataDxfId="2"/>
    <tableColumn id="12" xr3:uid="{3AE03B7B-CC01-481F-A602-D69C016C19AE}" name="Description of Contact" dataDxfId="1"/>
    <tableColumn id="13" xr3:uid="{311B1E17-58F0-4903-A5FB-7B87002BB981}" name="LinkedIn?" dataDxfId="0">
      <calculatedColumnFormula>IF(Networking_Registry!M2="","",Networking_Registry!M2)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wryancar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4467-5878-4CE7-BE24-392499CC0FA4}">
  <dimension ref="A1:M201"/>
  <sheetViews>
    <sheetView tabSelected="1" zoomScale="70" zoomScaleNormal="70" workbookViewId="0">
      <pane xSplit="1" topLeftCell="B1" activePane="topRight" state="frozen"/>
      <selection pane="topRight" activeCell="A7" sqref="A7"/>
    </sheetView>
  </sheetViews>
  <sheetFormatPr defaultRowHeight="14.4" x14ac:dyDescent="0.3"/>
  <cols>
    <col min="1" max="1" width="31.44140625" customWidth="1"/>
    <col min="2" max="2" width="2.6640625" customWidth="1"/>
    <col min="3" max="3" width="9.77734375" bestFit="1" customWidth="1"/>
    <col min="4" max="4" width="18.88671875" bestFit="1" customWidth="1"/>
    <col min="5" max="5" width="17.77734375" bestFit="1" customWidth="1"/>
    <col min="6" max="6" width="43.5546875" bestFit="1" customWidth="1"/>
    <col min="7" max="7" width="30.5546875" bestFit="1" customWidth="1"/>
    <col min="8" max="8" width="26.6640625" bestFit="1" customWidth="1"/>
    <col min="9" max="9" width="15.5546875" style="2" bestFit="1" customWidth="1"/>
    <col min="10" max="10" width="18.6640625" style="2" bestFit="1" customWidth="1"/>
    <col min="11" max="11" width="19.109375" bestFit="1" customWidth="1"/>
    <col min="12" max="12" width="33" customWidth="1"/>
    <col min="13" max="13" width="11.5546875" bestFit="1" customWidth="1"/>
  </cols>
  <sheetData>
    <row r="1" spans="1:13" x14ac:dyDescent="0.3">
      <c r="A1" t="s">
        <v>0</v>
      </c>
      <c r="B1" t="s">
        <v>25</v>
      </c>
      <c r="C1" t="s">
        <v>6</v>
      </c>
      <c r="D1" t="s">
        <v>1</v>
      </c>
      <c r="E1" t="s">
        <v>27</v>
      </c>
      <c r="F1" t="s">
        <v>2</v>
      </c>
      <c r="G1" t="s">
        <v>3</v>
      </c>
      <c r="H1" t="s">
        <v>38</v>
      </c>
      <c r="I1" s="2" t="s">
        <v>4</v>
      </c>
      <c r="J1" s="2" t="s">
        <v>20</v>
      </c>
      <c r="K1" t="s">
        <v>23</v>
      </c>
      <c r="L1" t="s">
        <v>5</v>
      </c>
      <c r="M1" t="s">
        <v>24</v>
      </c>
    </row>
    <row r="2" spans="1:13" x14ac:dyDescent="0.3">
      <c r="A2" t="s">
        <v>9</v>
      </c>
      <c r="B2">
        <f ca="1">'Registry_Backend'!B2</f>
        <v>3</v>
      </c>
      <c r="C2" t="str">
        <f ca="1">'Registry_Backend'!C2</f>
        <v>Hot</v>
      </c>
      <c r="D2" t="s">
        <v>7</v>
      </c>
      <c r="E2" t="s">
        <v>31</v>
      </c>
      <c r="F2" t="s">
        <v>39</v>
      </c>
      <c r="G2" t="s">
        <v>8</v>
      </c>
      <c r="H2" t="s">
        <v>66</v>
      </c>
      <c r="I2" s="2">
        <v>43934</v>
      </c>
      <c r="J2" s="2">
        <v>43934</v>
      </c>
      <c r="K2" t="s">
        <v>24</v>
      </c>
      <c r="M2" t="s">
        <v>32</v>
      </c>
    </row>
    <row r="3" spans="1:13" x14ac:dyDescent="0.3">
      <c r="A3" t="s">
        <v>10</v>
      </c>
      <c r="B3">
        <f ca="1">'Registry_Backend'!B3</f>
        <v>3</v>
      </c>
      <c r="C3" t="str">
        <f ca="1">'Registry_Backend'!C3</f>
        <v>Hot</v>
      </c>
      <c r="D3" t="s">
        <v>7</v>
      </c>
      <c r="E3" t="s">
        <v>31</v>
      </c>
      <c r="F3" t="s">
        <v>21</v>
      </c>
      <c r="G3" t="s">
        <v>14</v>
      </c>
      <c r="I3" s="2">
        <v>43934</v>
      </c>
      <c r="J3" s="2">
        <v>43934</v>
      </c>
      <c r="K3" t="s">
        <v>24</v>
      </c>
      <c r="M3" t="s">
        <v>32</v>
      </c>
    </row>
    <row r="4" spans="1:13" x14ac:dyDescent="0.3">
      <c r="A4" t="s">
        <v>11</v>
      </c>
      <c r="B4">
        <f ca="1">'Registry_Backend'!B4</f>
        <v>3</v>
      </c>
      <c r="C4" t="str">
        <f ca="1">'Registry_Backend'!C4</f>
        <v>Hot</v>
      </c>
      <c r="D4" t="s">
        <v>7</v>
      </c>
      <c r="E4" t="s">
        <v>31</v>
      </c>
      <c r="F4" t="s">
        <v>15</v>
      </c>
      <c r="G4" t="s">
        <v>16</v>
      </c>
      <c r="I4" s="2">
        <v>43934</v>
      </c>
      <c r="J4" s="2">
        <v>43934</v>
      </c>
      <c r="K4" t="s">
        <v>24</v>
      </c>
      <c r="M4" t="s">
        <v>32</v>
      </c>
    </row>
    <row r="5" spans="1:13" x14ac:dyDescent="0.3">
      <c r="A5" t="s">
        <v>12</v>
      </c>
      <c r="B5">
        <f ca="1">'Registry_Backend'!B5</f>
        <v>3</v>
      </c>
      <c r="C5" t="str">
        <f ca="1">'Registry_Backend'!C5</f>
        <v>Hot</v>
      </c>
      <c r="D5" t="s">
        <v>7</v>
      </c>
      <c r="E5" t="s">
        <v>31</v>
      </c>
      <c r="F5" t="s">
        <v>17</v>
      </c>
      <c r="G5" t="s">
        <v>8</v>
      </c>
      <c r="I5" s="2">
        <v>43934</v>
      </c>
      <c r="J5" s="2">
        <v>43934</v>
      </c>
      <c r="K5" t="s">
        <v>24</v>
      </c>
      <c r="M5" t="s">
        <v>32</v>
      </c>
    </row>
    <row r="6" spans="1:13" x14ac:dyDescent="0.3">
      <c r="A6" t="s">
        <v>71</v>
      </c>
      <c r="B6">
        <f ca="1">'Registry_Backend'!B6</f>
        <v>1</v>
      </c>
      <c r="C6" t="str">
        <f ca="1">'Registry_Backend'!C6</f>
        <v>Hot</v>
      </c>
      <c r="D6" t="s">
        <v>24</v>
      </c>
      <c r="E6" t="s">
        <v>31</v>
      </c>
      <c r="F6" t="s">
        <v>18</v>
      </c>
      <c r="G6" t="s">
        <v>72</v>
      </c>
      <c r="J6" s="2">
        <v>43941</v>
      </c>
      <c r="K6" t="s">
        <v>24</v>
      </c>
      <c r="L6" t="s">
        <v>73</v>
      </c>
      <c r="M6" s="22" t="s">
        <v>32</v>
      </c>
    </row>
    <row r="7" spans="1:13" x14ac:dyDescent="0.3">
      <c r="B7" t="str">
        <f ca="1">'Registry_Backend'!B7</f>
        <v/>
      </c>
      <c r="C7" t="str">
        <f ca="1">'Registry_Backend'!C7</f>
        <v/>
      </c>
    </row>
    <row r="8" spans="1:13" x14ac:dyDescent="0.3">
      <c r="B8" t="str">
        <f ca="1">'Registry_Backend'!B8</f>
        <v/>
      </c>
      <c r="C8" t="str">
        <f ca="1">'Registry_Backend'!C8</f>
        <v/>
      </c>
    </row>
    <row r="9" spans="1:13" x14ac:dyDescent="0.3">
      <c r="B9" t="str">
        <f ca="1">'Registry_Backend'!B9</f>
        <v/>
      </c>
      <c r="C9" t="str">
        <f ca="1">'Registry_Backend'!C9</f>
        <v/>
      </c>
    </row>
    <row r="10" spans="1:13" x14ac:dyDescent="0.3">
      <c r="B10" t="str">
        <f ca="1">'Registry_Backend'!B10</f>
        <v/>
      </c>
      <c r="C10" t="str">
        <f ca="1">'Registry_Backend'!C10</f>
        <v/>
      </c>
    </row>
    <row r="11" spans="1:13" x14ac:dyDescent="0.3">
      <c r="B11" t="str">
        <f ca="1">'Registry_Backend'!B11</f>
        <v/>
      </c>
      <c r="C11" t="str">
        <f ca="1">'Registry_Backend'!C11</f>
        <v/>
      </c>
      <c r="K11" s="1"/>
    </row>
    <row r="12" spans="1:13" x14ac:dyDescent="0.3">
      <c r="B12" t="str">
        <f ca="1">'Registry_Backend'!B12</f>
        <v/>
      </c>
      <c r="C12" t="str">
        <f ca="1">'Registry_Backend'!C12</f>
        <v/>
      </c>
    </row>
    <row r="13" spans="1:13" x14ac:dyDescent="0.3">
      <c r="B13" t="str">
        <f ca="1">'Registry_Backend'!B13</f>
        <v/>
      </c>
      <c r="C13" t="str">
        <f ca="1">'Registry_Backend'!C13</f>
        <v/>
      </c>
    </row>
    <row r="14" spans="1:13" x14ac:dyDescent="0.3">
      <c r="B14" t="str">
        <f ca="1">'Registry_Backend'!B14</f>
        <v/>
      </c>
      <c r="C14" t="str">
        <f ca="1">'Registry_Backend'!C14</f>
        <v/>
      </c>
    </row>
    <row r="15" spans="1:13" x14ac:dyDescent="0.3">
      <c r="B15" t="str">
        <f ca="1">'Registry_Backend'!B15</f>
        <v/>
      </c>
      <c r="C15" t="str">
        <f ca="1">'Registry_Backend'!C15</f>
        <v/>
      </c>
    </row>
    <row r="16" spans="1:13" x14ac:dyDescent="0.3">
      <c r="B16" t="str">
        <f ca="1">'Registry_Backend'!B16</f>
        <v/>
      </c>
      <c r="C16" t="str">
        <f ca="1">'Registry_Backend'!C16</f>
        <v/>
      </c>
    </row>
    <row r="17" spans="2:3" x14ac:dyDescent="0.3">
      <c r="B17" t="str">
        <f ca="1">'Registry_Backend'!B17</f>
        <v/>
      </c>
      <c r="C17" t="str">
        <f ca="1">'Registry_Backend'!C17</f>
        <v/>
      </c>
    </row>
    <row r="18" spans="2:3" x14ac:dyDescent="0.3">
      <c r="B18" t="str">
        <f ca="1">'Registry_Backend'!B18</f>
        <v/>
      </c>
      <c r="C18" t="str">
        <f ca="1">'Registry_Backend'!C18</f>
        <v/>
      </c>
    </row>
    <row r="19" spans="2:3" x14ac:dyDescent="0.3">
      <c r="B19" t="str">
        <f ca="1">'Registry_Backend'!B19</f>
        <v/>
      </c>
      <c r="C19" t="str">
        <f ca="1">'Registry_Backend'!C19</f>
        <v/>
      </c>
    </row>
    <row r="20" spans="2:3" x14ac:dyDescent="0.3">
      <c r="B20" t="str">
        <f ca="1">'Registry_Backend'!B20</f>
        <v/>
      </c>
      <c r="C20" t="str">
        <f ca="1">'Registry_Backend'!C20</f>
        <v/>
      </c>
    </row>
    <row r="21" spans="2:3" x14ac:dyDescent="0.3">
      <c r="B21" t="str">
        <f ca="1">'Registry_Backend'!B21</f>
        <v/>
      </c>
      <c r="C21" t="str">
        <f ca="1">'Registry_Backend'!C21</f>
        <v/>
      </c>
    </row>
    <row r="22" spans="2:3" x14ac:dyDescent="0.3">
      <c r="B22" t="str">
        <f ca="1">'Registry_Backend'!B22</f>
        <v/>
      </c>
      <c r="C22" t="str">
        <f ca="1">'Registry_Backend'!C22</f>
        <v/>
      </c>
    </row>
    <row r="23" spans="2:3" x14ac:dyDescent="0.3">
      <c r="B23" t="str">
        <f ca="1">'Registry_Backend'!B23</f>
        <v/>
      </c>
      <c r="C23" t="str">
        <f ca="1">'Registry_Backend'!C23</f>
        <v/>
      </c>
    </row>
    <row r="24" spans="2:3" x14ac:dyDescent="0.3">
      <c r="B24" t="str">
        <f ca="1">'Registry_Backend'!B24</f>
        <v/>
      </c>
      <c r="C24" t="str">
        <f ca="1">'Registry_Backend'!C24</f>
        <v/>
      </c>
    </row>
    <row r="25" spans="2:3" x14ac:dyDescent="0.3">
      <c r="B25" t="str">
        <f ca="1">'Registry_Backend'!B25</f>
        <v/>
      </c>
      <c r="C25" t="str">
        <f ca="1">'Registry_Backend'!C25</f>
        <v/>
      </c>
    </row>
    <row r="26" spans="2:3" x14ac:dyDescent="0.3">
      <c r="B26" t="str">
        <f ca="1">'Registry_Backend'!B26</f>
        <v/>
      </c>
      <c r="C26" t="str">
        <f ca="1">'Registry_Backend'!C26</f>
        <v/>
      </c>
    </row>
    <row r="27" spans="2:3" x14ac:dyDescent="0.3">
      <c r="B27" t="str">
        <f ca="1">'Registry_Backend'!B27</f>
        <v/>
      </c>
      <c r="C27" t="str">
        <f ca="1">'Registry_Backend'!C27</f>
        <v/>
      </c>
    </row>
    <row r="28" spans="2:3" x14ac:dyDescent="0.3">
      <c r="B28" t="str">
        <f ca="1">'Registry_Backend'!B28</f>
        <v/>
      </c>
      <c r="C28" t="str">
        <f ca="1">'Registry_Backend'!C28</f>
        <v/>
      </c>
    </row>
    <row r="29" spans="2:3" x14ac:dyDescent="0.3">
      <c r="B29" t="str">
        <f ca="1">'Registry_Backend'!B29</f>
        <v/>
      </c>
      <c r="C29" t="str">
        <f ca="1">'Registry_Backend'!C29</f>
        <v/>
      </c>
    </row>
    <row r="30" spans="2:3" x14ac:dyDescent="0.3">
      <c r="B30" t="str">
        <f ca="1">'Registry_Backend'!B30</f>
        <v/>
      </c>
      <c r="C30" t="str">
        <f ca="1">'Registry_Backend'!C30</f>
        <v/>
      </c>
    </row>
    <row r="31" spans="2:3" x14ac:dyDescent="0.3">
      <c r="B31" t="str">
        <f ca="1">'Registry_Backend'!B31</f>
        <v/>
      </c>
      <c r="C31" t="str">
        <f ca="1">'Registry_Backend'!C31</f>
        <v/>
      </c>
    </row>
    <row r="32" spans="2:3" x14ac:dyDescent="0.3">
      <c r="B32" t="str">
        <f ca="1">'Registry_Backend'!B32</f>
        <v/>
      </c>
      <c r="C32" t="str">
        <f ca="1">'Registry_Backend'!C32</f>
        <v/>
      </c>
    </row>
    <row r="33" spans="2:3" x14ac:dyDescent="0.3">
      <c r="B33" t="str">
        <f ca="1">'Registry_Backend'!B33</f>
        <v/>
      </c>
      <c r="C33" t="str">
        <f ca="1">'Registry_Backend'!C33</f>
        <v/>
      </c>
    </row>
    <row r="34" spans="2:3" x14ac:dyDescent="0.3">
      <c r="B34" t="str">
        <f ca="1">'Registry_Backend'!B34</f>
        <v/>
      </c>
      <c r="C34" t="str">
        <f ca="1">'Registry_Backend'!C34</f>
        <v/>
      </c>
    </row>
    <row r="35" spans="2:3" x14ac:dyDescent="0.3">
      <c r="B35" t="str">
        <f ca="1">'Registry_Backend'!B35</f>
        <v/>
      </c>
      <c r="C35" t="str">
        <f ca="1">'Registry_Backend'!C35</f>
        <v/>
      </c>
    </row>
    <row r="36" spans="2:3" x14ac:dyDescent="0.3">
      <c r="B36" t="str">
        <f ca="1">'Registry_Backend'!B36</f>
        <v/>
      </c>
      <c r="C36" t="str">
        <f ca="1">'Registry_Backend'!C36</f>
        <v/>
      </c>
    </row>
    <row r="37" spans="2:3" x14ac:dyDescent="0.3">
      <c r="B37" t="str">
        <f ca="1">'Registry_Backend'!B37</f>
        <v/>
      </c>
      <c r="C37" t="str">
        <f ca="1">'Registry_Backend'!C37</f>
        <v/>
      </c>
    </row>
    <row r="38" spans="2:3" x14ac:dyDescent="0.3">
      <c r="B38" t="str">
        <f ca="1">'Registry_Backend'!B38</f>
        <v/>
      </c>
      <c r="C38" t="str">
        <f ca="1">'Registry_Backend'!C38</f>
        <v/>
      </c>
    </row>
    <row r="39" spans="2:3" x14ac:dyDescent="0.3">
      <c r="B39" t="str">
        <f ca="1">'Registry_Backend'!B39</f>
        <v/>
      </c>
      <c r="C39" t="str">
        <f ca="1">'Registry_Backend'!C39</f>
        <v/>
      </c>
    </row>
    <row r="40" spans="2:3" x14ac:dyDescent="0.3">
      <c r="B40" s="3" t="str">
        <f ca="1">'Registry_Backend'!B40</f>
        <v/>
      </c>
      <c r="C40" s="3" t="str">
        <f ca="1">'Registry_Backend'!C40</f>
        <v/>
      </c>
    </row>
    <row r="41" spans="2:3" x14ac:dyDescent="0.3">
      <c r="B41" s="3" t="str">
        <f ca="1">'Registry_Backend'!B41</f>
        <v/>
      </c>
      <c r="C41" s="3" t="str">
        <f ca="1">'Registry_Backend'!C41</f>
        <v/>
      </c>
    </row>
    <row r="42" spans="2:3" x14ac:dyDescent="0.3">
      <c r="B42" s="3" t="str">
        <f ca="1">'Registry_Backend'!B42</f>
        <v/>
      </c>
      <c r="C42" s="3" t="str">
        <f ca="1">'Registry_Backend'!C42</f>
        <v/>
      </c>
    </row>
    <row r="43" spans="2:3" x14ac:dyDescent="0.3">
      <c r="B43" s="3" t="str">
        <f ca="1">'Registry_Backend'!B43</f>
        <v/>
      </c>
      <c r="C43" s="3" t="str">
        <f ca="1">'Registry_Backend'!C43</f>
        <v/>
      </c>
    </row>
    <row r="44" spans="2:3" x14ac:dyDescent="0.3">
      <c r="B44" s="3" t="str" cm="1">
        <f t="array" aca="1" ref="B44" ca="1">_xlfn.IFS(AND(J44,I44=""),"",J44&gt;I44,1,(NOW()-I44)&gt;Preferences!$C$5,2,TRUE,3)</f>
        <v/>
      </c>
      <c r="C44" s="3" t="str" cm="1">
        <f t="array" aca="1" ref="C44" ca="1">_xlfn.IFS(AND(J44="",I44=""),"",J44="","Contacted",J44&gt;=(NOW()-Preferences!$C$3),"Hot",J44&gt;=(NOW()-Preferences!$C$4),"Warm",J44&lt;=(NOW()-Preferences!$C$4),"Cold")</f>
        <v/>
      </c>
    </row>
    <row r="45" spans="2:3" x14ac:dyDescent="0.3">
      <c r="B45" s="3" t="str" cm="1">
        <f t="array" aca="1" ref="B45" ca="1">_xlfn.IFS(AND(J45,I45=""),"",J45&gt;I45,1,(NOW()-I45)&gt;Preferences!$C$5,2,TRUE,3)</f>
        <v/>
      </c>
      <c r="C45" s="3" t="str" cm="1">
        <f t="array" aca="1" ref="C45" ca="1">_xlfn.IFS(AND(J45="",I45=""),"",J45="","Contacted",J45&gt;=(NOW()-Preferences!$C$3),"Hot",J45&gt;=(NOW()-Preferences!$C$4),"Warm",J45&lt;=(NOW()-Preferences!$C$4),"Cold")</f>
        <v/>
      </c>
    </row>
    <row r="46" spans="2:3" x14ac:dyDescent="0.3">
      <c r="B46" s="3" t="str" cm="1">
        <f t="array" aca="1" ref="B46" ca="1">_xlfn.IFS(AND(J46,I46=""),"",J46&gt;I46,1,(NOW()-I46)&gt;Preferences!$C$5,2,TRUE,3)</f>
        <v/>
      </c>
      <c r="C46" s="3" t="str" cm="1">
        <f t="array" aca="1" ref="C46" ca="1">_xlfn.IFS(AND(J46="",I46=""),"",J46="","Contacted",J46&gt;=(NOW()-Preferences!$C$3),"Hot",J46&gt;=(NOW()-Preferences!$C$4),"Warm",J46&lt;=(NOW()-Preferences!$C$4),"Cold")</f>
        <v/>
      </c>
    </row>
    <row r="47" spans="2:3" x14ac:dyDescent="0.3">
      <c r="B47" s="3" t="str" cm="1">
        <f t="array" aca="1" ref="B47" ca="1">_xlfn.IFS(AND(J47,I47=""),"",J47&gt;I47,1,(NOW()-I47)&gt;Preferences!$C$5,2,TRUE,3)</f>
        <v/>
      </c>
      <c r="C47" s="3" t="str" cm="1">
        <f t="array" aca="1" ref="C47" ca="1">_xlfn.IFS(AND(J47="",I47=""),"",J47="","Contacted",J47&gt;=(NOW()-Preferences!$C$3),"Hot",J47&gt;=(NOW()-Preferences!$C$4),"Warm",J47&lt;=(NOW()-Preferences!$C$4),"Cold")</f>
        <v/>
      </c>
    </row>
    <row r="48" spans="2:3" x14ac:dyDescent="0.3">
      <c r="B48" s="3" t="str" cm="1">
        <f t="array" aca="1" ref="B48" ca="1">_xlfn.IFS(AND(J48,I48=""),"",J48&gt;I48,1,(NOW()-I48)&gt;Preferences!$C$5,2,TRUE,3)</f>
        <v/>
      </c>
      <c r="C48" s="3" t="str" cm="1">
        <f t="array" aca="1" ref="C48" ca="1">_xlfn.IFS(AND(J48="",I48=""),"",J48="","Contacted",J48&gt;=(NOW()-Preferences!$C$3),"Hot",J48&gt;=(NOW()-Preferences!$C$4),"Warm",J48&lt;=(NOW()-Preferences!$C$4),"Cold")</f>
        <v/>
      </c>
    </row>
    <row r="49" spans="2:3" x14ac:dyDescent="0.3">
      <c r="B49" s="3" t="str" cm="1">
        <f t="array" aca="1" ref="B49" ca="1">_xlfn.IFS(AND(J49,I49=""),"",J49&gt;I49,1,(NOW()-I49)&gt;Preferences!$C$5,2,TRUE,3)</f>
        <v/>
      </c>
      <c r="C49" s="3" t="str" cm="1">
        <f t="array" aca="1" ref="C49" ca="1">_xlfn.IFS(AND(J49="",I49=""),"",J49="","Contacted",J49&gt;=(NOW()-Preferences!$C$3),"Hot",J49&gt;=(NOW()-Preferences!$C$4),"Warm",J49&lt;=(NOW()-Preferences!$C$4),"Cold")</f>
        <v/>
      </c>
    </row>
    <row r="50" spans="2:3" x14ac:dyDescent="0.3">
      <c r="B50" s="3" t="str" cm="1">
        <f t="array" aca="1" ref="B50" ca="1">_xlfn.IFS(AND(J50,I50=""),"",J50&gt;I50,1,(NOW()-I50)&gt;Preferences!$C$5,2,TRUE,3)</f>
        <v/>
      </c>
      <c r="C50" s="3" t="str" cm="1">
        <f t="array" aca="1" ref="C50" ca="1">_xlfn.IFS(AND(J50="",I50=""),"",J50="","Contacted",J50&gt;=(NOW()-Preferences!$C$3),"Hot",J50&gt;=(NOW()-Preferences!$C$4),"Warm",J50&lt;=(NOW()-Preferences!$C$4),"Cold")</f>
        <v/>
      </c>
    </row>
    <row r="51" spans="2:3" x14ac:dyDescent="0.3">
      <c r="B51" s="3" t="str" cm="1">
        <f t="array" aca="1" ref="B51" ca="1">_xlfn.IFS(AND(J51,I51=""),"",J51&gt;I51,1,(NOW()-I51)&gt;Preferences!$C$5,2,TRUE,3)</f>
        <v/>
      </c>
      <c r="C51" s="3" t="str" cm="1">
        <f t="array" aca="1" ref="C51" ca="1">_xlfn.IFS(AND(J51="",I51=""),"",J51="","Contacted",J51&gt;=(NOW()-Preferences!$C$3),"Hot",J51&gt;=(NOW()-Preferences!$C$4),"Warm",J51&lt;=(NOW()-Preferences!$C$4),"Cold")</f>
        <v/>
      </c>
    </row>
    <row r="52" spans="2:3" x14ac:dyDescent="0.3">
      <c r="B52" s="3" t="str" cm="1">
        <f t="array" aca="1" ref="B52" ca="1">_xlfn.IFS(AND(J52,I52=""),"",J52&gt;I52,1,(NOW()-I52)&gt;Preferences!$C$5,2,TRUE,3)</f>
        <v/>
      </c>
      <c r="C52" s="3" t="str" cm="1">
        <f t="array" aca="1" ref="C52" ca="1">_xlfn.IFS(AND(J52="",I52=""),"",J52="","Contacted",J52&gt;=(NOW()-Preferences!$C$3),"Hot",J52&gt;=(NOW()-Preferences!$C$4),"Warm",J52&lt;=(NOW()-Preferences!$C$4),"Cold")</f>
        <v/>
      </c>
    </row>
    <row r="53" spans="2:3" x14ac:dyDescent="0.3">
      <c r="B53" s="3" t="str" cm="1">
        <f t="array" aca="1" ref="B53" ca="1">_xlfn.IFS(AND(J53,I53=""),"",J53&gt;I53,1,(NOW()-I53)&gt;Preferences!$C$5,2,TRUE,3)</f>
        <v/>
      </c>
      <c r="C53" s="3" t="str" cm="1">
        <f t="array" aca="1" ref="C53" ca="1">_xlfn.IFS(AND(J53="",I53=""),"",J53="","Contacted",J53&gt;=(NOW()-Preferences!$C$3),"Hot",J53&gt;=(NOW()-Preferences!$C$4),"Warm",J53&lt;=(NOW()-Preferences!$C$4),"Cold")</f>
        <v/>
      </c>
    </row>
    <row r="54" spans="2:3" x14ac:dyDescent="0.3">
      <c r="B54" s="3" t="str" cm="1">
        <f t="array" aca="1" ref="B54" ca="1">_xlfn.IFS(AND(J54,I54=""),"",J54&gt;I54,1,(NOW()-I54)&gt;Preferences!$C$5,2,TRUE,3)</f>
        <v/>
      </c>
      <c r="C54" s="3" t="str" cm="1">
        <f t="array" aca="1" ref="C54" ca="1">_xlfn.IFS(AND(J54="",I54=""),"",J54="","Contacted",J54&gt;=(NOW()-Preferences!$C$3),"Hot",J54&gt;=(NOW()-Preferences!$C$4),"Warm",J54&lt;=(NOW()-Preferences!$C$4),"Cold")</f>
        <v/>
      </c>
    </row>
    <row r="55" spans="2:3" x14ac:dyDescent="0.3">
      <c r="B55" s="3" t="str" cm="1">
        <f t="array" aca="1" ref="B55" ca="1">_xlfn.IFS(AND(J55,I55=""),"",J55&gt;I55,1,(NOW()-I55)&gt;Preferences!$C$5,2,TRUE,3)</f>
        <v/>
      </c>
      <c r="C55" s="3" t="str" cm="1">
        <f t="array" aca="1" ref="C55" ca="1">_xlfn.IFS(AND(J55="",I55=""),"",J55="","Contacted",J55&gt;=(NOW()-Preferences!$C$3),"Hot",J55&gt;=(NOW()-Preferences!$C$4),"Warm",J55&lt;=(NOW()-Preferences!$C$4),"Cold")</f>
        <v/>
      </c>
    </row>
    <row r="56" spans="2:3" x14ac:dyDescent="0.3">
      <c r="B56" s="3" t="str" cm="1">
        <f t="array" aca="1" ref="B56" ca="1">_xlfn.IFS(AND(J56,I56=""),"",J56&gt;I56,1,(NOW()-I56)&gt;Preferences!$C$5,2,TRUE,3)</f>
        <v/>
      </c>
      <c r="C56" s="3" t="str" cm="1">
        <f t="array" aca="1" ref="C56" ca="1">_xlfn.IFS(AND(J56="",I56=""),"",J56="","Contacted",J56&gt;=(NOW()-Preferences!$C$3),"Hot",J56&gt;=(NOW()-Preferences!$C$4),"Warm",J56&lt;=(NOW()-Preferences!$C$4),"Cold")</f>
        <v/>
      </c>
    </row>
    <row r="57" spans="2:3" x14ac:dyDescent="0.3">
      <c r="B57" s="3" t="str" cm="1">
        <f t="array" aca="1" ref="B57" ca="1">_xlfn.IFS(AND(J57,I57=""),"",J57&gt;I57,1,(NOW()-I57)&gt;Preferences!$C$5,2,TRUE,3)</f>
        <v/>
      </c>
      <c r="C57" s="3" t="str" cm="1">
        <f t="array" aca="1" ref="C57" ca="1">_xlfn.IFS(AND(J57="",I57=""),"",J57="","Contacted",J57&gt;=(NOW()-Preferences!$C$3),"Hot",J57&gt;=(NOW()-Preferences!$C$4),"Warm",J57&lt;=(NOW()-Preferences!$C$4),"Cold")</f>
        <v/>
      </c>
    </row>
    <row r="58" spans="2:3" x14ac:dyDescent="0.3">
      <c r="B58" s="3" t="str" cm="1">
        <f t="array" aca="1" ref="B58" ca="1">_xlfn.IFS(AND(J58,I58=""),"",J58&gt;I58,1,(NOW()-I58)&gt;Preferences!$C$5,2,TRUE,3)</f>
        <v/>
      </c>
      <c r="C58" s="3" t="str" cm="1">
        <f t="array" aca="1" ref="C58" ca="1">_xlfn.IFS(AND(J58="",I58=""),"",J58="","Contacted",J58&gt;=(NOW()-Preferences!$C$3),"Hot",J58&gt;=(NOW()-Preferences!$C$4),"Warm",J58&lt;=(NOW()-Preferences!$C$4),"Cold")</f>
        <v/>
      </c>
    </row>
    <row r="59" spans="2:3" x14ac:dyDescent="0.3">
      <c r="B59" s="3" t="str" cm="1">
        <f t="array" aca="1" ref="B59" ca="1">_xlfn.IFS(AND(J59,I59=""),"",J59&gt;I59,1,(NOW()-I59)&gt;Preferences!$C$5,2,TRUE,3)</f>
        <v/>
      </c>
      <c r="C59" s="3" t="str" cm="1">
        <f t="array" aca="1" ref="C59" ca="1">_xlfn.IFS(AND(J59="",I59=""),"",J59="","Contacted",J59&gt;=(NOW()-Preferences!$C$3),"Hot",J59&gt;=(NOW()-Preferences!$C$4),"Warm",J59&lt;=(NOW()-Preferences!$C$4),"Cold")</f>
        <v/>
      </c>
    </row>
    <row r="60" spans="2:3" x14ac:dyDescent="0.3">
      <c r="B60" s="3" t="str" cm="1">
        <f t="array" aca="1" ref="B60" ca="1">_xlfn.IFS(AND(J60,I60=""),"",J60&gt;I60,1,(NOW()-I60)&gt;Preferences!$C$5,2,TRUE,3)</f>
        <v/>
      </c>
      <c r="C60" s="3" t="str" cm="1">
        <f t="array" aca="1" ref="C60" ca="1">_xlfn.IFS(AND(J60="",I60=""),"",J60="","Contacted",J60&gt;=(NOW()-Preferences!$C$3),"Hot",J60&gt;=(NOW()-Preferences!$C$4),"Warm",J60&lt;=(NOW()-Preferences!$C$4),"Cold")</f>
        <v/>
      </c>
    </row>
    <row r="61" spans="2:3" x14ac:dyDescent="0.3">
      <c r="B61" s="3" t="str" cm="1">
        <f t="array" aca="1" ref="B61" ca="1">_xlfn.IFS(AND(J61,I61=""),"",J61&gt;I61,1,(NOW()-I61)&gt;Preferences!$C$5,2,TRUE,3)</f>
        <v/>
      </c>
      <c r="C61" s="3" t="str" cm="1">
        <f t="array" aca="1" ref="C61" ca="1">_xlfn.IFS(AND(J61="",I61=""),"",J61="","Contacted",J61&gt;=(NOW()-Preferences!$C$3),"Hot",J61&gt;=(NOW()-Preferences!$C$4),"Warm",J61&lt;=(NOW()-Preferences!$C$4),"Cold")</f>
        <v/>
      </c>
    </row>
    <row r="62" spans="2:3" x14ac:dyDescent="0.3">
      <c r="B62" s="3" t="str" cm="1">
        <f t="array" aca="1" ref="B62" ca="1">_xlfn.IFS(AND(J62,I62=""),"",J62&gt;I62,1,(NOW()-I62)&gt;Preferences!$C$5,2,TRUE,3)</f>
        <v/>
      </c>
      <c r="C62" s="3" t="str" cm="1">
        <f t="array" aca="1" ref="C62" ca="1">_xlfn.IFS(AND(J62="",I62=""),"",J62="","Contacted",J62&gt;=(NOW()-Preferences!$C$3),"Hot",J62&gt;=(NOW()-Preferences!$C$4),"Warm",J62&lt;=(NOW()-Preferences!$C$4),"Cold")</f>
        <v/>
      </c>
    </row>
    <row r="63" spans="2:3" x14ac:dyDescent="0.3">
      <c r="B63" s="3" t="str" cm="1">
        <f t="array" aca="1" ref="B63" ca="1">_xlfn.IFS(AND(J63,I63=""),"",J63&gt;I63,1,(NOW()-I63)&gt;Preferences!$C$5,2,TRUE,3)</f>
        <v/>
      </c>
      <c r="C63" s="3" t="str" cm="1">
        <f t="array" aca="1" ref="C63" ca="1">_xlfn.IFS(AND(J63="",I63=""),"",J63="","Contacted",J63&gt;=(NOW()-Preferences!$C$3),"Hot",J63&gt;=(NOW()-Preferences!$C$4),"Warm",J63&lt;=(NOW()-Preferences!$C$4),"Cold")</f>
        <v/>
      </c>
    </row>
    <row r="64" spans="2:3" x14ac:dyDescent="0.3">
      <c r="B64" s="3" t="str" cm="1">
        <f t="array" aca="1" ref="B64" ca="1">_xlfn.IFS(AND(J64,I64=""),"",J64&gt;I64,1,(NOW()-I64)&gt;Preferences!$C$5,2,TRUE,3)</f>
        <v/>
      </c>
      <c r="C64" s="3" t="str" cm="1">
        <f t="array" aca="1" ref="C64" ca="1">_xlfn.IFS(AND(J64="",I64=""),"",J64="","Contacted",J64&gt;=(NOW()-Preferences!$C$3),"Hot",J64&gt;=(NOW()-Preferences!$C$4),"Warm",J64&lt;=(NOW()-Preferences!$C$4),"Cold")</f>
        <v/>
      </c>
    </row>
    <row r="65" spans="2:3" x14ac:dyDescent="0.3">
      <c r="B65" s="3" t="str" cm="1">
        <f t="array" aca="1" ref="B65" ca="1">_xlfn.IFS(AND(J65,I65=""),"",J65&gt;I65,1,(NOW()-I65)&gt;Preferences!$C$5,2,TRUE,3)</f>
        <v/>
      </c>
      <c r="C65" s="3" t="str" cm="1">
        <f t="array" aca="1" ref="C65" ca="1">_xlfn.IFS(AND(J65="",I65=""),"",J65="","Contacted",J65&gt;=(NOW()-Preferences!$C$3),"Hot",J65&gt;=(NOW()-Preferences!$C$4),"Warm",J65&lt;=(NOW()-Preferences!$C$4),"Cold")</f>
        <v/>
      </c>
    </row>
    <row r="66" spans="2:3" x14ac:dyDescent="0.3">
      <c r="B66" s="3" t="str" cm="1">
        <f t="array" aca="1" ref="B66" ca="1">_xlfn.IFS(AND(J66,I66=""),"",J66&gt;I66,1,(NOW()-I66)&gt;Preferences!$C$5,2,TRUE,3)</f>
        <v/>
      </c>
      <c r="C66" s="3" t="str" cm="1">
        <f t="array" aca="1" ref="C66" ca="1">_xlfn.IFS(AND(J66="",I66=""),"",J66="","Contacted",J66&gt;=(NOW()-Preferences!$C$3),"Hot",J66&gt;=(NOW()-Preferences!$C$4),"Warm",J66&lt;=(NOW()-Preferences!$C$4),"Cold")</f>
        <v/>
      </c>
    </row>
    <row r="67" spans="2:3" x14ac:dyDescent="0.3">
      <c r="B67" s="3" t="str" cm="1">
        <f t="array" aca="1" ref="B67" ca="1">_xlfn.IFS(AND(J67,I67=""),"",J67&gt;I67,1,(NOW()-I67)&gt;Preferences!$C$5,2,TRUE,3)</f>
        <v/>
      </c>
      <c r="C67" s="3" t="str" cm="1">
        <f t="array" aca="1" ref="C67" ca="1">_xlfn.IFS(AND(J67="",I67=""),"",J67="","Contacted",J67&gt;=(NOW()-Preferences!$C$3),"Hot",J67&gt;=(NOW()-Preferences!$C$4),"Warm",J67&lt;=(NOW()-Preferences!$C$4),"Cold")</f>
        <v/>
      </c>
    </row>
    <row r="68" spans="2:3" x14ac:dyDescent="0.3">
      <c r="B68" s="3" t="str" cm="1">
        <f t="array" aca="1" ref="B68" ca="1">_xlfn.IFS(AND(J68,I68=""),"",J68&gt;I68,1,(NOW()-I68)&gt;Preferences!$C$5,2,TRUE,3)</f>
        <v/>
      </c>
      <c r="C68" s="3" t="str" cm="1">
        <f t="array" aca="1" ref="C68" ca="1">_xlfn.IFS(AND(J68="",I68=""),"",J68="","Contacted",J68&gt;=(NOW()-Preferences!$C$3),"Hot",J68&gt;=(NOW()-Preferences!$C$4),"Warm",J68&lt;=(NOW()-Preferences!$C$4),"Cold")</f>
        <v/>
      </c>
    </row>
    <row r="69" spans="2:3" x14ac:dyDescent="0.3">
      <c r="B69" s="3" t="str" cm="1">
        <f t="array" aca="1" ref="B69" ca="1">_xlfn.IFS(AND(J69,I69=""),"",J69&gt;I69,1,(NOW()-I69)&gt;Preferences!$C$5,2,TRUE,3)</f>
        <v/>
      </c>
      <c r="C69" s="3" t="str" cm="1">
        <f t="array" aca="1" ref="C69" ca="1">_xlfn.IFS(AND(J69="",I69=""),"",J69="","Contacted",J69&gt;=(NOW()-Preferences!$C$3),"Hot",J69&gt;=(NOW()-Preferences!$C$4),"Warm",J69&lt;=(NOW()-Preferences!$C$4),"Cold")</f>
        <v/>
      </c>
    </row>
    <row r="70" spans="2:3" x14ac:dyDescent="0.3">
      <c r="B70" s="3" t="str" cm="1">
        <f t="array" aca="1" ref="B70" ca="1">_xlfn.IFS(AND(J70,I70=""),"",J70&gt;I70,1,(NOW()-I70)&gt;Preferences!$C$5,2,TRUE,3)</f>
        <v/>
      </c>
      <c r="C70" s="3" t="str" cm="1">
        <f t="array" aca="1" ref="C70" ca="1">_xlfn.IFS(AND(J70="",I70=""),"",J70="","Contacted",J70&gt;=(NOW()-Preferences!$C$3),"Hot",J70&gt;=(NOW()-Preferences!$C$4),"Warm",J70&lt;=(NOW()-Preferences!$C$4),"Cold")</f>
        <v/>
      </c>
    </row>
    <row r="71" spans="2:3" x14ac:dyDescent="0.3">
      <c r="B71" s="3" t="str" cm="1">
        <f t="array" aca="1" ref="B71" ca="1">_xlfn.IFS(AND(J71,I71=""),"",J71&gt;I71,1,(NOW()-I71)&gt;Preferences!$C$5,2,TRUE,3)</f>
        <v/>
      </c>
      <c r="C71" s="3" t="str" cm="1">
        <f t="array" aca="1" ref="C71" ca="1">_xlfn.IFS(AND(J71="",I71=""),"",J71="","Contacted",J71&gt;=(NOW()-Preferences!$C$3),"Hot",J71&gt;=(NOW()-Preferences!$C$4),"Warm",J71&lt;=(NOW()-Preferences!$C$4),"Cold")</f>
        <v/>
      </c>
    </row>
    <row r="72" spans="2:3" x14ac:dyDescent="0.3">
      <c r="B72" s="3" t="str" cm="1">
        <f t="array" aca="1" ref="B72" ca="1">_xlfn.IFS(AND(J72,I72=""),"",J72&gt;I72,1,(NOW()-I72)&gt;Preferences!$C$5,2,TRUE,3)</f>
        <v/>
      </c>
      <c r="C72" s="3" t="str" cm="1">
        <f t="array" aca="1" ref="C72" ca="1">_xlfn.IFS(AND(J72="",I72=""),"",J72="","Contacted",J72&gt;=(NOW()-Preferences!$C$3),"Hot",J72&gt;=(NOW()-Preferences!$C$4),"Warm",J72&lt;=(NOW()-Preferences!$C$4),"Cold")</f>
        <v/>
      </c>
    </row>
    <row r="73" spans="2:3" x14ac:dyDescent="0.3">
      <c r="B73" s="3" t="str" cm="1">
        <f t="array" aca="1" ref="B73" ca="1">_xlfn.IFS(AND(J73,I73=""),"",J73&gt;I73,1,(NOW()-I73)&gt;Preferences!$C$5,2,TRUE,3)</f>
        <v/>
      </c>
      <c r="C73" s="3" t="str" cm="1">
        <f t="array" aca="1" ref="C73" ca="1">_xlfn.IFS(AND(J73="",I73=""),"",J73="","Contacted",J73&gt;=(NOW()-Preferences!$C$3),"Hot",J73&gt;=(NOW()-Preferences!$C$4),"Warm",J73&lt;=(NOW()-Preferences!$C$4),"Cold")</f>
        <v/>
      </c>
    </row>
    <row r="74" spans="2:3" x14ac:dyDescent="0.3">
      <c r="B74" s="3" t="str" cm="1">
        <f t="array" aca="1" ref="B74" ca="1">_xlfn.IFS(AND(J74,I74=""),"",J74&gt;I74,1,(NOW()-I74)&gt;Preferences!$C$5,2,TRUE,3)</f>
        <v/>
      </c>
      <c r="C74" s="3" t="str" cm="1">
        <f t="array" aca="1" ref="C74" ca="1">_xlfn.IFS(AND(J74="",I74=""),"",J74="","Contacted",J74&gt;=(NOW()-Preferences!$C$3),"Hot",J74&gt;=(NOW()-Preferences!$C$4),"Warm",J74&lt;=(NOW()-Preferences!$C$4),"Cold")</f>
        <v/>
      </c>
    </row>
    <row r="75" spans="2:3" x14ac:dyDescent="0.3">
      <c r="B75" s="3" t="str" cm="1">
        <f t="array" aca="1" ref="B75" ca="1">_xlfn.IFS(AND(J75,I75=""),"",J75&gt;I75,1,(NOW()-I75)&gt;Preferences!$C$5,2,TRUE,3)</f>
        <v/>
      </c>
      <c r="C75" s="3" t="str" cm="1">
        <f t="array" aca="1" ref="C75" ca="1">_xlfn.IFS(AND(J75="",I75=""),"",J75="","Contacted",J75&gt;=(NOW()-Preferences!$C$3),"Hot",J75&gt;=(NOW()-Preferences!$C$4),"Warm",J75&lt;=(NOW()-Preferences!$C$4),"Cold")</f>
        <v/>
      </c>
    </row>
    <row r="76" spans="2:3" x14ac:dyDescent="0.3">
      <c r="B76" s="3" t="str" cm="1">
        <f t="array" aca="1" ref="B76" ca="1">_xlfn.IFS(AND(J76,I76=""),"",J76&gt;I76,1,(NOW()-I76)&gt;Preferences!$C$5,2,TRUE,3)</f>
        <v/>
      </c>
      <c r="C76" s="3" t="str" cm="1">
        <f t="array" aca="1" ref="C76" ca="1">_xlfn.IFS(AND(J76="",I76=""),"",J76="","Contacted",J76&gt;=(NOW()-Preferences!$C$3),"Hot",J76&gt;=(NOW()-Preferences!$C$4),"Warm",J76&lt;=(NOW()-Preferences!$C$4),"Cold")</f>
        <v/>
      </c>
    </row>
    <row r="77" spans="2:3" x14ac:dyDescent="0.3">
      <c r="B77" s="3" t="str" cm="1">
        <f t="array" aca="1" ref="B77" ca="1">_xlfn.IFS(AND(J77,I77=""),"",J77&gt;I77,1,(NOW()-I77)&gt;Preferences!$C$5,2,TRUE,3)</f>
        <v/>
      </c>
      <c r="C77" s="3" t="str" cm="1">
        <f t="array" aca="1" ref="C77" ca="1">_xlfn.IFS(AND(J77="",I77=""),"",J77="","Contacted",J77&gt;=(NOW()-Preferences!$C$3),"Hot",J77&gt;=(NOW()-Preferences!$C$4),"Warm",J77&lt;=(NOW()-Preferences!$C$4),"Cold")</f>
        <v/>
      </c>
    </row>
    <row r="78" spans="2:3" x14ac:dyDescent="0.3">
      <c r="B78" s="3" t="str" cm="1">
        <f t="array" aca="1" ref="B78" ca="1">_xlfn.IFS(AND(J78,I78=""),"",J78&gt;I78,1,(NOW()-I78)&gt;Preferences!$C$5,2,TRUE,3)</f>
        <v/>
      </c>
      <c r="C78" s="3" t="str" cm="1">
        <f t="array" aca="1" ref="C78" ca="1">_xlfn.IFS(AND(J78="",I78=""),"",J78="","Contacted",J78&gt;=(NOW()-Preferences!$C$3),"Hot",J78&gt;=(NOW()-Preferences!$C$4),"Warm",J78&lt;=(NOW()-Preferences!$C$4),"Cold")</f>
        <v/>
      </c>
    </row>
    <row r="79" spans="2:3" x14ac:dyDescent="0.3">
      <c r="B79" s="3" t="str" cm="1">
        <f t="array" aca="1" ref="B79" ca="1">_xlfn.IFS(AND(J79,I79=""),"",J79&gt;I79,1,(NOW()-I79)&gt;Preferences!$C$5,2,TRUE,3)</f>
        <v/>
      </c>
      <c r="C79" s="3" t="str" cm="1">
        <f t="array" aca="1" ref="C79" ca="1">_xlfn.IFS(AND(J79="",I79=""),"",J79="","Contacted",J79&gt;=(NOW()-Preferences!$C$3),"Hot",J79&gt;=(NOW()-Preferences!$C$4),"Warm",J79&lt;=(NOW()-Preferences!$C$4),"Cold")</f>
        <v/>
      </c>
    </row>
    <row r="80" spans="2:3" x14ac:dyDescent="0.3">
      <c r="B80" s="3" t="str" cm="1">
        <f t="array" aca="1" ref="B80" ca="1">_xlfn.IFS(AND(J80,I80=""),"",J80&gt;I80,1,(NOW()-I80)&gt;Preferences!$C$5,2,TRUE,3)</f>
        <v/>
      </c>
      <c r="C80" s="3" t="str" cm="1">
        <f t="array" aca="1" ref="C80" ca="1">_xlfn.IFS(AND(J80="",I80=""),"",J80="","Contacted",J80&gt;=(NOW()-Preferences!$C$3),"Hot",J80&gt;=(NOW()-Preferences!$C$4),"Warm",J80&lt;=(NOW()-Preferences!$C$4),"Cold")</f>
        <v/>
      </c>
    </row>
    <row r="81" spans="2:3" x14ac:dyDescent="0.3">
      <c r="B81" s="3" t="str" cm="1">
        <f t="array" aca="1" ref="B81" ca="1">_xlfn.IFS(AND(J81,I81=""),"",J81&gt;I81,1,(NOW()-I81)&gt;Preferences!$C$5,2,TRUE,3)</f>
        <v/>
      </c>
      <c r="C81" s="3" t="str" cm="1">
        <f t="array" aca="1" ref="C81" ca="1">_xlfn.IFS(AND(J81="",I81=""),"",J81="","Contacted",J81&gt;=(NOW()-Preferences!$C$3),"Hot",J81&gt;=(NOW()-Preferences!$C$4),"Warm",J81&lt;=(NOW()-Preferences!$C$4),"Cold")</f>
        <v/>
      </c>
    </row>
    <row r="82" spans="2:3" x14ac:dyDescent="0.3">
      <c r="B82" s="3" t="str" cm="1">
        <f t="array" aca="1" ref="B82" ca="1">_xlfn.IFS(AND(J82,I82=""),"",J82&gt;I82,1,(NOW()-I82)&gt;Preferences!$C$5,2,TRUE,3)</f>
        <v/>
      </c>
      <c r="C82" s="3" t="str" cm="1">
        <f t="array" aca="1" ref="C82" ca="1">_xlfn.IFS(AND(J82="",I82=""),"",J82="","Contacted",J82&gt;=(NOW()-Preferences!$C$3),"Hot",J82&gt;=(NOW()-Preferences!$C$4),"Warm",J82&lt;=(NOW()-Preferences!$C$4),"Cold")</f>
        <v/>
      </c>
    </row>
    <row r="83" spans="2:3" x14ac:dyDescent="0.3">
      <c r="B83" s="3" t="str" cm="1">
        <f t="array" aca="1" ref="B83" ca="1">_xlfn.IFS(AND(J83,I83=""),"",J83&gt;I83,1,(NOW()-I83)&gt;Preferences!$C$5,2,TRUE,3)</f>
        <v/>
      </c>
      <c r="C83" s="3" t="str" cm="1">
        <f t="array" aca="1" ref="C83" ca="1">_xlfn.IFS(AND(J83="",I83=""),"",J83="","Contacted",J83&gt;=(NOW()-Preferences!$C$3),"Hot",J83&gt;=(NOW()-Preferences!$C$4),"Warm",J83&lt;=(NOW()-Preferences!$C$4),"Cold")</f>
        <v/>
      </c>
    </row>
    <row r="84" spans="2:3" x14ac:dyDescent="0.3">
      <c r="B84" s="3" t="str" cm="1">
        <f t="array" aca="1" ref="B84" ca="1">_xlfn.IFS(AND(J84,I84=""),"",J84&gt;I84,1,(NOW()-I84)&gt;Preferences!$C$5,2,TRUE,3)</f>
        <v/>
      </c>
      <c r="C84" s="3" t="str" cm="1">
        <f t="array" aca="1" ref="C84" ca="1">_xlfn.IFS(AND(J84="",I84=""),"",J84="","Contacted",J84&gt;=(NOW()-Preferences!$C$3),"Hot",J84&gt;=(NOW()-Preferences!$C$4),"Warm",J84&lt;=(NOW()-Preferences!$C$4),"Cold")</f>
        <v/>
      </c>
    </row>
    <row r="85" spans="2:3" x14ac:dyDescent="0.3">
      <c r="B85" s="3" t="str" cm="1">
        <f t="array" aca="1" ref="B85" ca="1">_xlfn.IFS(AND(J85,I85=""),"",J85&gt;I85,1,(NOW()-I85)&gt;Preferences!$C$5,2,TRUE,3)</f>
        <v/>
      </c>
      <c r="C85" s="3" t="str" cm="1">
        <f t="array" aca="1" ref="C85" ca="1">_xlfn.IFS(AND(J85="",I85=""),"",J85="","Contacted",J85&gt;=(NOW()-Preferences!$C$3),"Hot",J85&gt;=(NOW()-Preferences!$C$4),"Warm",J85&lt;=(NOW()-Preferences!$C$4),"Cold")</f>
        <v/>
      </c>
    </row>
    <row r="86" spans="2:3" x14ac:dyDescent="0.3">
      <c r="B86" s="3" t="str" cm="1">
        <f t="array" aca="1" ref="B86" ca="1">_xlfn.IFS(AND(J86,I86=""),"",J86&gt;I86,1,(NOW()-I86)&gt;Preferences!$C$5,2,TRUE,3)</f>
        <v/>
      </c>
      <c r="C86" s="3" t="str" cm="1">
        <f t="array" aca="1" ref="C86" ca="1">_xlfn.IFS(AND(J86="",I86=""),"",J86="","Contacted",J86&gt;=(NOW()-Preferences!$C$3),"Hot",J86&gt;=(NOW()-Preferences!$C$4),"Warm",J86&lt;=(NOW()-Preferences!$C$4),"Cold")</f>
        <v/>
      </c>
    </row>
    <row r="87" spans="2:3" x14ac:dyDescent="0.3">
      <c r="B87" s="3" t="str" cm="1">
        <f t="array" aca="1" ref="B87" ca="1">_xlfn.IFS(AND(J87,I87=""),"",J87&gt;I87,1,(NOW()-I87)&gt;Preferences!$C$5,2,TRUE,3)</f>
        <v/>
      </c>
      <c r="C87" s="3" t="str" cm="1">
        <f t="array" aca="1" ref="C87" ca="1">_xlfn.IFS(AND(J87="",I87=""),"",J87="","Contacted",J87&gt;=(NOW()-Preferences!$C$3),"Hot",J87&gt;=(NOW()-Preferences!$C$4),"Warm",J87&lt;=(NOW()-Preferences!$C$4),"Cold")</f>
        <v/>
      </c>
    </row>
    <row r="88" spans="2:3" x14ac:dyDescent="0.3">
      <c r="B88" s="3" t="str" cm="1">
        <f t="array" aca="1" ref="B88" ca="1">_xlfn.IFS(AND(J88,I88=""),"",J88&gt;I88,1,(NOW()-I88)&gt;Preferences!$C$5,2,TRUE,3)</f>
        <v/>
      </c>
      <c r="C88" s="3" t="str" cm="1">
        <f t="array" aca="1" ref="C88" ca="1">_xlfn.IFS(AND(J88="",I88=""),"",J88="","Contacted",J88&gt;=(NOW()-Preferences!$C$3),"Hot",J88&gt;=(NOW()-Preferences!$C$4),"Warm",J88&lt;=(NOW()-Preferences!$C$4),"Cold")</f>
        <v/>
      </c>
    </row>
    <row r="89" spans="2:3" x14ac:dyDescent="0.3">
      <c r="B89" s="3" t="str" cm="1">
        <f t="array" aca="1" ref="B89" ca="1">_xlfn.IFS(AND(J89,I89=""),"",J89&gt;I89,1,(NOW()-I89)&gt;Preferences!$C$5,2,TRUE,3)</f>
        <v/>
      </c>
      <c r="C89" s="3" t="str" cm="1">
        <f t="array" aca="1" ref="C89" ca="1">_xlfn.IFS(AND(J89="",I89=""),"",J89="","Contacted",J89&gt;=(NOW()-Preferences!$C$3),"Hot",J89&gt;=(NOW()-Preferences!$C$4),"Warm",J89&lt;=(NOW()-Preferences!$C$4),"Cold")</f>
        <v/>
      </c>
    </row>
    <row r="90" spans="2:3" x14ac:dyDescent="0.3">
      <c r="B90" s="3" t="str" cm="1">
        <f t="array" aca="1" ref="B90" ca="1">_xlfn.IFS(AND(J90,I90=""),"",J90&gt;I90,1,(NOW()-I90)&gt;Preferences!$C$5,2,TRUE,3)</f>
        <v/>
      </c>
      <c r="C90" s="3" t="str" cm="1">
        <f t="array" aca="1" ref="C90" ca="1">_xlfn.IFS(AND(J90="",I90=""),"",J90="","Contacted",J90&gt;=(NOW()-Preferences!$C$3),"Hot",J90&gt;=(NOW()-Preferences!$C$4),"Warm",J90&lt;=(NOW()-Preferences!$C$4),"Cold")</f>
        <v/>
      </c>
    </row>
    <row r="91" spans="2:3" x14ac:dyDescent="0.3">
      <c r="B91" s="3" t="str" cm="1">
        <f t="array" aca="1" ref="B91" ca="1">_xlfn.IFS(AND(J91,I91=""),"",J91&gt;I91,1,(NOW()-I91)&gt;Preferences!$C$5,2,TRUE,3)</f>
        <v/>
      </c>
      <c r="C91" s="3" t="str" cm="1">
        <f t="array" aca="1" ref="C91" ca="1">_xlfn.IFS(AND(J91="",I91=""),"",J91="","Contacted",J91&gt;=(NOW()-Preferences!$C$3),"Hot",J91&gt;=(NOW()-Preferences!$C$4),"Warm",J91&lt;=(NOW()-Preferences!$C$4),"Cold")</f>
        <v/>
      </c>
    </row>
    <row r="92" spans="2:3" x14ac:dyDescent="0.3">
      <c r="B92" s="3" t="str" cm="1">
        <f t="array" aca="1" ref="B92" ca="1">_xlfn.IFS(AND(J92,I92=""),"",J92&gt;I92,1,(NOW()-I92)&gt;Preferences!$C$5,2,TRUE,3)</f>
        <v/>
      </c>
      <c r="C92" s="3" t="str" cm="1">
        <f t="array" aca="1" ref="C92" ca="1">_xlfn.IFS(AND(J92="",I92=""),"",J92="","Contacted",J92&gt;=(NOW()-Preferences!$C$3),"Hot",J92&gt;=(NOW()-Preferences!$C$4),"Warm",J92&lt;=(NOW()-Preferences!$C$4),"Cold")</f>
        <v/>
      </c>
    </row>
    <row r="93" spans="2:3" x14ac:dyDescent="0.3">
      <c r="B93" s="3" t="str" cm="1">
        <f t="array" aca="1" ref="B93" ca="1">_xlfn.IFS(AND(J93,I93=""),"",J93&gt;I93,1,(NOW()-I93)&gt;Preferences!$C$5,2,TRUE,3)</f>
        <v/>
      </c>
      <c r="C93" s="3" t="str" cm="1">
        <f t="array" aca="1" ref="C93" ca="1">_xlfn.IFS(AND(J93="",I93=""),"",J93="","Contacted",J93&gt;=(NOW()-Preferences!$C$3),"Hot",J93&gt;=(NOW()-Preferences!$C$4),"Warm",J93&lt;=(NOW()-Preferences!$C$4),"Cold")</f>
        <v/>
      </c>
    </row>
    <row r="94" spans="2:3" x14ac:dyDescent="0.3">
      <c r="B94" s="3" t="str" cm="1">
        <f t="array" aca="1" ref="B94" ca="1">_xlfn.IFS(AND(J94,I94=""),"",J94&gt;I94,1,(NOW()-I94)&gt;Preferences!$C$5,2,TRUE,3)</f>
        <v/>
      </c>
      <c r="C94" s="3" t="str" cm="1">
        <f t="array" aca="1" ref="C94" ca="1">_xlfn.IFS(AND(J94="",I94=""),"",J94="","Contacted",J94&gt;=(NOW()-Preferences!$C$3),"Hot",J94&gt;=(NOW()-Preferences!$C$4),"Warm",J94&lt;=(NOW()-Preferences!$C$4),"Cold")</f>
        <v/>
      </c>
    </row>
    <row r="95" spans="2:3" x14ac:dyDescent="0.3">
      <c r="B95" s="3" t="str" cm="1">
        <f t="array" aca="1" ref="B95" ca="1">_xlfn.IFS(AND(J95,I95=""),"",J95&gt;I95,1,(NOW()-I95)&gt;Preferences!$C$5,2,TRUE,3)</f>
        <v/>
      </c>
      <c r="C95" s="3" t="str" cm="1">
        <f t="array" aca="1" ref="C95" ca="1">_xlfn.IFS(AND(J95="",I95=""),"",J95="","Contacted",J95&gt;=(NOW()-Preferences!$C$3),"Hot",J95&gt;=(NOW()-Preferences!$C$4),"Warm",J95&lt;=(NOW()-Preferences!$C$4),"Cold")</f>
        <v/>
      </c>
    </row>
    <row r="96" spans="2:3" x14ac:dyDescent="0.3">
      <c r="B96" s="3" t="str" cm="1">
        <f t="array" aca="1" ref="B96" ca="1">_xlfn.IFS(AND(J96,I96=""),"",J96&gt;I96,1,(NOW()-I96)&gt;Preferences!$C$5,2,TRUE,3)</f>
        <v/>
      </c>
      <c r="C96" s="3" t="str" cm="1">
        <f t="array" aca="1" ref="C96" ca="1">_xlfn.IFS(AND(J96="",I96=""),"",J96="","Contacted",J96&gt;=(NOW()-Preferences!$C$3),"Hot",J96&gt;=(NOW()-Preferences!$C$4),"Warm",J96&lt;=(NOW()-Preferences!$C$4),"Cold")</f>
        <v/>
      </c>
    </row>
    <row r="97" spans="2:3" x14ac:dyDescent="0.3">
      <c r="B97" s="3" t="str" cm="1">
        <f t="array" aca="1" ref="B97" ca="1">_xlfn.IFS(AND(J97,I97=""),"",J97&gt;I97,1,(NOW()-I97)&gt;Preferences!$C$5,2,TRUE,3)</f>
        <v/>
      </c>
      <c r="C97" s="3" t="str" cm="1">
        <f t="array" aca="1" ref="C97" ca="1">_xlfn.IFS(AND(J97="",I97=""),"",J97="","Contacted",J97&gt;=(NOW()-Preferences!$C$3),"Hot",J97&gt;=(NOW()-Preferences!$C$4),"Warm",J97&lt;=(NOW()-Preferences!$C$4),"Cold")</f>
        <v/>
      </c>
    </row>
    <row r="98" spans="2:3" x14ac:dyDescent="0.3">
      <c r="B98" s="3" t="str" cm="1">
        <f t="array" aca="1" ref="B98" ca="1">_xlfn.IFS(AND(J98,I98=""),"",J98&gt;I98,1,(NOW()-I98)&gt;Preferences!$C$5,2,TRUE,3)</f>
        <v/>
      </c>
      <c r="C98" s="3" t="str" cm="1">
        <f t="array" aca="1" ref="C98" ca="1">_xlfn.IFS(AND(J98="",I98=""),"",J98="","Contacted",J98&gt;=(NOW()-Preferences!$C$3),"Hot",J98&gt;=(NOW()-Preferences!$C$4),"Warm",J98&lt;=(NOW()-Preferences!$C$4),"Cold")</f>
        <v/>
      </c>
    </row>
    <row r="99" spans="2:3" x14ac:dyDescent="0.3">
      <c r="B99" s="3" t="str" cm="1">
        <f t="array" aca="1" ref="B99" ca="1">_xlfn.IFS(AND(J99,I99=""),"",J99&gt;I99,1,(NOW()-I99)&gt;Preferences!$C$5,2,TRUE,3)</f>
        <v/>
      </c>
      <c r="C99" s="3" t="str" cm="1">
        <f t="array" aca="1" ref="C99" ca="1">_xlfn.IFS(AND(J99="",I99=""),"",J99="","Contacted",J99&gt;=(NOW()-Preferences!$C$3),"Hot",J99&gt;=(NOW()-Preferences!$C$4),"Warm",J99&lt;=(NOW()-Preferences!$C$4),"Cold")</f>
        <v/>
      </c>
    </row>
    <row r="100" spans="2:3" x14ac:dyDescent="0.3">
      <c r="B100" s="3" t="str" cm="1">
        <f t="array" aca="1" ref="B100" ca="1">_xlfn.IFS(AND(J100,I100=""),"",J100&gt;I100,1,(NOW()-I100)&gt;Preferences!$C$5,2,TRUE,3)</f>
        <v/>
      </c>
      <c r="C100" s="3" t="str" cm="1">
        <f t="array" aca="1" ref="C100" ca="1">_xlfn.IFS(AND(J100="",I100=""),"",J100="","Contacted",J100&gt;=(NOW()-Preferences!$C$3),"Hot",J100&gt;=(NOW()-Preferences!$C$4),"Warm",J100&lt;=(NOW()-Preferences!$C$4),"Cold")</f>
        <v/>
      </c>
    </row>
    <row r="101" spans="2:3" x14ac:dyDescent="0.3">
      <c r="B101" s="3" t="str" cm="1">
        <f t="array" aca="1" ref="B101" ca="1">_xlfn.IFS(AND(J101,I101=""),"",J101&gt;I101,1,(NOW()-I101)&gt;Preferences!$C$5,2,TRUE,3)</f>
        <v/>
      </c>
      <c r="C101" s="3" t="str" cm="1">
        <f t="array" aca="1" ref="C101" ca="1">_xlfn.IFS(AND(J101="",I101=""),"",J101="","Contacted",J101&gt;=(NOW()-Preferences!$C$3),"Hot",J101&gt;=(NOW()-Preferences!$C$4),"Warm",J101&lt;=(NOW()-Preferences!$C$4),"Cold")</f>
        <v/>
      </c>
    </row>
    <row r="102" spans="2:3" x14ac:dyDescent="0.3">
      <c r="B102" s="3" t="str" cm="1">
        <f t="array" aca="1" ref="B102" ca="1">_xlfn.IFS(AND(J102,I102=""),"",J102&gt;I102,1,(NOW()-I102)&gt;Preferences!$C$5,2,TRUE,3)</f>
        <v/>
      </c>
      <c r="C102" s="3" t="str" cm="1">
        <f t="array" aca="1" ref="C102" ca="1">_xlfn.IFS(AND(J102="",I102=""),"",J102="","Contacted",J102&gt;=(NOW()-Preferences!$C$3),"Hot",J102&gt;=(NOW()-Preferences!$C$4),"Warm",J102&lt;=(NOW()-Preferences!$C$4),"Cold")</f>
        <v/>
      </c>
    </row>
    <row r="103" spans="2:3" x14ac:dyDescent="0.3">
      <c r="B103" s="3" t="str" cm="1">
        <f t="array" aca="1" ref="B103" ca="1">_xlfn.IFS(AND(J103,I103=""),"",J103&gt;I103,1,(NOW()-I103)&gt;Preferences!$C$5,2,TRUE,3)</f>
        <v/>
      </c>
      <c r="C103" s="3" t="str" cm="1">
        <f t="array" aca="1" ref="C103" ca="1">_xlfn.IFS(AND(J103="",I103=""),"",J103="","Contacted",J103&gt;=(NOW()-Preferences!$C$3),"Hot",J103&gt;=(NOW()-Preferences!$C$4),"Warm",J103&lt;=(NOW()-Preferences!$C$4),"Cold")</f>
        <v/>
      </c>
    </row>
    <row r="104" spans="2:3" x14ac:dyDescent="0.3">
      <c r="B104" s="3" t="str" cm="1">
        <f t="array" aca="1" ref="B104" ca="1">_xlfn.IFS(AND(J104,I104=""),"",J104&gt;I104,1,(NOW()-I104)&gt;Preferences!$C$5,2,TRUE,3)</f>
        <v/>
      </c>
      <c r="C104" s="3" t="str" cm="1">
        <f t="array" aca="1" ref="C104" ca="1">_xlfn.IFS(AND(J104="",I104=""),"",J104="","Contacted",J104&gt;=(NOW()-Preferences!$C$3),"Hot",J104&gt;=(NOW()-Preferences!$C$4),"Warm",J104&lt;=(NOW()-Preferences!$C$4),"Cold")</f>
        <v/>
      </c>
    </row>
    <row r="105" spans="2:3" x14ac:dyDescent="0.3">
      <c r="B105" s="3" t="str" cm="1">
        <f t="array" aca="1" ref="B105" ca="1">_xlfn.IFS(AND(J105,I105=""),"",J105&gt;I105,1,(NOW()-I105)&gt;Preferences!$C$5,2,TRUE,3)</f>
        <v/>
      </c>
      <c r="C105" s="3" t="str" cm="1">
        <f t="array" aca="1" ref="C105" ca="1">_xlfn.IFS(AND(J105="",I105=""),"",J105="","Contacted",J105&gt;=(NOW()-Preferences!$C$3),"Hot",J105&gt;=(NOW()-Preferences!$C$4),"Warm",J105&lt;=(NOW()-Preferences!$C$4),"Cold")</f>
        <v/>
      </c>
    </row>
    <row r="106" spans="2:3" x14ac:dyDescent="0.3">
      <c r="B106" s="3" t="str" cm="1">
        <f t="array" aca="1" ref="B106" ca="1">_xlfn.IFS(AND(J106,I106=""),"",J106&gt;I106,1,(NOW()-I106)&gt;Preferences!$C$5,2,TRUE,3)</f>
        <v/>
      </c>
      <c r="C106" s="3" t="str" cm="1">
        <f t="array" aca="1" ref="C106" ca="1">_xlfn.IFS(AND(J106="",I106=""),"",J106="","Contacted",J106&gt;=(NOW()-Preferences!$C$3),"Hot",J106&gt;=(NOW()-Preferences!$C$4),"Warm",J106&lt;=(NOW()-Preferences!$C$4),"Cold")</f>
        <v/>
      </c>
    </row>
    <row r="107" spans="2:3" x14ac:dyDescent="0.3">
      <c r="B107" s="3" t="str" cm="1">
        <f t="array" aca="1" ref="B107" ca="1">_xlfn.IFS(AND(J107,I107=""),"",J107&gt;I107,1,(NOW()-I107)&gt;Preferences!$C$5,2,TRUE,3)</f>
        <v/>
      </c>
      <c r="C107" s="3" t="str" cm="1">
        <f t="array" aca="1" ref="C107" ca="1">_xlfn.IFS(AND(J107="",I107=""),"",J107="","Contacted",J107&gt;=(NOW()-Preferences!$C$3),"Hot",J107&gt;=(NOW()-Preferences!$C$4),"Warm",J107&lt;=(NOW()-Preferences!$C$4),"Cold")</f>
        <v/>
      </c>
    </row>
    <row r="108" spans="2:3" x14ac:dyDescent="0.3">
      <c r="B108" s="3" t="str" cm="1">
        <f t="array" aca="1" ref="B108" ca="1">_xlfn.IFS(AND(J108,I108=""),"",J108&gt;I108,1,(NOW()-I108)&gt;Preferences!$C$5,2,TRUE,3)</f>
        <v/>
      </c>
      <c r="C108" s="3" t="str" cm="1">
        <f t="array" aca="1" ref="C108" ca="1">_xlfn.IFS(AND(J108="",I108=""),"",J108="","Contacted",J108&gt;=(NOW()-Preferences!$C$3),"Hot",J108&gt;=(NOW()-Preferences!$C$4),"Warm",J108&lt;=(NOW()-Preferences!$C$4),"Cold")</f>
        <v/>
      </c>
    </row>
    <row r="109" spans="2:3" x14ac:dyDescent="0.3">
      <c r="B109" s="3" t="str" cm="1">
        <f t="array" aca="1" ref="B109" ca="1">_xlfn.IFS(AND(J109,I109=""),"",J109&gt;I109,1,(NOW()-I109)&gt;Preferences!$C$5,2,TRUE,3)</f>
        <v/>
      </c>
      <c r="C109" s="3" t="str" cm="1">
        <f t="array" aca="1" ref="C109" ca="1">_xlfn.IFS(AND(J109="",I109=""),"",J109="","Contacted",J109&gt;=(NOW()-Preferences!$C$3),"Hot",J109&gt;=(NOW()-Preferences!$C$4),"Warm",J109&lt;=(NOW()-Preferences!$C$4),"Cold")</f>
        <v/>
      </c>
    </row>
    <row r="110" spans="2:3" x14ac:dyDescent="0.3">
      <c r="B110" s="3" t="str" cm="1">
        <f t="array" aca="1" ref="B110" ca="1">_xlfn.IFS(AND(J110,I110=""),"",J110&gt;I110,1,(NOW()-I110)&gt;Preferences!$C$5,2,TRUE,3)</f>
        <v/>
      </c>
      <c r="C110" s="3" t="str" cm="1">
        <f t="array" aca="1" ref="C110" ca="1">_xlfn.IFS(AND(J110="",I110=""),"",J110="","Contacted",J110&gt;=(NOW()-Preferences!$C$3),"Hot",J110&gt;=(NOW()-Preferences!$C$4),"Warm",J110&lt;=(NOW()-Preferences!$C$4),"Cold")</f>
        <v/>
      </c>
    </row>
    <row r="111" spans="2:3" x14ac:dyDescent="0.3">
      <c r="B111" s="3" t="str" cm="1">
        <f t="array" aca="1" ref="B111" ca="1">_xlfn.IFS(AND(J111,I111=""),"",J111&gt;I111,1,(NOW()-I111)&gt;Preferences!$C$5,2,TRUE,3)</f>
        <v/>
      </c>
      <c r="C111" s="3" t="str" cm="1">
        <f t="array" aca="1" ref="C111" ca="1">_xlfn.IFS(AND(J111="",I111=""),"",J111="","Contacted",J111&gt;=(NOW()-Preferences!$C$3),"Hot",J111&gt;=(NOW()-Preferences!$C$4),"Warm",J111&lt;=(NOW()-Preferences!$C$4),"Cold")</f>
        <v/>
      </c>
    </row>
    <row r="112" spans="2:3" x14ac:dyDescent="0.3">
      <c r="B112" s="3" t="str" cm="1">
        <f t="array" aca="1" ref="B112" ca="1">_xlfn.IFS(AND(J112,I112=""),"",J112&gt;I112,1,(NOW()-I112)&gt;Preferences!$C$5,2,TRUE,3)</f>
        <v/>
      </c>
      <c r="C112" s="3" t="str" cm="1">
        <f t="array" aca="1" ref="C112" ca="1">_xlfn.IFS(AND(J112="",I112=""),"",J112="","Contacted",J112&gt;=(NOW()-Preferences!$C$3),"Hot",J112&gt;=(NOW()-Preferences!$C$4),"Warm",J112&lt;=(NOW()-Preferences!$C$4),"Cold")</f>
        <v/>
      </c>
    </row>
    <row r="113" spans="2:3" x14ac:dyDescent="0.3">
      <c r="B113" s="3" t="str" cm="1">
        <f t="array" aca="1" ref="B113" ca="1">_xlfn.IFS(AND(J113,I113=""),"",J113&gt;I113,1,(NOW()-I113)&gt;Preferences!$C$5,2,TRUE,3)</f>
        <v/>
      </c>
      <c r="C113" s="3" t="str" cm="1">
        <f t="array" aca="1" ref="C113" ca="1">_xlfn.IFS(AND(J113="",I113=""),"",J113="","Contacted",J113&gt;=(NOW()-Preferences!$C$3),"Hot",J113&gt;=(NOW()-Preferences!$C$4),"Warm",J113&lt;=(NOW()-Preferences!$C$4),"Cold")</f>
        <v/>
      </c>
    </row>
    <row r="114" spans="2:3" x14ac:dyDescent="0.3">
      <c r="B114" s="3" t="str" cm="1">
        <f t="array" aca="1" ref="B114" ca="1">_xlfn.IFS(AND(J114,I114=""),"",J114&gt;I114,1,(NOW()-I114)&gt;Preferences!$C$5,2,TRUE,3)</f>
        <v/>
      </c>
      <c r="C114" s="3" t="str" cm="1">
        <f t="array" aca="1" ref="C114" ca="1">_xlfn.IFS(AND(J114="",I114=""),"",J114="","Contacted",J114&gt;=(NOW()-Preferences!$C$3),"Hot",J114&gt;=(NOW()-Preferences!$C$4),"Warm",J114&lt;=(NOW()-Preferences!$C$4),"Cold")</f>
        <v/>
      </c>
    </row>
    <row r="115" spans="2:3" x14ac:dyDescent="0.3">
      <c r="B115" s="3" t="str" cm="1">
        <f t="array" aca="1" ref="B115" ca="1">_xlfn.IFS(AND(J115,I115=""),"",J115&gt;I115,1,(NOW()-I115)&gt;Preferences!$C$5,2,TRUE,3)</f>
        <v/>
      </c>
      <c r="C115" s="3" t="str" cm="1">
        <f t="array" aca="1" ref="C115" ca="1">_xlfn.IFS(AND(J115="",I115=""),"",J115="","Contacted",J115&gt;=(NOW()-Preferences!$C$3),"Hot",J115&gt;=(NOW()-Preferences!$C$4),"Warm",J115&lt;=(NOW()-Preferences!$C$4),"Cold")</f>
        <v/>
      </c>
    </row>
    <row r="116" spans="2:3" x14ac:dyDescent="0.3">
      <c r="B116" s="3" t="str" cm="1">
        <f t="array" aca="1" ref="B116" ca="1">_xlfn.IFS(AND(J116,I116=""),"",J116&gt;I116,1,(NOW()-I116)&gt;Preferences!$C$5,2,TRUE,3)</f>
        <v/>
      </c>
      <c r="C116" s="3" t="str" cm="1">
        <f t="array" aca="1" ref="C116" ca="1">_xlfn.IFS(AND(J116="",I116=""),"",J116="","Contacted",J116&gt;=(NOW()-Preferences!$C$3),"Hot",J116&gt;=(NOW()-Preferences!$C$4),"Warm",J116&lt;=(NOW()-Preferences!$C$4),"Cold")</f>
        <v/>
      </c>
    </row>
    <row r="117" spans="2:3" x14ac:dyDescent="0.3">
      <c r="B117" s="3" t="str" cm="1">
        <f t="array" aca="1" ref="B117" ca="1">_xlfn.IFS(AND(J117,I117=""),"",J117&gt;I117,1,(NOW()-I117)&gt;Preferences!$C$5,2,TRUE,3)</f>
        <v/>
      </c>
      <c r="C117" s="3" t="str" cm="1">
        <f t="array" aca="1" ref="C117" ca="1">_xlfn.IFS(AND(J117="",I117=""),"",J117="","Contacted",J117&gt;=(NOW()-Preferences!$C$3),"Hot",J117&gt;=(NOW()-Preferences!$C$4),"Warm",J117&lt;=(NOW()-Preferences!$C$4),"Cold")</f>
        <v/>
      </c>
    </row>
    <row r="118" spans="2:3" x14ac:dyDescent="0.3">
      <c r="B118" s="3" t="str" cm="1">
        <f t="array" aca="1" ref="B118" ca="1">_xlfn.IFS(AND(J118,I118=""),"",J118&gt;I118,1,(NOW()-I118)&gt;Preferences!$C$5,2,TRUE,3)</f>
        <v/>
      </c>
      <c r="C118" s="3" t="str" cm="1">
        <f t="array" aca="1" ref="C118" ca="1">_xlfn.IFS(AND(J118="",I118=""),"",J118="","Contacted",J118&gt;=(NOW()-Preferences!$C$3),"Hot",J118&gt;=(NOW()-Preferences!$C$4),"Warm",J118&lt;=(NOW()-Preferences!$C$4),"Cold")</f>
        <v/>
      </c>
    </row>
    <row r="119" spans="2:3" x14ac:dyDescent="0.3">
      <c r="B119" s="3" t="str" cm="1">
        <f t="array" aca="1" ref="B119" ca="1">_xlfn.IFS(AND(J119,I119=""),"",J119&gt;I119,1,(NOW()-I119)&gt;Preferences!$C$5,2,TRUE,3)</f>
        <v/>
      </c>
      <c r="C119" s="3" t="str" cm="1">
        <f t="array" aca="1" ref="C119" ca="1">_xlfn.IFS(AND(J119="",I119=""),"",J119="","Contacted",J119&gt;=(NOW()-Preferences!$C$3),"Hot",J119&gt;=(NOW()-Preferences!$C$4),"Warm",J119&lt;=(NOW()-Preferences!$C$4),"Cold")</f>
        <v/>
      </c>
    </row>
    <row r="120" spans="2:3" x14ac:dyDescent="0.3">
      <c r="B120" s="3" t="str" cm="1">
        <f t="array" aca="1" ref="B120" ca="1">_xlfn.IFS(AND(J120,I120=""),"",J120&gt;I120,1,(NOW()-I120)&gt;Preferences!$C$5,2,TRUE,3)</f>
        <v/>
      </c>
      <c r="C120" s="3" t="str" cm="1">
        <f t="array" aca="1" ref="C120" ca="1">_xlfn.IFS(AND(J120="",I120=""),"",J120="","Contacted",J120&gt;=(NOW()-Preferences!$C$3),"Hot",J120&gt;=(NOW()-Preferences!$C$4),"Warm",J120&lt;=(NOW()-Preferences!$C$4),"Cold")</f>
        <v/>
      </c>
    </row>
    <row r="121" spans="2:3" x14ac:dyDescent="0.3">
      <c r="B121" s="3" t="str" cm="1">
        <f t="array" aca="1" ref="B121" ca="1">_xlfn.IFS(AND(J121,I121=""),"",J121&gt;I121,1,(NOW()-I121)&gt;Preferences!$C$5,2,TRUE,3)</f>
        <v/>
      </c>
      <c r="C121" s="3" t="str" cm="1">
        <f t="array" aca="1" ref="C121" ca="1">_xlfn.IFS(AND(J121="",I121=""),"",J121="","Contacted",J121&gt;=(NOW()-Preferences!$C$3),"Hot",J121&gt;=(NOW()-Preferences!$C$4),"Warm",J121&lt;=(NOW()-Preferences!$C$4),"Cold")</f>
        <v/>
      </c>
    </row>
    <row r="122" spans="2:3" x14ac:dyDescent="0.3">
      <c r="B122" s="3" t="str" cm="1">
        <f t="array" aca="1" ref="B122" ca="1">_xlfn.IFS(AND(J122,I122=""),"",J122&gt;I122,1,(NOW()-I122)&gt;Preferences!$C$5,2,TRUE,3)</f>
        <v/>
      </c>
      <c r="C122" s="3" t="str" cm="1">
        <f t="array" aca="1" ref="C122" ca="1">_xlfn.IFS(AND(J122="",I122=""),"",J122="","Contacted",J122&gt;=(NOW()-Preferences!$C$3),"Hot",J122&gt;=(NOW()-Preferences!$C$4),"Warm",J122&lt;=(NOW()-Preferences!$C$4),"Cold")</f>
        <v/>
      </c>
    </row>
    <row r="123" spans="2:3" x14ac:dyDescent="0.3">
      <c r="B123" s="3" t="str" cm="1">
        <f t="array" aca="1" ref="B123" ca="1">_xlfn.IFS(AND(J123,I123=""),"",J123&gt;I123,1,(NOW()-I123)&gt;Preferences!$C$5,2,TRUE,3)</f>
        <v/>
      </c>
      <c r="C123" s="3" t="str" cm="1">
        <f t="array" aca="1" ref="C123" ca="1">_xlfn.IFS(AND(J123="",I123=""),"",J123="","Contacted",J123&gt;=(NOW()-Preferences!$C$3),"Hot",J123&gt;=(NOW()-Preferences!$C$4),"Warm",J123&lt;=(NOW()-Preferences!$C$4),"Cold")</f>
        <v/>
      </c>
    </row>
    <row r="124" spans="2:3" x14ac:dyDescent="0.3">
      <c r="B124" s="3" t="str" cm="1">
        <f t="array" aca="1" ref="B124" ca="1">_xlfn.IFS(AND(J124,I124=""),"",J124&gt;I124,1,(NOW()-I124)&gt;Preferences!$C$5,2,TRUE,3)</f>
        <v/>
      </c>
      <c r="C124" s="3" t="str" cm="1">
        <f t="array" aca="1" ref="C124" ca="1">_xlfn.IFS(AND(J124="",I124=""),"",J124="","Contacted",J124&gt;=(NOW()-Preferences!$C$3),"Hot",J124&gt;=(NOW()-Preferences!$C$4),"Warm",J124&lt;=(NOW()-Preferences!$C$4),"Cold")</f>
        <v/>
      </c>
    </row>
    <row r="125" spans="2:3" x14ac:dyDescent="0.3">
      <c r="B125" s="3" t="str" cm="1">
        <f t="array" aca="1" ref="B125" ca="1">_xlfn.IFS(AND(J125,I125=""),"",J125&gt;I125,1,(NOW()-I125)&gt;Preferences!$C$5,2,TRUE,3)</f>
        <v/>
      </c>
      <c r="C125" s="3" t="str" cm="1">
        <f t="array" aca="1" ref="C125" ca="1">_xlfn.IFS(AND(J125="",I125=""),"",J125="","Contacted",J125&gt;=(NOW()-Preferences!$C$3),"Hot",J125&gt;=(NOW()-Preferences!$C$4),"Warm",J125&lt;=(NOW()-Preferences!$C$4),"Cold")</f>
        <v/>
      </c>
    </row>
    <row r="126" spans="2:3" x14ac:dyDescent="0.3">
      <c r="B126" s="3" t="str" cm="1">
        <f t="array" aca="1" ref="B126" ca="1">_xlfn.IFS(AND(J126,I126=""),"",J126&gt;I126,1,(NOW()-I126)&gt;Preferences!$C$5,2,TRUE,3)</f>
        <v/>
      </c>
      <c r="C126" s="3" t="str" cm="1">
        <f t="array" aca="1" ref="C126" ca="1">_xlfn.IFS(AND(J126="",I126=""),"",J126="","Contacted",J126&gt;=(NOW()-Preferences!$C$3),"Hot",J126&gt;=(NOW()-Preferences!$C$4),"Warm",J126&lt;=(NOW()-Preferences!$C$4),"Cold")</f>
        <v/>
      </c>
    </row>
    <row r="127" spans="2:3" x14ac:dyDescent="0.3">
      <c r="B127" s="3" t="str" cm="1">
        <f t="array" aca="1" ref="B127" ca="1">_xlfn.IFS(AND(J127,I127=""),"",J127&gt;I127,1,(NOW()-I127)&gt;Preferences!$C$5,2,TRUE,3)</f>
        <v/>
      </c>
      <c r="C127" s="3" t="str" cm="1">
        <f t="array" aca="1" ref="C127" ca="1">_xlfn.IFS(AND(J127="",I127=""),"",J127="","Contacted",J127&gt;=(NOW()-Preferences!$C$3),"Hot",J127&gt;=(NOW()-Preferences!$C$4),"Warm",J127&lt;=(NOW()-Preferences!$C$4),"Cold")</f>
        <v/>
      </c>
    </row>
    <row r="128" spans="2:3" x14ac:dyDescent="0.3">
      <c r="B128" s="3" t="str" cm="1">
        <f t="array" aca="1" ref="B128" ca="1">_xlfn.IFS(AND(J128,I128=""),"",J128&gt;I128,1,(NOW()-I128)&gt;Preferences!$C$5,2,TRUE,3)</f>
        <v/>
      </c>
      <c r="C128" s="3" t="str" cm="1">
        <f t="array" aca="1" ref="C128" ca="1">_xlfn.IFS(AND(J128="",I128=""),"",J128="","Contacted",J128&gt;=(NOW()-Preferences!$C$3),"Hot",J128&gt;=(NOW()-Preferences!$C$4),"Warm",J128&lt;=(NOW()-Preferences!$C$4),"Cold")</f>
        <v/>
      </c>
    </row>
    <row r="129" spans="2:3" x14ac:dyDescent="0.3">
      <c r="B129" s="3" t="str" cm="1">
        <f t="array" aca="1" ref="B129" ca="1">_xlfn.IFS(AND(J129,I129=""),"",J129&gt;I129,1,(NOW()-I129)&gt;Preferences!$C$5,2,TRUE,3)</f>
        <v/>
      </c>
      <c r="C129" s="3" t="str" cm="1">
        <f t="array" aca="1" ref="C129" ca="1">_xlfn.IFS(AND(J129="",I129=""),"",J129="","Contacted",J129&gt;=(NOW()-Preferences!$C$3),"Hot",J129&gt;=(NOW()-Preferences!$C$4),"Warm",J129&lt;=(NOW()-Preferences!$C$4),"Cold")</f>
        <v/>
      </c>
    </row>
    <row r="130" spans="2:3" x14ac:dyDescent="0.3">
      <c r="B130" s="3" t="str" cm="1">
        <f t="array" aca="1" ref="B130" ca="1">_xlfn.IFS(AND(J130,I130=""),"",J130&gt;I130,1,(NOW()-I130)&gt;Preferences!$C$5,2,TRUE,3)</f>
        <v/>
      </c>
      <c r="C130" s="3" t="str" cm="1">
        <f t="array" aca="1" ref="C130" ca="1">_xlfn.IFS(AND(J130="",I130=""),"",J130="","Contacted",J130&gt;=(NOW()-Preferences!$C$3),"Hot",J130&gt;=(NOW()-Preferences!$C$4),"Warm",J130&lt;=(NOW()-Preferences!$C$4),"Cold")</f>
        <v/>
      </c>
    </row>
    <row r="131" spans="2:3" x14ac:dyDescent="0.3">
      <c r="B131" s="3" t="str" cm="1">
        <f t="array" aca="1" ref="B131" ca="1">_xlfn.IFS(AND(J131,I131=""),"",J131&gt;I131,1,(NOW()-I131)&gt;Preferences!$C$5,2,TRUE,3)</f>
        <v/>
      </c>
      <c r="C131" s="3" t="str" cm="1">
        <f t="array" aca="1" ref="C131" ca="1">_xlfn.IFS(AND(J131="",I131=""),"",J131="","Contacted",J131&gt;=(NOW()-Preferences!$C$3),"Hot",J131&gt;=(NOW()-Preferences!$C$4),"Warm",J131&lt;=(NOW()-Preferences!$C$4),"Cold")</f>
        <v/>
      </c>
    </row>
    <row r="132" spans="2:3" x14ac:dyDescent="0.3">
      <c r="B132" s="3" t="str" cm="1">
        <f t="array" aca="1" ref="B132" ca="1">_xlfn.IFS(AND(J132,I132=""),"",J132&gt;I132,1,(NOW()-I132)&gt;Preferences!$C$5,2,TRUE,3)</f>
        <v/>
      </c>
      <c r="C132" s="3" t="str" cm="1">
        <f t="array" aca="1" ref="C132" ca="1">_xlfn.IFS(AND(J132="",I132=""),"",J132="","Contacted",J132&gt;=(NOW()-Preferences!$C$3),"Hot",J132&gt;=(NOW()-Preferences!$C$4),"Warm",J132&lt;=(NOW()-Preferences!$C$4),"Cold")</f>
        <v/>
      </c>
    </row>
    <row r="133" spans="2:3" x14ac:dyDescent="0.3">
      <c r="B133" s="3" t="str" cm="1">
        <f t="array" aca="1" ref="B133" ca="1">_xlfn.IFS(AND(J133,I133=""),"",J133&gt;I133,1,(NOW()-I133)&gt;Preferences!$C$5,2,TRUE,3)</f>
        <v/>
      </c>
      <c r="C133" s="3" t="str" cm="1">
        <f t="array" aca="1" ref="C133" ca="1">_xlfn.IFS(AND(J133="",I133=""),"",J133="","Contacted",J133&gt;=(NOW()-Preferences!$C$3),"Hot",J133&gt;=(NOW()-Preferences!$C$4),"Warm",J133&lt;=(NOW()-Preferences!$C$4),"Cold")</f>
        <v/>
      </c>
    </row>
    <row r="134" spans="2:3" x14ac:dyDescent="0.3">
      <c r="B134" s="3" t="str" cm="1">
        <f t="array" aca="1" ref="B134" ca="1">_xlfn.IFS(AND(J134,I134=""),"",J134&gt;I134,1,(NOW()-I134)&gt;Preferences!$C$5,2,TRUE,3)</f>
        <v/>
      </c>
      <c r="C134" s="3" t="str" cm="1">
        <f t="array" aca="1" ref="C134" ca="1">_xlfn.IFS(AND(J134="",I134=""),"",J134="","Contacted",J134&gt;=(NOW()-Preferences!$C$3),"Hot",J134&gt;=(NOW()-Preferences!$C$4),"Warm",J134&lt;=(NOW()-Preferences!$C$4),"Cold")</f>
        <v/>
      </c>
    </row>
    <row r="135" spans="2:3" x14ac:dyDescent="0.3">
      <c r="B135" s="3" t="str" cm="1">
        <f t="array" aca="1" ref="B135" ca="1">_xlfn.IFS(AND(J135,I135=""),"",J135&gt;I135,1,(NOW()-I135)&gt;Preferences!$C$5,2,TRUE,3)</f>
        <v/>
      </c>
      <c r="C135" s="3" t="str" cm="1">
        <f t="array" aca="1" ref="C135" ca="1">_xlfn.IFS(AND(J135="",I135=""),"",J135="","Contacted",J135&gt;=(NOW()-Preferences!$C$3),"Hot",J135&gt;=(NOW()-Preferences!$C$4),"Warm",J135&lt;=(NOW()-Preferences!$C$4),"Cold")</f>
        <v/>
      </c>
    </row>
    <row r="136" spans="2:3" x14ac:dyDescent="0.3">
      <c r="B136" s="3" t="str" cm="1">
        <f t="array" aca="1" ref="B136" ca="1">_xlfn.IFS(AND(J136,I136=""),"",J136&gt;I136,1,(NOW()-I136)&gt;Preferences!$C$5,2,TRUE,3)</f>
        <v/>
      </c>
      <c r="C136" s="3" t="str" cm="1">
        <f t="array" aca="1" ref="C136" ca="1">_xlfn.IFS(AND(J136="",I136=""),"",J136="","Contacted",J136&gt;=(NOW()-Preferences!$C$3),"Hot",J136&gt;=(NOW()-Preferences!$C$4),"Warm",J136&lt;=(NOW()-Preferences!$C$4),"Cold")</f>
        <v/>
      </c>
    </row>
    <row r="137" spans="2:3" x14ac:dyDescent="0.3">
      <c r="B137" s="3" t="str" cm="1">
        <f t="array" aca="1" ref="B137" ca="1">_xlfn.IFS(AND(J137,I137=""),"",J137&gt;I137,1,(NOW()-I137)&gt;Preferences!$C$5,2,TRUE,3)</f>
        <v/>
      </c>
      <c r="C137" s="3" t="str" cm="1">
        <f t="array" aca="1" ref="C137" ca="1">_xlfn.IFS(AND(J137="",I137=""),"",J137="","Contacted",J137&gt;=(NOW()-Preferences!$C$3),"Hot",J137&gt;=(NOW()-Preferences!$C$4),"Warm",J137&lt;=(NOW()-Preferences!$C$4),"Cold")</f>
        <v/>
      </c>
    </row>
    <row r="138" spans="2:3" x14ac:dyDescent="0.3">
      <c r="B138" s="3" t="str" cm="1">
        <f t="array" aca="1" ref="B138" ca="1">_xlfn.IFS(AND(J138,I138=""),"",J138&gt;I138,1,(NOW()-I138)&gt;Preferences!$C$5,2,TRUE,3)</f>
        <v/>
      </c>
      <c r="C138" s="3" t="str" cm="1">
        <f t="array" aca="1" ref="C138" ca="1">_xlfn.IFS(AND(J138="",I138=""),"",J138="","Contacted",J138&gt;=(NOW()-Preferences!$C$3),"Hot",J138&gt;=(NOW()-Preferences!$C$4),"Warm",J138&lt;=(NOW()-Preferences!$C$4),"Cold")</f>
        <v/>
      </c>
    </row>
    <row r="139" spans="2:3" x14ac:dyDescent="0.3">
      <c r="B139" s="3" t="str" cm="1">
        <f t="array" aca="1" ref="B139" ca="1">_xlfn.IFS(AND(J139,I139=""),"",J139&gt;I139,1,(NOW()-I139)&gt;Preferences!$C$5,2,TRUE,3)</f>
        <v/>
      </c>
      <c r="C139" s="3" t="str" cm="1">
        <f t="array" aca="1" ref="C139" ca="1">_xlfn.IFS(AND(J139="",I139=""),"",J139="","Contacted",J139&gt;=(NOW()-Preferences!$C$3),"Hot",J139&gt;=(NOW()-Preferences!$C$4),"Warm",J139&lt;=(NOW()-Preferences!$C$4),"Cold")</f>
        <v/>
      </c>
    </row>
    <row r="140" spans="2:3" x14ac:dyDescent="0.3">
      <c r="B140" s="3" t="str" cm="1">
        <f t="array" aca="1" ref="B140" ca="1">_xlfn.IFS(AND(J140,I140=""),"",J140&gt;I140,1,(NOW()-I140)&gt;Preferences!$C$5,2,TRUE,3)</f>
        <v/>
      </c>
      <c r="C140" s="3" t="str" cm="1">
        <f t="array" aca="1" ref="C140" ca="1">_xlfn.IFS(AND(J140="",I140=""),"",J140="","Contacted",J140&gt;=(NOW()-Preferences!$C$3),"Hot",J140&gt;=(NOW()-Preferences!$C$4),"Warm",J140&lt;=(NOW()-Preferences!$C$4),"Cold")</f>
        <v/>
      </c>
    </row>
    <row r="141" spans="2:3" x14ac:dyDescent="0.3">
      <c r="B141" s="3" t="str" cm="1">
        <f t="array" aca="1" ref="B141" ca="1">_xlfn.IFS(AND(J141,I141=""),"",J141&gt;I141,1,(NOW()-I141)&gt;Preferences!$C$5,2,TRUE,3)</f>
        <v/>
      </c>
      <c r="C141" s="3" t="str" cm="1">
        <f t="array" aca="1" ref="C141" ca="1">_xlfn.IFS(AND(J141="",I141=""),"",J141="","Contacted",J141&gt;=(NOW()-Preferences!$C$3),"Hot",J141&gt;=(NOW()-Preferences!$C$4),"Warm",J141&lt;=(NOW()-Preferences!$C$4),"Cold")</f>
        <v/>
      </c>
    </row>
    <row r="142" spans="2:3" x14ac:dyDescent="0.3">
      <c r="B142" s="3" t="str" cm="1">
        <f t="array" aca="1" ref="B142" ca="1">_xlfn.IFS(AND(J142,I142=""),"",J142&gt;I142,1,(NOW()-I142)&gt;Preferences!$C$5,2,TRUE,3)</f>
        <v/>
      </c>
      <c r="C142" s="3" t="str" cm="1">
        <f t="array" aca="1" ref="C142" ca="1">_xlfn.IFS(AND(J142="",I142=""),"",J142="","Contacted",J142&gt;=(NOW()-Preferences!$C$3),"Hot",J142&gt;=(NOW()-Preferences!$C$4),"Warm",J142&lt;=(NOW()-Preferences!$C$4),"Cold")</f>
        <v/>
      </c>
    </row>
    <row r="143" spans="2:3" x14ac:dyDescent="0.3">
      <c r="B143" s="3" t="str" cm="1">
        <f t="array" aca="1" ref="B143" ca="1">_xlfn.IFS(AND(J143,I143=""),"",J143&gt;I143,1,(NOW()-I143)&gt;Preferences!$C$5,2,TRUE,3)</f>
        <v/>
      </c>
      <c r="C143" s="3" t="str" cm="1">
        <f t="array" aca="1" ref="C143" ca="1">_xlfn.IFS(AND(J143="",I143=""),"",J143="","Contacted",J143&gt;=(NOW()-Preferences!$C$3),"Hot",J143&gt;=(NOW()-Preferences!$C$4),"Warm",J143&lt;=(NOW()-Preferences!$C$4),"Cold")</f>
        <v/>
      </c>
    </row>
    <row r="144" spans="2:3" x14ac:dyDescent="0.3">
      <c r="B144" s="3" t="str" cm="1">
        <f t="array" aca="1" ref="B144" ca="1">_xlfn.IFS(AND(J144,I144=""),"",J144&gt;I144,1,(NOW()-I144)&gt;Preferences!$C$5,2,TRUE,3)</f>
        <v/>
      </c>
      <c r="C144" s="3" t="str" cm="1">
        <f t="array" aca="1" ref="C144" ca="1">_xlfn.IFS(AND(J144="",I144=""),"",J144="","Contacted",J144&gt;=(NOW()-Preferences!$C$3),"Hot",J144&gt;=(NOW()-Preferences!$C$4),"Warm",J144&lt;=(NOW()-Preferences!$C$4),"Cold")</f>
        <v/>
      </c>
    </row>
    <row r="145" spans="2:3" x14ac:dyDescent="0.3">
      <c r="B145" s="3" t="str" cm="1">
        <f t="array" aca="1" ref="B145" ca="1">_xlfn.IFS(AND(J145,I145=""),"",J145&gt;I145,1,(NOW()-I145)&gt;Preferences!$C$5,2,TRUE,3)</f>
        <v/>
      </c>
      <c r="C145" s="3" t="str" cm="1">
        <f t="array" aca="1" ref="C145" ca="1">_xlfn.IFS(AND(J145="",I145=""),"",J145="","Contacted",J145&gt;=(NOW()-Preferences!$C$3),"Hot",J145&gt;=(NOW()-Preferences!$C$4),"Warm",J145&lt;=(NOW()-Preferences!$C$4),"Cold")</f>
        <v/>
      </c>
    </row>
    <row r="146" spans="2:3" x14ac:dyDescent="0.3">
      <c r="B146" s="3" t="str" cm="1">
        <f t="array" aca="1" ref="B146" ca="1">_xlfn.IFS(AND(J146,I146=""),"",J146&gt;I146,1,(NOW()-I146)&gt;Preferences!$C$5,2,TRUE,3)</f>
        <v/>
      </c>
      <c r="C146" s="3" t="str" cm="1">
        <f t="array" aca="1" ref="C146" ca="1">_xlfn.IFS(AND(J146="",I146=""),"",J146="","Contacted",J146&gt;=(NOW()-Preferences!$C$3),"Hot",J146&gt;=(NOW()-Preferences!$C$4),"Warm",J146&lt;=(NOW()-Preferences!$C$4),"Cold")</f>
        <v/>
      </c>
    </row>
    <row r="147" spans="2:3" x14ac:dyDescent="0.3">
      <c r="B147" s="3" t="str" cm="1">
        <f t="array" aca="1" ref="B147" ca="1">_xlfn.IFS(AND(J147,I147=""),"",J147&gt;I147,1,(NOW()-I147)&gt;Preferences!$C$5,2,TRUE,3)</f>
        <v/>
      </c>
      <c r="C147" s="3" t="str" cm="1">
        <f t="array" aca="1" ref="C147" ca="1">_xlfn.IFS(AND(J147="",I147=""),"",J147="","Contacted",J147&gt;=(NOW()-Preferences!$C$3),"Hot",J147&gt;=(NOW()-Preferences!$C$4),"Warm",J147&lt;=(NOW()-Preferences!$C$4),"Cold")</f>
        <v/>
      </c>
    </row>
    <row r="148" spans="2:3" x14ac:dyDescent="0.3">
      <c r="B148" s="3" t="str" cm="1">
        <f t="array" aca="1" ref="B148" ca="1">_xlfn.IFS(AND(J148,I148=""),"",J148&gt;I148,1,(NOW()-I148)&gt;Preferences!$C$5,2,TRUE,3)</f>
        <v/>
      </c>
      <c r="C148" s="3" t="str" cm="1">
        <f t="array" aca="1" ref="C148" ca="1">_xlfn.IFS(AND(J148="",I148=""),"",J148="","Contacted",J148&gt;=(NOW()-Preferences!$C$3),"Hot",J148&gt;=(NOW()-Preferences!$C$4),"Warm",J148&lt;=(NOW()-Preferences!$C$4),"Cold")</f>
        <v/>
      </c>
    </row>
    <row r="149" spans="2:3" x14ac:dyDescent="0.3">
      <c r="B149" s="3" t="str" cm="1">
        <f t="array" aca="1" ref="B149" ca="1">_xlfn.IFS(AND(J149,I149=""),"",J149&gt;I149,1,(NOW()-I149)&gt;Preferences!$C$5,2,TRUE,3)</f>
        <v/>
      </c>
      <c r="C149" s="3" t="str" cm="1">
        <f t="array" aca="1" ref="C149" ca="1">_xlfn.IFS(AND(J149="",I149=""),"",J149="","Contacted",J149&gt;=(NOW()-Preferences!$C$3),"Hot",J149&gt;=(NOW()-Preferences!$C$4),"Warm",J149&lt;=(NOW()-Preferences!$C$4),"Cold")</f>
        <v/>
      </c>
    </row>
    <row r="150" spans="2:3" x14ac:dyDescent="0.3">
      <c r="B150" s="3" t="str" cm="1">
        <f t="array" aca="1" ref="B150" ca="1">_xlfn.IFS(AND(J150,I150=""),"",J150&gt;I150,1,(NOW()-I150)&gt;Preferences!$C$5,2,TRUE,3)</f>
        <v/>
      </c>
      <c r="C150" s="3" t="str" cm="1">
        <f t="array" aca="1" ref="C150" ca="1">_xlfn.IFS(AND(J150="",I150=""),"",J150="","Contacted",J150&gt;=(NOW()-Preferences!$C$3),"Hot",J150&gt;=(NOW()-Preferences!$C$4),"Warm",J150&lt;=(NOW()-Preferences!$C$4),"Cold")</f>
        <v/>
      </c>
    </row>
    <row r="151" spans="2:3" x14ac:dyDescent="0.3">
      <c r="B151" s="3" t="str" cm="1">
        <f t="array" aca="1" ref="B151" ca="1">_xlfn.IFS(AND(J151,I151=""),"",J151&gt;I151,1,(NOW()-I151)&gt;Preferences!$C$5,2,TRUE,3)</f>
        <v/>
      </c>
      <c r="C151" s="3" t="str" cm="1">
        <f t="array" aca="1" ref="C151" ca="1">_xlfn.IFS(AND(J151="",I151=""),"",J151="","Contacted",J151&gt;=(NOW()-Preferences!$C$3),"Hot",J151&gt;=(NOW()-Preferences!$C$4),"Warm",J151&lt;=(NOW()-Preferences!$C$4),"Cold")</f>
        <v/>
      </c>
    </row>
    <row r="152" spans="2:3" x14ac:dyDescent="0.3">
      <c r="B152" s="3" t="str" cm="1">
        <f t="array" aca="1" ref="B152" ca="1">_xlfn.IFS(AND(J152,I152=""),"",J152&gt;I152,1,(NOW()-I152)&gt;Preferences!$C$5,2,TRUE,3)</f>
        <v/>
      </c>
      <c r="C152" s="3" t="str" cm="1">
        <f t="array" aca="1" ref="C152" ca="1">_xlfn.IFS(AND(J152="",I152=""),"",J152="","Contacted",J152&gt;=(NOW()-Preferences!$C$3),"Hot",J152&gt;=(NOW()-Preferences!$C$4),"Warm",J152&lt;=(NOW()-Preferences!$C$4),"Cold")</f>
        <v/>
      </c>
    </row>
    <row r="153" spans="2:3" x14ac:dyDescent="0.3">
      <c r="B153" s="3" t="str" cm="1">
        <f t="array" aca="1" ref="B153" ca="1">_xlfn.IFS(AND(J153,I153=""),"",J153&gt;I153,1,(NOW()-I153)&gt;Preferences!$C$5,2,TRUE,3)</f>
        <v/>
      </c>
      <c r="C153" s="3" t="str" cm="1">
        <f t="array" aca="1" ref="C153" ca="1">_xlfn.IFS(AND(J153="",I153=""),"",J153="","Contacted",J153&gt;=(NOW()-Preferences!$C$3),"Hot",J153&gt;=(NOW()-Preferences!$C$4),"Warm",J153&lt;=(NOW()-Preferences!$C$4),"Cold")</f>
        <v/>
      </c>
    </row>
    <row r="154" spans="2:3" x14ac:dyDescent="0.3">
      <c r="B154" s="3" t="str" cm="1">
        <f t="array" aca="1" ref="B154" ca="1">_xlfn.IFS(AND(J154,I154=""),"",J154&gt;I154,1,(NOW()-I154)&gt;Preferences!$C$5,2,TRUE,3)</f>
        <v/>
      </c>
      <c r="C154" s="3" t="str" cm="1">
        <f t="array" aca="1" ref="C154" ca="1">_xlfn.IFS(AND(J154="",I154=""),"",J154="","Contacted",J154&gt;=(NOW()-Preferences!$C$3),"Hot",J154&gt;=(NOW()-Preferences!$C$4),"Warm",J154&lt;=(NOW()-Preferences!$C$4),"Cold")</f>
        <v/>
      </c>
    </row>
    <row r="155" spans="2:3" x14ac:dyDescent="0.3">
      <c r="B155" s="3" t="str" cm="1">
        <f t="array" aca="1" ref="B155" ca="1">_xlfn.IFS(AND(J155,I155=""),"",J155&gt;I155,1,(NOW()-I155)&gt;Preferences!$C$5,2,TRUE,3)</f>
        <v/>
      </c>
      <c r="C155" s="3" t="str" cm="1">
        <f t="array" aca="1" ref="C155" ca="1">_xlfn.IFS(AND(J155="",I155=""),"",J155="","Contacted",J155&gt;=(NOW()-Preferences!$C$3),"Hot",J155&gt;=(NOW()-Preferences!$C$4),"Warm",J155&lt;=(NOW()-Preferences!$C$4),"Cold")</f>
        <v/>
      </c>
    </row>
    <row r="156" spans="2:3" x14ac:dyDescent="0.3">
      <c r="B156" s="3" t="str" cm="1">
        <f t="array" aca="1" ref="B156" ca="1">_xlfn.IFS(AND(J156,I156=""),"",J156&gt;I156,1,(NOW()-I156)&gt;Preferences!$C$5,2,TRUE,3)</f>
        <v/>
      </c>
      <c r="C156" s="3" t="str" cm="1">
        <f t="array" aca="1" ref="C156" ca="1">_xlfn.IFS(AND(J156="",I156=""),"",J156="","Contacted",J156&gt;=(NOW()-Preferences!$C$3),"Hot",J156&gt;=(NOW()-Preferences!$C$4),"Warm",J156&lt;=(NOW()-Preferences!$C$4),"Cold")</f>
        <v/>
      </c>
    </row>
    <row r="157" spans="2:3" x14ac:dyDescent="0.3">
      <c r="B157" s="3" t="str" cm="1">
        <f t="array" aca="1" ref="B157" ca="1">_xlfn.IFS(AND(J157,I157=""),"",J157&gt;I157,1,(NOW()-I157)&gt;Preferences!$C$5,2,TRUE,3)</f>
        <v/>
      </c>
      <c r="C157" s="3" t="str" cm="1">
        <f t="array" aca="1" ref="C157" ca="1">_xlfn.IFS(AND(J157="",I157=""),"",J157="","Contacted",J157&gt;=(NOW()-Preferences!$C$3),"Hot",J157&gt;=(NOW()-Preferences!$C$4),"Warm",J157&lt;=(NOW()-Preferences!$C$4),"Cold")</f>
        <v/>
      </c>
    </row>
    <row r="158" spans="2:3" x14ac:dyDescent="0.3">
      <c r="B158" s="3" t="str" cm="1">
        <f t="array" aca="1" ref="B158" ca="1">_xlfn.IFS(AND(J158,I158=""),"",J158&gt;I158,1,(NOW()-I158)&gt;Preferences!$C$5,2,TRUE,3)</f>
        <v/>
      </c>
      <c r="C158" s="3" t="str" cm="1">
        <f t="array" aca="1" ref="C158" ca="1">_xlfn.IFS(AND(J158="",I158=""),"",J158="","Contacted",J158&gt;=(NOW()-Preferences!$C$3),"Hot",J158&gt;=(NOW()-Preferences!$C$4),"Warm",J158&lt;=(NOW()-Preferences!$C$4),"Cold")</f>
        <v/>
      </c>
    </row>
    <row r="159" spans="2:3" x14ac:dyDescent="0.3">
      <c r="B159" s="3" t="str" cm="1">
        <f t="array" aca="1" ref="B159" ca="1">_xlfn.IFS(AND(J159,I159=""),"",J159&gt;I159,1,(NOW()-I159)&gt;Preferences!$C$5,2,TRUE,3)</f>
        <v/>
      </c>
      <c r="C159" s="3" t="str" cm="1">
        <f t="array" aca="1" ref="C159" ca="1">_xlfn.IFS(AND(J159="",I159=""),"",J159="","Contacted",J159&gt;=(NOW()-Preferences!$C$3),"Hot",J159&gt;=(NOW()-Preferences!$C$4),"Warm",J159&lt;=(NOW()-Preferences!$C$4),"Cold")</f>
        <v/>
      </c>
    </row>
    <row r="160" spans="2:3" x14ac:dyDescent="0.3">
      <c r="B160" s="3" t="str" cm="1">
        <f t="array" aca="1" ref="B160" ca="1">_xlfn.IFS(AND(J160,I160=""),"",J160&gt;I160,1,(NOW()-I160)&gt;Preferences!$C$5,2,TRUE,3)</f>
        <v/>
      </c>
      <c r="C160" s="3" t="str" cm="1">
        <f t="array" aca="1" ref="C160" ca="1">_xlfn.IFS(AND(J160="",I160=""),"",J160="","Contacted",J160&gt;=(NOW()-Preferences!$C$3),"Hot",J160&gt;=(NOW()-Preferences!$C$4),"Warm",J160&lt;=(NOW()-Preferences!$C$4),"Cold")</f>
        <v/>
      </c>
    </row>
    <row r="161" spans="2:3" x14ac:dyDescent="0.3">
      <c r="B161" s="3" t="str" cm="1">
        <f t="array" aca="1" ref="B161" ca="1">_xlfn.IFS(AND(J161,I161=""),"",J161&gt;I161,1,(NOW()-I161)&gt;Preferences!$C$5,2,TRUE,3)</f>
        <v/>
      </c>
      <c r="C161" s="3" t="str" cm="1">
        <f t="array" aca="1" ref="C161" ca="1">_xlfn.IFS(AND(J161="",I161=""),"",J161="","Contacted",J161&gt;=(NOW()-Preferences!$C$3),"Hot",J161&gt;=(NOW()-Preferences!$C$4),"Warm",J161&lt;=(NOW()-Preferences!$C$4),"Cold")</f>
        <v/>
      </c>
    </row>
    <row r="162" spans="2:3" x14ac:dyDescent="0.3">
      <c r="B162" s="3" t="str" cm="1">
        <f t="array" aca="1" ref="B162" ca="1">_xlfn.IFS(AND(J162,I162=""),"",J162&gt;I162,1,(NOW()-I162)&gt;Preferences!$C$5,2,TRUE,3)</f>
        <v/>
      </c>
      <c r="C162" s="3" t="str" cm="1">
        <f t="array" aca="1" ref="C162" ca="1">_xlfn.IFS(AND(J162="",I162=""),"",J162="","Contacted",J162&gt;=(NOW()-Preferences!$C$3),"Hot",J162&gt;=(NOW()-Preferences!$C$4),"Warm",J162&lt;=(NOW()-Preferences!$C$4),"Cold")</f>
        <v/>
      </c>
    </row>
    <row r="163" spans="2:3" x14ac:dyDescent="0.3">
      <c r="B163" s="3" t="str" cm="1">
        <f t="array" aca="1" ref="B163" ca="1">_xlfn.IFS(AND(J163,I163=""),"",J163&gt;I163,1,(NOW()-I163)&gt;Preferences!$C$5,2,TRUE,3)</f>
        <v/>
      </c>
      <c r="C163" s="3" t="str" cm="1">
        <f t="array" aca="1" ref="C163" ca="1">_xlfn.IFS(AND(J163="",I163=""),"",J163="","Contacted",J163&gt;=(NOW()-Preferences!$C$3),"Hot",J163&gt;=(NOW()-Preferences!$C$4),"Warm",J163&lt;=(NOW()-Preferences!$C$4),"Cold")</f>
        <v/>
      </c>
    </row>
    <row r="164" spans="2:3" x14ac:dyDescent="0.3">
      <c r="B164" s="3" t="str" cm="1">
        <f t="array" aca="1" ref="B164" ca="1">_xlfn.IFS(AND(J164,I164=""),"",J164&gt;I164,1,(NOW()-I164)&gt;Preferences!$C$5,2,TRUE,3)</f>
        <v/>
      </c>
      <c r="C164" s="3" t="str" cm="1">
        <f t="array" aca="1" ref="C164" ca="1">_xlfn.IFS(AND(J164="",I164=""),"",J164="","Contacted",J164&gt;=(NOW()-Preferences!$C$3),"Hot",J164&gt;=(NOW()-Preferences!$C$4),"Warm",J164&lt;=(NOW()-Preferences!$C$4),"Cold")</f>
        <v/>
      </c>
    </row>
    <row r="165" spans="2:3" x14ac:dyDescent="0.3">
      <c r="B165" s="3" t="str" cm="1">
        <f t="array" aca="1" ref="B165" ca="1">_xlfn.IFS(AND(J165,I165=""),"",J165&gt;I165,1,(NOW()-I165)&gt;Preferences!$C$5,2,TRUE,3)</f>
        <v/>
      </c>
      <c r="C165" s="3" t="str" cm="1">
        <f t="array" aca="1" ref="C165" ca="1">_xlfn.IFS(AND(J165="",I165=""),"",J165="","Contacted",J165&gt;=(NOW()-Preferences!$C$3),"Hot",J165&gt;=(NOW()-Preferences!$C$4),"Warm",J165&lt;=(NOW()-Preferences!$C$4),"Cold")</f>
        <v/>
      </c>
    </row>
    <row r="166" spans="2:3" x14ac:dyDescent="0.3">
      <c r="B166" s="3" t="str" cm="1">
        <f t="array" aca="1" ref="B166" ca="1">_xlfn.IFS(AND(J166,I166=""),"",J166&gt;I166,1,(NOW()-I166)&gt;Preferences!$C$5,2,TRUE,3)</f>
        <v/>
      </c>
      <c r="C166" s="3" t="str" cm="1">
        <f t="array" aca="1" ref="C166" ca="1">_xlfn.IFS(AND(J166="",I166=""),"",J166="","Contacted",J166&gt;=(NOW()-Preferences!$C$3),"Hot",J166&gt;=(NOW()-Preferences!$C$4),"Warm",J166&lt;=(NOW()-Preferences!$C$4),"Cold")</f>
        <v/>
      </c>
    </row>
    <row r="167" spans="2:3" x14ac:dyDescent="0.3">
      <c r="B167" s="3" t="str" cm="1">
        <f t="array" aca="1" ref="B167" ca="1">_xlfn.IFS(AND(J167,I167=""),"",J167&gt;I167,1,(NOW()-I167)&gt;Preferences!$C$5,2,TRUE,3)</f>
        <v/>
      </c>
      <c r="C167" s="3" t="str" cm="1">
        <f t="array" aca="1" ref="C167" ca="1">_xlfn.IFS(AND(J167="",I167=""),"",J167="","Contacted",J167&gt;=(NOW()-Preferences!$C$3),"Hot",J167&gt;=(NOW()-Preferences!$C$4),"Warm",J167&lt;=(NOW()-Preferences!$C$4),"Cold")</f>
        <v/>
      </c>
    </row>
    <row r="168" spans="2:3" x14ac:dyDescent="0.3">
      <c r="B168" s="3" t="str" cm="1">
        <f t="array" aca="1" ref="B168" ca="1">_xlfn.IFS(AND(J168,I168=""),"",J168&gt;I168,1,(NOW()-I168)&gt;Preferences!$C$5,2,TRUE,3)</f>
        <v/>
      </c>
      <c r="C168" s="3" t="str" cm="1">
        <f t="array" aca="1" ref="C168" ca="1">_xlfn.IFS(AND(J168="",I168=""),"",J168="","Contacted",J168&gt;=(NOW()-Preferences!$C$3),"Hot",J168&gt;=(NOW()-Preferences!$C$4),"Warm",J168&lt;=(NOW()-Preferences!$C$4),"Cold")</f>
        <v/>
      </c>
    </row>
    <row r="169" spans="2:3" x14ac:dyDescent="0.3">
      <c r="B169" s="3" t="str" cm="1">
        <f t="array" aca="1" ref="B169" ca="1">_xlfn.IFS(AND(J169,I169=""),"",J169&gt;I169,1,(NOW()-I169)&gt;Preferences!$C$5,2,TRUE,3)</f>
        <v/>
      </c>
      <c r="C169" s="3" t="str" cm="1">
        <f t="array" aca="1" ref="C169" ca="1">_xlfn.IFS(AND(J169="",I169=""),"",J169="","Contacted",J169&gt;=(NOW()-Preferences!$C$3),"Hot",J169&gt;=(NOW()-Preferences!$C$4),"Warm",J169&lt;=(NOW()-Preferences!$C$4),"Cold")</f>
        <v/>
      </c>
    </row>
    <row r="170" spans="2:3" x14ac:dyDescent="0.3">
      <c r="B170" s="3" t="str" cm="1">
        <f t="array" aca="1" ref="B170" ca="1">_xlfn.IFS(AND(J170,I170=""),"",J170&gt;I170,1,(NOW()-I170)&gt;Preferences!$C$5,2,TRUE,3)</f>
        <v/>
      </c>
      <c r="C170" s="3" t="str" cm="1">
        <f t="array" aca="1" ref="C170" ca="1">_xlfn.IFS(AND(J170="",I170=""),"",J170="","Contacted",J170&gt;=(NOW()-Preferences!$C$3),"Hot",J170&gt;=(NOW()-Preferences!$C$4),"Warm",J170&lt;=(NOW()-Preferences!$C$4),"Cold")</f>
        <v/>
      </c>
    </row>
    <row r="171" spans="2:3" x14ac:dyDescent="0.3">
      <c r="B171" s="3" t="str" cm="1">
        <f t="array" aca="1" ref="B171" ca="1">_xlfn.IFS(AND(J171,I171=""),"",J171&gt;I171,1,(NOW()-I171)&gt;Preferences!$C$5,2,TRUE,3)</f>
        <v/>
      </c>
      <c r="C171" s="3" t="str" cm="1">
        <f t="array" aca="1" ref="C171" ca="1">_xlfn.IFS(AND(J171="",I171=""),"",J171="","Contacted",J171&gt;=(NOW()-Preferences!$C$3),"Hot",J171&gt;=(NOW()-Preferences!$C$4),"Warm",J171&lt;=(NOW()-Preferences!$C$4),"Cold")</f>
        <v/>
      </c>
    </row>
    <row r="172" spans="2:3" x14ac:dyDescent="0.3">
      <c r="B172" s="3" t="str" cm="1">
        <f t="array" aca="1" ref="B172" ca="1">_xlfn.IFS(AND(J172,I172=""),"",J172&gt;I172,1,(NOW()-I172)&gt;Preferences!$C$5,2,TRUE,3)</f>
        <v/>
      </c>
      <c r="C172" s="3" t="str" cm="1">
        <f t="array" aca="1" ref="C172" ca="1">_xlfn.IFS(AND(J172="",I172=""),"",J172="","Contacted",J172&gt;=(NOW()-Preferences!$C$3),"Hot",J172&gt;=(NOW()-Preferences!$C$4),"Warm",J172&lt;=(NOW()-Preferences!$C$4),"Cold")</f>
        <v/>
      </c>
    </row>
    <row r="173" spans="2:3" x14ac:dyDescent="0.3">
      <c r="B173" s="3" t="str" cm="1">
        <f t="array" aca="1" ref="B173" ca="1">_xlfn.IFS(AND(J173,I173=""),"",J173&gt;I173,1,(NOW()-I173)&gt;Preferences!$C$5,2,TRUE,3)</f>
        <v/>
      </c>
      <c r="C173" s="3" t="str" cm="1">
        <f t="array" aca="1" ref="C173" ca="1">_xlfn.IFS(AND(J173="",I173=""),"",J173="","Contacted",J173&gt;=(NOW()-Preferences!$C$3),"Hot",J173&gt;=(NOW()-Preferences!$C$4),"Warm",J173&lt;=(NOW()-Preferences!$C$4),"Cold")</f>
        <v/>
      </c>
    </row>
    <row r="174" spans="2:3" x14ac:dyDescent="0.3">
      <c r="B174" s="3" t="str" cm="1">
        <f t="array" aca="1" ref="B174" ca="1">_xlfn.IFS(AND(J174,I174=""),"",J174&gt;I174,1,(NOW()-I174)&gt;Preferences!$C$5,2,TRUE,3)</f>
        <v/>
      </c>
      <c r="C174" s="3" t="str" cm="1">
        <f t="array" aca="1" ref="C174" ca="1">_xlfn.IFS(AND(J174="",I174=""),"",J174="","Contacted",J174&gt;=(NOW()-Preferences!$C$3),"Hot",J174&gt;=(NOW()-Preferences!$C$4),"Warm",J174&lt;=(NOW()-Preferences!$C$4),"Cold")</f>
        <v/>
      </c>
    </row>
    <row r="175" spans="2:3" x14ac:dyDescent="0.3">
      <c r="B175" s="3" t="str" cm="1">
        <f t="array" aca="1" ref="B175" ca="1">_xlfn.IFS(AND(J175,I175=""),"",J175&gt;I175,1,(NOW()-I175)&gt;Preferences!$C$5,2,TRUE,3)</f>
        <v/>
      </c>
      <c r="C175" s="3" t="str" cm="1">
        <f t="array" aca="1" ref="C175" ca="1">_xlfn.IFS(AND(J175="",I175=""),"",J175="","Contacted",J175&gt;=(NOW()-Preferences!$C$3),"Hot",J175&gt;=(NOW()-Preferences!$C$4),"Warm",J175&lt;=(NOW()-Preferences!$C$4),"Cold")</f>
        <v/>
      </c>
    </row>
    <row r="176" spans="2:3" x14ac:dyDescent="0.3">
      <c r="B176" s="3" t="str" cm="1">
        <f t="array" aca="1" ref="B176" ca="1">_xlfn.IFS(AND(J176,I176=""),"",J176&gt;I176,1,(NOW()-I176)&gt;Preferences!$C$5,2,TRUE,3)</f>
        <v/>
      </c>
      <c r="C176" s="3" t="str" cm="1">
        <f t="array" aca="1" ref="C176" ca="1">_xlfn.IFS(AND(J176="",I176=""),"",J176="","Contacted",J176&gt;=(NOW()-Preferences!$C$3),"Hot",J176&gt;=(NOW()-Preferences!$C$4),"Warm",J176&lt;=(NOW()-Preferences!$C$4),"Cold")</f>
        <v/>
      </c>
    </row>
    <row r="177" spans="2:3" x14ac:dyDescent="0.3">
      <c r="B177" s="3" t="str" cm="1">
        <f t="array" aca="1" ref="B177" ca="1">_xlfn.IFS(AND(J177,I177=""),"",J177&gt;I177,1,(NOW()-I177)&gt;Preferences!$C$5,2,TRUE,3)</f>
        <v/>
      </c>
      <c r="C177" s="3" t="str" cm="1">
        <f t="array" aca="1" ref="C177" ca="1">_xlfn.IFS(AND(J177="",I177=""),"",J177="","Contacted",J177&gt;=(NOW()-Preferences!$C$3),"Hot",J177&gt;=(NOW()-Preferences!$C$4),"Warm",J177&lt;=(NOW()-Preferences!$C$4),"Cold")</f>
        <v/>
      </c>
    </row>
    <row r="178" spans="2:3" x14ac:dyDescent="0.3">
      <c r="B178" s="3" t="str" cm="1">
        <f t="array" aca="1" ref="B178" ca="1">_xlfn.IFS(AND(J178,I178=""),"",J178&gt;I178,1,(NOW()-I178)&gt;Preferences!$C$5,2,TRUE,3)</f>
        <v/>
      </c>
      <c r="C178" s="3" t="str" cm="1">
        <f t="array" aca="1" ref="C178" ca="1">_xlfn.IFS(AND(J178="",I178=""),"",J178="","Contacted",J178&gt;=(NOW()-Preferences!$C$3),"Hot",J178&gt;=(NOW()-Preferences!$C$4),"Warm",J178&lt;=(NOW()-Preferences!$C$4),"Cold")</f>
        <v/>
      </c>
    </row>
    <row r="179" spans="2:3" x14ac:dyDescent="0.3">
      <c r="B179" s="3" t="str" cm="1">
        <f t="array" aca="1" ref="B179" ca="1">_xlfn.IFS(AND(J179,I179=""),"",J179&gt;I179,1,(NOW()-I179)&gt;Preferences!$C$5,2,TRUE,3)</f>
        <v/>
      </c>
      <c r="C179" s="3" t="str" cm="1">
        <f t="array" aca="1" ref="C179" ca="1">_xlfn.IFS(AND(J179="",I179=""),"",J179="","Contacted",J179&gt;=(NOW()-Preferences!$C$3),"Hot",J179&gt;=(NOW()-Preferences!$C$4),"Warm",J179&lt;=(NOW()-Preferences!$C$4),"Cold")</f>
        <v/>
      </c>
    </row>
    <row r="180" spans="2:3" x14ac:dyDescent="0.3">
      <c r="B180" s="3" t="str" cm="1">
        <f t="array" aca="1" ref="B180" ca="1">_xlfn.IFS(AND(J180,I180=""),"",J180&gt;I180,1,(NOW()-I180)&gt;Preferences!$C$5,2,TRUE,3)</f>
        <v/>
      </c>
      <c r="C180" s="3" t="str" cm="1">
        <f t="array" aca="1" ref="C180" ca="1">_xlfn.IFS(AND(J180="",I180=""),"",J180="","Contacted",J180&gt;=(NOW()-Preferences!$C$3),"Hot",J180&gt;=(NOW()-Preferences!$C$4),"Warm",J180&lt;=(NOW()-Preferences!$C$4),"Cold")</f>
        <v/>
      </c>
    </row>
    <row r="181" spans="2:3" x14ac:dyDescent="0.3">
      <c r="B181" s="3" t="str" cm="1">
        <f t="array" aca="1" ref="B181" ca="1">_xlfn.IFS(AND(J181,I181=""),"",J181&gt;I181,1,(NOW()-I181)&gt;Preferences!$C$5,2,TRUE,3)</f>
        <v/>
      </c>
      <c r="C181" s="3" t="str" cm="1">
        <f t="array" aca="1" ref="C181" ca="1">_xlfn.IFS(AND(J181="",I181=""),"",J181="","Contacted",J181&gt;=(NOW()-Preferences!$C$3),"Hot",J181&gt;=(NOW()-Preferences!$C$4),"Warm",J181&lt;=(NOW()-Preferences!$C$4),"Cold")</f>
        <v/>
      </c>
    </row>
    <row r="182" spans="2:3" x14ac:dyDescent="0.3">
      <c r="B182" s="3" t="str" cm="1">
        <f t="array" aca="1" ref="B182" ca="1">_xlfn.IFS(AND(J182,I182=""),"",J182&gt;I182,1,(NOW()-I182)&gt;Preferences!$C$5,2,TRUE,3)</f>
        <v/>
      </c>
      <c r="C182" s="3" t="str" cm="1">
        <f t="array" aca="1" ref="C182" ca="1">_xlfn.IFS(AND(J182="",I182=""),"",J182="","Contacted",J182&gt;=(NOW()-Preferences!$C$3),"Hot",J182&gt;=(NOW()-Preferences!$C$4),"Warm",J182&lt;=(NOW()-Preferences!$C$4),"Cold")</f>
        <v/>
      </c>
    </row>
    <row r="183" spans="2:3" x14ac:dyDescent="0.3">
      <c r="B183" s="3" t="str" cm="1">
        <f t="array" aca="1" ref="B183" ca="1">_xlfn.IFS(AND(J183,I183=""),"",J183&gt;I183,1,(NOW()-I183)&gt;Preferences!$C$5,2,TRUE,3)</f>
        <v/>
      </c>
      <c r="C183" s="3" t="str" cm="1">
        <f t="array" aca="1" ref="C183" ca="1">_xlfn.IFS(AND(J183="",I183=""),"",J183="","Contacted",J183&gt;=(NOW()-Preferences!$C$3),"Hot",J183&gt;=(NOW()-Preferences!$C$4),"Warm",J183&lt;=(NOW()-Preferences!$C$4),"Cold")</f>
        <v/>
      </c>
    </row>
    <row r="184" spans="2:3" x14ac:dyDescent="0.3">
      <c r="B184" s="3" t="str" cm="1">
        <f t="array" aca="1" ref="B184" ca="1">_xlfn.IFS(AND(J184,I184=""),"",J184&gt;I184,1,(NOW()-I184)&gt;Preferences!$C$5,2,TRUE,3)</f>
        <v/>
      </c>
      <c r="C184" s="3" t="str" cm="1">
        <f t="array" aca="1" ref="C184" ca="1">_xlfn.IFS(AND(J184="",I184=""),"",J184="","Contacted",J184&gt;=(NOW()-Preferences!$C$3),"Hot",J184&gt;=(NOW()-Preferences!$C$4),"Warm",J184&lt;=(NOW()-Preferences!$C$4),"Cold")</f>
        <v/>
      </c>
    </row>
    <row r="185" spans="2:3" x14ac:dyDescent="0.3">
      <c r="B185" s="3" t="str" cm="1">
        <f t="array" aca="1" ref="B185" ca="1">_xlfn.IFS(AND(J185,I185=""),"",J185&gt;I185,1,(NOW()-I185)&gt;Preferences!$C$5,2,TRUE,3)</f>
        <v/>
      </c>
      <c r="C185" s="3" t="str" cm="1">
        <f t="array" aca="1" ref="C185" ca="1">_xlfn.IFS(AND(J185="",I185=""),"",J185="","Contacted",J185&gt;=(NOW()-Preferences!$C$3),"Hot",J185&gt;=(NOW()-Preferences!$C$4),"Warm",J185&lt;=(NOW()-Preferences!$C$4),"Cold")</f>
        <v/>
      </c>
    </row>
    <row r="186" spans="2:3" x14ac:dyDescent="0.3">
      <c r="B186" s="3" t="str" cm="1">
        <f t="array" aca="1" ref="B186" ca="1">_xlfn.IFS(AND(J186,I186=""),"",J186&gt;I186,1,(NOW()-I186)&gt;Preferences!$C$5,2,TRUE,3)</f>
        <v/>
      </c>
      <c r="C186" s="3" t="str" cm="1">
        <f t="array" aca="1" ref="C186" ca="1">_xlfn.IFS(AND(J186="",I186=""),"",J186="","Contacted",J186&gt;=(NOW()-Preferences!$C$3),"Hot",J186&gt;=(NOW()-Preferences!$C$4),"Warm",J186&lt;=(NOW()-Preferences!$C$4),"Cold")</f>
        <v/>
      </c>
    </row>
    <row r="187" spans="2:3" x14ac:dyDescent="0.3">
      <c r="B187" s="3" t="str" cm="1">
        <f t="array" aca="1" ref="B187" ca="1">_xlfn.IFS(AND(J187,I187=""),"",J187&gt;I187,1,(NOW()-I187)&gt;Preferences!$C$5,2,TRUE,3)</f>
        <v/>
      </c>
      <c r="C187" s="3" t="str" cm="1">
        <f t="array" aca="1" ref="C187" ca="1">_xlfn.IFS(AND(J187="",I187=""),"",J187="","Contacted",J187&gt;=(NOW()-Preferences!$C$3),"Hot",J187&gt;=(NOW()-Preferences!$C$4),"Warm",J187&lt;=(NOW()-Preferences!$C$4),"Cold")</f>
        <v/>
      </c>
    </row>
    <row r="188" spans="2:3" x14ac:dyDescent="0.3">
      <c r="B188" s="3" t="str" cm="1">
        <f t="array" aca="1" ref="B188" ca="1">_xlfn.IFS(AND(J188,I188=""),"",J188&gt;I188,1,(NOW()-I188)&gt;Preferences!$C$5,2,TRUE,3)</f>
        <v/>
      </c>
      <c r="C188" s="3" t="str" cm="1">
        <f t="array" aca="1" ref="C188" ca="1">_xlfn.IFS(AND(J188="",I188=""),"",J188="","Contacted",J188&gt;=(NOW()-Preferences!$C$3),"Hot",J188&gt;=(NOW()-Preferences!$C$4),"Warm",J188&lt;=(NOW()-Preferences!$C$4),"Cold")</f>
        <v/>
      </c>
    </row>
    <row r="189" spans="2:3" x14ac:dyDescent="0.3">
      <c r="B189" s="3" t="str" cm="1">
        <f t="array" aca="1" ref="B189" ca="1">_xlfn.IFS(AND(J189,I189=""),"",J189&gt;I189,1,(NOW()-I189)&gt;Preferences!$C$5,2,TRUE,3)</f>
        <v/>
      </c>
      <c r="C189" s="3" t="str" cm="1">
        <f t="array" aca="1" ref="C189" ca="1">_xlfn.IFS(AND(J189="",I189=""),"",J189="","Contacted",J189&gt;=(NOW()-Preferences!$C$3),"Hot",J189&gt;=(NOW()-Preferences!$C$4),"Warm",J189&lt;=(NOW()-Preferences!$C$4),"Cold")</f>
        <v/>
      </c>
    </row>
    <row r="190" spans="2:3" x14ac:dyDescent="0.3">
      <c r="B190" s="3" t="str" cm="1">
        <f t="array" aca="1" ref="B190" ca="1">_xlfn.IFS(AND(J190,I190=""),"",J190&gt;I190,1,(NOW()-I190)&gt;Preferences!$C$5,2,TRUE,3)</f>
        <v/>
      </c>
      <c r="C190" s="3" t="str" cm="1">
        <f t="array" aca="1" ref="C190" ca="1">_xlfn.IFS(AND(J190="",I190=""),"",J190="","Contacted",J190&gt;=(NOW()-Preferences!$C$3),"Hot",J190&gt;=(NOW()-Preferences!$C$4),"Warm",J190&lt;=(NOW()-Preferences!$C$4),"Cold")</f>
        <v/>
      </c>
    </row>
    <row r="191" spans="2:3" x14ac:dyDescent="0.3">
      <c r="B191" s="3" t="str" cm="1">
        <f t="array" aca="1" ref="B191" ca="1">_xlfn.IFS(AND(J191,I191=""),"",J191&gt;I191,1,(NOW()-I191)&gt;Preferences!$C$5,2,TRUE,3)</f>
        <v/>
      </c>
      <c r="C191" s="3" t="str" cm="1">
        <f t="array" aca="1" ref="C191" ca="1">_xlfn.IFS(AND(J191="",I191=""),"",J191="","Contacted",J191&gt;=(NOW()-Preferences!$C$3),"Hot",J191&gt;=(NOW()-Preferences!$C$4),"Warm",J191&lt;=(NOW()-Preferences!$C$4),"Cold")</f>
        <v/>
      </c>
    </row>
    <row r="192" spans="2:3" x14ac:dyDescent="0.3">
      <c r="B192" s="3" t="str" cm="1">
        <f t="array" aca="1" ref="B192" ca="1">_xlfn.IFS(AND(J192,I192=""),"",J192&gt;I192,1,(NOW()-I192)&gt;Preferences!$C$5,2,TRUE,3)</f>
        <v/>
      </c>
      <c r="C192" s="3" t="str" cm="1">
        <f t="array" aca="1" ref="C192" ca="1">_xlfn.IFS(AND(J192="",I192=""),"",J192="","Contacted",J192&gt;=(NOW()-Preferences!$C$3),"Hot",J192&gt;=(NOW()-Preferences!$C$4),"Warm",J192&lt;=(NOW()-Preferences!$C$4),"Cold")</f>
        <v/>
      </c>
    </row>
    <row r="193" spans="2:3" x14ac:dyDescent="0.3">
      <c r="B193" s="3" t="str" cm="1">
        <f t="array" aca="1" ref="B193" ca="1">_xlfn.IFS(AND(J193,I193=""),"",J193&gt;I193,1,(NOW()-I193)&gt;Preferences!$C$5,2,TRUE,3)</f>
        <v/>
      </c>
      <c r="C193" s="3" t="str" cm="1">
        <f t="array" aca="1" ref="C193" ca="1">_xlfn.IFS(AND(J193="",I193=""),"",J193="","Contacted",J193&gt;=(NOW()-Preferences!$C$3),"Hot",J193&gt;=(NOW()-Preferences!$C$4),"Warm",J193&lt;=(NOW()-Preferences!$C$4),"Cold")</f>
        <v/>
      </c>
    </row>
    <row r="194" spans="2:3" x14ac:dyDescent="0.3">
      <c r="B194" s="3" t="str" cm="1">
        <f t="array" aca="1" ref="B194" ca="1">_xlfn.IFS(AND(J194,I194=""),"",J194&gt;I194,1,(NOW()-I194)&gt;Preferences!$C$5,2,TRUE,3)</f>
        <v/>
      </c>
      <c r="C194" s="3" t="str" cm="1">
        <f t="array" aca="1" ref="C194" ca="1">_xlfn.IFS(AND(J194="",I194=""),"",J194="","Contacted",J194&gt;=(NOW()-Preferences!$C$3),"Hot",J194&gt;=(NOW()-Preferences!$C$4),"Warm",J194&lt;=(NOW()-Preferences!$C$4),"Cold")</f>
        <v/>
      </c>
    </row>
    <row r="195" spans="2:3" x14ac:dyDescent="0.3">
      <c r="B195" s="3" t="str" cm="1">
        <f t="array" aca="1" ref="B195" ca="1">_xlfn.IFS(AND(J195,I195=""),"",J195&gt;I195,1,(NOW()-I195)&gt;Preferences!$C$5,2,TRUE,3)</f>
        <v/>
      </c>
      <c r="C195" s="3" t="str" cm="1">
        <f t="array" aca="1" ref="C195" ca="1">_xlfn.IFS(AND(J195="",I195=""),"",J195="","Contacted",J195&gt;=(NOW()-Preferences!$C$3),"Hot",J195&gt;=(NOW()-Preferences!$C$4),"Warm",J195&lt;=(NOW()-Preferences!$C$4),"Cold")</f>
        <v/>
      </c>
    </row>
    <row r="196" spans="2:3" x14ac:dyDescent="0.3">
      <c r="B196" s="3" t="str" cm="1">
        <f t="array" aca="1" ref="B196" ca="1">_xlfn.IFS(AND(J196,I196=""),"",J196&gt;I196,1,(NOW()-I196)&gt;Preferences!$C$5,2,TRUE,3)</f>
        <v/>
      </c>
      <c r="C196" s="3" t="str" cm="1">
        <f t="array" aca="1" ref="C196" ca="1">_xlfn.IFS(AND(J196="",I196=""),"",J196="","Contacted",J196&gt;=(NOW()-Preferences!$C$3),"Hot",J196&gt;=(NOW()-Preferences!$C$4),"Warm",J196&lt;=(NOW()-Preferences!$C$4),"Cold")</f>
        <v/>
      </c>
    </row>
    <row r="197" spans="2:3" x14ac:dyDescent="0.3">
      <c r="B197" s="3" t="str" cm="1">
        <f t="array" aca="1" ref="B197" ca="1">_xlfn.IFS(AND(J197,I197=""),"",J197&gt;I197,1,(NOW()-I197)&gt;Preferences!$C$5,2,TRUE,3)</f>
        <v/>
      </c>
      <c r="C197" s="3" t="str" cm="1">
        <f t="array" aca="1" ref="C197" ca="1">_xlfn.IFS(AND(J197="",I197=""),"",J197="","Contacted",J197&gt;=(NOW()-Preferences!$C$3),"Hot",J197&gt;=(NOW()-Preferences!$C$4),"Warm",J197&lt;=(NOW()-Preferences!$C$4),"Cold")</f>
        <v/>
      </c>
    </row>
    <row r="198" spans="2:3" x14ac:dyDescent="0.3">
      <c r="B198" s="3" t="str" cm="1">
        <f t="array" aca="1" ref="B198" ca="1">_xlfn.IFS(AND(J198,I198=""),"",J198&gt;I198,1,(NOW()-I198)&gt;Preferences!$C$5,2,TRUE,3)</f>
        <v/>
      </c>
      <c r="C198" s="3" t="str" cm="1">
        <f t="array" aca="1" ref="C198" ca="1">_xlfn.IFS(AND(J198="",I198=""),"",J198="","Contacted",J198&gt;=(NOW()-Preferences!$C$3),"Hot",J198&gt;=(NOW()-Preferences!$C$4),"Warm",J198&lt;=(NOW()-Preferences!$C$4),"Cold")</f>
        <v/>
      </c>
    </row>
    <row r="199" spans="2:3" x14ac:dyDescent="0.3">
      <c r="B199" s="3" t="str" cm="1">
        <f t="array" aca="1" ref="B199" ca="1">_xlfn.IFS(AND(J199,I199=""),"",J199&gt;I199,1,(NOW()-I199)&gt;Preferences!$C$5,2,TRUE,3)</f>
        <v/>
      </c>
      <c r="C199" s="3" t="str" cm="1">
        <f t="array" aca="1" ref="C199" ca="1">_xlfn.IFS(AND(J199="",I199=""),"",J199="","Contacted",J199&gt;=(NOW()-Preferences!$C$3),"Hot",J199&gt;=(NOW()-Preferences!$C$4),"Warm",J199&lt;=(NOW()-Preferences!$C$4),"Cold")</f>
        <v/>
      </c>
    </row>
    <row r="200" spans="2:3" x14ac:dyDescent="0.3">
      <c r="B200" s="3" t="str" cm="1">
        <f t="array" aca="1" ref="B200" ca="1">_xlfn.IFS(AND(J200,I200=""),"",J200&gt;I200,1,(NOW()-I200)&gt;Preferences!$C$5,2,TRUE,3)</f>
        <v/>
      </c>
      <c r="C200" s="3" t="str" cm="1">
        <f t="array" aca="1" ref="C200" ca="1">_xlfn.IFS(AND(J200="",I200=""),"",J200="","Contacted",J200&gt;=(NOW()-Preferences!$C$3),"Hot",J200&gt;=(NOW()-Preferences!$C$4),"Warm",J200&lt;=(NOW()-Preferences!$C$4),"Cold")</f>
        <v/>
      </c>
    </row>
    <row r="201" spans="2:3" x14ac:dyDescent="0.3">
      <c r="B201" s="3" t="str" cm="1">
        <f t="array" aca="1" ref="B201" ca="1">_xlfn.IFS(AND(J201,I201=""),"",J201&gt;I201,1,(NOW()-I201)&gt;Preferences!$C$5,2,TRUE,3)</f>
        <v/>
      </c>
      <c r="C201" s="3" t="str" cm="1">
        <f t="array" aca="1" ref="C201" ca="1">_xlfn.IFS(AND(J201="",I201=""),"",J201="","Contacted",J201&gt;=(NOW()-Preferences!$C$3),"Hot",J201&gt;=(NOW()-Preferences!$C$4),"Warm",J201&lt;=(NOW()-Preferences!$C$4),"Cold")</f>
        <v/>
      </c>
    </row>
  </sheetData>
  <sheetProtection algorithmName="SHA-512" hashValue="JuZCLLR17/5SyG0FqDne8S/+EizGXPFm3Fl3p9T6TRFE1VCPxaR5TjlLtjSG3uTD1Fr23+JaFJdsTGziJY6hKg==" saltValue="hslFyKhKa/eM7+oE8if39w==" spinCount="100000" sheet="1" objects="1" scenarios="1" insertHyperlinks="0"/>
  <protectedRanges>
    <protectedRange algorithmName="SHA-512" hashValue="0XXqWIIOqDm1BBFP7SGEiQQYNm1cuGjAw1nQpEZGnAb3h7tTzEc1rTxTWjuM2zAHhoekaPTrwgctIoS//mfMMA==" saltValue="AEA+puG9bsV//cG2JfctAA==" spinCount="100000" sqref="A2:A200 D2:M200 A1:M1" name="Networking Registry Inputs" securityDescriptor="O:WDG:WDD:(A;;CC;;;WD)"/>
  </protectedRanges>
  <conditionalFormatting sqref="B1:B1048576">
    <cfRule type="iconSet" priority="1">
      <iconSet showValue="0">
        <cfvo type="percent" val="0"/>
        <cfvo type="num" val="2"/>
        <cfvo type="num" val="3"/>
      </iconSet>
    </cfRule>
  </conditionalFormatting>
  <dataValidations count="2">
    <dataValidation type="list" allowBlank="1" showInputMessage="1" showErrorMessage="1" sqref="E2:E39 E40" xr:uid="{4FBEBF57-8CE7-4A83-90CC-9E7836B9AE7A}">
      <formula1>"None,Distant,Professional,Professional-Close,Personal,Personal-Close"</formula1>
    </dataValidation>
    <dataValidation type="list" allowBlank="1" showInputMessage="1" showErrorMessage="1" sqref="K1:K39 K40:K1048576" xr:uid="{FDFEE570-0D50-4BFA-BF0C-49E9D788ADC8}">
      <formula1>"In-Person,Call,Text or Message, LinkedIn, Other Social Media, Email"</formula1>
    </dataValidation>
  </dataValidations>
  <hyperlinks>
    <hyperlink ref="M6" r:id="rId1" xr:uid="{04CDE29E-AD83-436B-BC8F-A868921BE0C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9921-07C4-4EB5-A6A7-0DD467DA3568}">
  <dimension ref="A1:M200"/>
  <sheetViews>
    <sheetView zoomScale="80" zoomScaleNormal="80" workbookViewId="0">
      <selection activeCell="B2" sqref="B2"/>
    </sheetView>
  </sheetViews>
  <sheetFormatPr defaultRowHeight="14.4" x14ac:dyDescent="0.3"/>
  <cols>
    <col min="1" max="1" width="3.88671875" customWidth="1"/>
    <col min="2" max="2" width="4.88671875" customWidth="1"/>
    <col min="3" max="3" width="10.21875" customWidth="1"/>
    <col min="4" max="4" width="4.88671875" customWidth="1"/>
    <col min="5" max="5" width="5.44140625" customWidth="1"/>
    <col min="6" max="6" width="3.88671875" customWidth="1"/>
    <col min="7" max="7" width="6.21875" customWidth="1"/>
    <col min="8" max="8" width="4.33203125" customWidth="1"/>
    <col min="9" max="9" width="5.109375" customWidth="1"/>
    <col min="10" max="10" width="4.44140625" customWidth="1"/>
    <col min="11" max="11" width="5.109375" customWidth="1"/>
    <col min="12" max="12" width="4.21875" customWidth="1"/>
    <col min="13" max="13" width="11" customWidth="1"/>
    <col min="15" max="15" width="21.109375" customWidth="1"/>
  </cols>
  <sheetData>
    <row r="1" spans="1:13" x14ac:dyDescent="0.3">
      <c r="A1" s="4" t="s">
        <v>0</v>
      </c>
      <c r="B1" s="5" t="s">
        <v>47</v>
      </c>
      <c r="C1" s="5" t="s">
        <v>6</v>
      </c>
      <c r="D1" s="5" t="s">
        <v>19</v>
      </c>
      <c r="E1" s="5" t="s">
        <v>27</v>
      </c>
      <c r="F1" s="5" t="s">
        <v>2</v>
      </c>
      <c r="G1" s="5" t="s">
        <v>3</v>
      </c>
      <c r="H1" s="5" t="s">
        <v>38</v>
      </c>
      <c r="I1" s="6" t="s">
        <v>45</v>
      </c>
      <c r="J1" s="6" t="s">
        <v>20</v>
      </c>
      <c r="K1" s="5" t="s">
        <v>23</v>
      </c>
      <c r="L1" s="5" t="s">
        <v>46</v>
      </c>
      <c r="M1" s="7" t="s">
        <v>13</v>
      </c>
    </row>
    <row r="2" spans="1:13" x14ac:dyDescent="0.3">
      <c r="A2" t="str">
        <f>IF(Networking_Registry!A2="","",Networking_Registry!A2)</f>
        <v>Jerry Lee</v>
      </c>
      <c r="B2" cm="1">
        <f t="array" aca="1" ref="B2" ca="1">_xlfn.IFS(AND(Networking_Registry!J2="",Networking_Registry!I2=""),"",Networking_Registry!J2&gt;Networking_Registry!I2,1,(NOW()-Networking_Registry!I2)&gt;Preferences!$C$5,2,TRUE,3)</f>
        <v>3</v>
      </c>
      <c r="C2" t="str" cm="1">
        <f t="array" aca="1" ref="C2" ca="1">_xlfn.IFS(AND(Networking_Registry!J2="",Networking_Registry!I2=""),"",Networking_Registry!J2="","Contacted",Networking_Registry!J2&gt;=(NOW()-Preferences!$C$3),"Hot",Networking_Registry!J2&gt;=(NOW()-Preferences!$C$4),"Warm",Networking_Registry!J2&lt;=(NOW()-Preferences!$C$4),"Cold")</f>
        <v>Hot</v>
      </c>
      <c r="G2" t="str">
        <f>IF(Networking_Registry!G2="","",Networking_Registry!G2)</f>
        <v>Google</v>
      </c>
      <c r="M2" t="str">
        <f>IF(Networking_Registry!M2="","",Networking_Registry!M2)</f>
        <v>Yes</v>
      </c>
    </row>
    <row r="3" spans="1:13" x14ac:dyDescent="0.3">
      <c r="A3" t="str">
        <f>IF(Networking_Registry!A3="","",Networking_Registry!A3)</f>
        <v>Jonathan Javier</v>
      </c>
      <c r="B3" cm="1">
        <f t="array" aca="1" ref="B3" ca="1">_xlfn.IFS(AND(Networking_Registry!J3="",Networking_Registry!I3=""),"",Networking_Registry!J3&gt;Networking_Registry!I3,1,(NOW()-Networking_Registry!I3)&gt;Preferences!$C$5,2,TRUE,3)</f>
        <v>3</v>
      </c>
      <c r="C3" t="str" cm="1">
        <f t="array" aca="1" ref="C3" ca="1">_xlfn.IFS(AND(Networking_Registry!J3="",Networking_Registry!I3=""),"",Networking_Registry!J3="","Contacted",Networking_Registry!J3&gt;=(NOW()-Preferences!$C$3),"Hot",Networking_Registry!J3&gt;=(NOW()-Preferences!$C$4),"Warm",Networking_Registry!J3&lt;=(NOW()-Preferences!$C$4),"Cold")</f>
        <v>Hot</v>
      </c>
      <c r="G3" t="str">
        <f>IF(Networking_Registry!G3="","",Networking_Registry!G3)</f>
        <v>Wonsulting</v>
      </c>
      <c r="M3" t="str">
        <f>IF(Networking_Registry!M3="","",Networking_Registry!M3)</f>
        <v>Yes</v>
      </c>
    </row>
    <row r="4" spans="1:13" x14ac:dyDescent="0.3">
      <c r="A4" t="str">
        <f>IF(Networking_Registry!A4="","",Networking_Registry!A4)</f>
        <v>Anastasia Ecin</v>
      </c>
      <c r="B4" cm="1">
        <f t="array" aca="1" ref="B4" ca="1">_xlfn.IFS(AND(Networking_Registry!J4="",Networking_Registry!I4=""),"",Networking_Registry!J4&gt;Networking_Registry!I4,1,(NOW()-Networking_Registry!I4)&gt;Preferences!$C$5,2,TRUE,3)</f>
        <v>3</v>
      </c>
      <c r="C4" t="str" cm="1">
        <f t="array" aca="1" ref="C4" ca="1">_xlfn.IFS(AND(Networking_Registry!J4="",Networking_Registry!I4=""),"",Networking_Registry!J4="","Contacted",Networking_Registry!J4&gt;=(NOW()-Preferences!$C$3),"Hot",Networking_Registry!J4&gt;=(NOW()-Preferences!$C$4),"Warm",Networking_Registry!J4&lt;=(NOW()-Preferences!$C$4),"Cold")</f>
        <v>Hot</v>
      </c>
      <c r="G4" t="str">
        <f>IF(Networking_Registry!G4="","",Networking_Registry!G4)</f>
        <v>Tesla</v>
      </c>
      <c r="M4" t="str">
        <f>IF(Networking_Registry!M4="","",Networking_Registry!M4)</f>
        <v>Yes</v>
      </c>
    </row>
    <row r="5" spans="1:13" x14ac:dyDescent="0.3">
      <c r="A5" t="str">
        <f>IF(Networking_Registry!A5="","",Networking_Registry!A5)</f>
        <v>Noel Love</v>
      </c>
      <c r="B5" cm="1">
        <f t="array" aca="1" ref="B5" ca="1">_xlfn.IFS(AND(Networking_Registry!J5="",Networking_Registry!I5=""),"",Networking_Registry!J5&gt;Networking_Registry!I5,1,(NOW()-Networking_Registry!I5)&gt;Preferences!$C$5,2,TRUE,3)</f>
        <v>3</v>
      </c>
      <c r="C5" t="str" cm="1">
        <f t="array" aca="1" ref="C5" ca="1">_xlfn.IFS(AND(Networking_Registry!J5="",Networking_Registry!I5=""),"",Networking_Registry!J5="","Contacted",Networking_Registry!J5&gt;=(NOW()-Preferences!$C$3),"Hot",Networking_Registry!J5&gt;=(NOW()-Preferences!$C$4),"Warm",Networking_Registry!J5&lt;=(NOW()-Preferences!$C$4),"Cold")</f>
        <v>Hot</v>
      </c>
      <c r="G5" t="str">
        <f>IF(Networking_Registry!G5="","",Networking_Registry!G5)</f>
        <v>Google</v>
      </c>
      <c r="M5" t="str">
        <f>IF(Networking_Registry!M5="","",Networking_Registry!M5)</f>
        <v>Yes</v>
      </c>
    </row>
    <row r="6" spans="1:13" x14ac:dyDescent="0.3">
      <c r="A6" t="str">
        <f>IF(Networking_Registry!A6="","",Networking_Registry!A6)</f>
        <v>Ryan Carter</v>
      </c>
      <c r="B6" cm="1">
        <f t="array" aca="1" ref="B6" ca="1">_xlfn.IFS(AND(Networking_Registry!J6="",Networking_Registry!I6=""),"",Networking_Registry!J6&gt;Networking_Registry!I6,1,(NOW()-Networking_Registry!I6)&gt;Preferences!$C$5,2,TRUE,3)</f>
        <v>1</v>
      </c>
      <c r="C6" t="str" cm="1">
        <f t="array" aca="1" ref="C6" ca="1">_xlfn.IFS(AND(Networking_Registry!J6="",Networking_Registry!I6=""),"",Networking_Registry!J6="","Contacted",Networking_Registry!J6&gt;=(NOW()-Preferences!$C$3),"Hot",Networking_Registry!J6&gt;=(NOW()-Preferences!$C$4),"Warm",Networking_Registry!J6&lt;=(NOW()-Preferences!$C$4),"Cold")</f>
        <v>Hot</v>
      </c>
      <c r="G6" t="str">
        <f>IF(Networking_Registry!G6="","",Networking_Registry!G6)</f>
        <v>Currently Looking!</v>
      </c>
      <c r="M6" t="str">
        <f>IF(Networking_Registry!M6="","",Networking_Registry!M6)</f>
        <v>Yes</v>
      </c>
    </row>
    <row r="7" spans="1:13" x14ac:dyDescent="0.3">
      <c r="A7" t="str">
        <f>IF(Networking_Registry!A7="","",Networking_Registry!A7)</f>
        <v/>
      </c>
      <c r="B7" t="str" cm="1">
        <f t="array" aca="1" ref="B7" ca="1">_xlfn.IFS(AND(Networking_Registry!J7="",Networking_Registry!I7=""),"",Networking_Registry!J7&gt;Networking_Registry!I7,1,(NOW()-Networking_Registry!I7)&gt;Preferences!$C$5,2,TRUE,3)</f>
        <v/>
      </c>
      <c r="C7" t="str" cm="1">
        <f t="array" aca="1" ref="C7" ca="1">_xlfn.IFS(AND(Networking_Registry!J7="",Networking_Registry!I7=""),"",Networking_Registry!J7="","Contacted",Networking_Registry!J7&gt;=(NOW()-Preferences!$C$3),"Hot",Networking_Registry!J7&gt;=(NOW()-Preferences!$C$4),"Warm",Networking_Registry!J7&lt;=(NOW()-Preferences!$C$4),"Cold")</f>
        <v/>
      </c>
      <c r="G7" t="str">
        <f>IF(Networking_Registry!G7="","",Networking_Registry!G7)</f>
        <v/>
      </c>
      <c r="M7" t="str">
        <f>IF(Networking_Registry!M7="","",Networking_Registry!M7)</f>
        <v/>
      </c>
    </row>
    <row r="8" spans="1:13" x14ac:dyDescent="0.3">
      <c r="A8" t="str">
        <f>IF(Networking_Registry!A8="","",Networking_Registry!A8)</f>
        <v/>
      </c>
      <c r="B8" t="str" cm="1">
        <f t="array" aca="1" ref="B8" ca="1">_xlfn.IFS(AND(Networking_Registry!J8="",Networking_Registry!I8=""),"",Networking_Registry!J8&gt;Networking_Registry!I8,1,(NOW()-Networking_Registry!I8)&gt;Preferences!$C$5,2,TRUE,3)</f>
        <v/>
      </c>
      <c r="C8" t="str" cm="1">
        <f t="array" aca="1" ref="C8" ca="1">_xlfn.IFS(AND(Networking_Registry!J8="",Networking_Registry!I8=""),"",Networking_Registry!J8="","Contacted",Networking_Registry!J8&gt;=(NOW()-Preferences!$C$3),"Hot",Networking_Registry!J8&gt;=(NOW()-Preferences!$C$4),"Warm",Networking_Registry!J8&lt;=(NOW()-Preferences!$C$4),"Cold")</f>
        <v/>
      </c>
      <c r="G8" t="str">
        <f>IF(Networking_Registry!G8="","",Networking_Registry!G8)</f>
        <v/>
      </c>
      <c r="M8" t="str">
        <f>IF(Networking_Registry!M8="","",Networking_Registry!M8)</f>
        <v/>
      </c>
    </row>
    <row r="9" spans="1:13" x14ac:dyDescent="0.3">
      <c r="A9" t="str">
        <f>IF(Networking_Registry!A9="","",Networking_Registry!A9)</f>
        <v/>
      </c>
      <c r="B9" t="str" cm="1">
        <f t="array" aca="1" ref="B9" ca="1">_xlfn.IFS(AND(Networking_Registry!J9="",Networking_Registry!I9=""),"",Networking_Registry!J9&gt;Networking_Registry!I9,1,(NOW()-Networking_Registry!I9)&gt;Preferences!$C$5,2,TRUE,3)</f>
        <v/>
      </c>
      <c r="C9" t="str" cm="1">
        <f t="array" aca="1" ref="C9" ca="1">_xlfn.IFS(AND(Networking_Registry!J9="",Networking_Registry!I9=""),"",Networking_Registry!J9="","Contacted",Networking_Registry!J9&gt;=(NOW()-Preferences!$C$3),"Hot",Networking_Registry!J9&gt;=(NOW()-Preferences!$C$4),"Warm",Networking_Registry!J9&lt;=(NOW()-Preferences!$C$4),"Cold")</f>
        <v/>
      </c>
      <c r="G9" t="str">
        <f>IF(Networking_Registry!G9="","",Networking_Registry!G9)</f>
        <v/>
      </c>
      <c r="M9" t="str">
        <f>IF(Networking_Registry!M9="","",Networking_Registry!M9)</f>
        <v/>
      </c>
    </row>
    <row r="10" spans="1:13" x14ac:dyDescent="0.3">
      <c r="A10" t="str">
        <f>IF(Networking_Registry!A10="","",Networking_Registry!A10)</f>
        <v/>
      </c>
      <c r="B10" t="str" cm="1">
        <f t="array" aca="1" ref="B10" ca="1">_xlfn.IFS(AND(Networking_Registry!J10="",Networking_Registry!I10=""),"",Networking_Registry!J10&gt;Networking_Registry!I10,1,(NOW()-Networking_Registry!I10)&gt;Preferences!$C$5,2,TRUE,3)</f>
        <v/>
      </c>
      <c r="C10" t="str" cm="1">
        <f t="array" aca="1" ref="C10" ca="1">_xlfn.IFS(AND(Networking_Registry!J10="",Networking_Registry!I10=""),"",Networking_Registry!J10="","Contacted",Networking_Registry!J10&gt;=(NOW()-Preferences!$C$3),"Hot",Networking_Registry!J10&gt;=(NOW()-Preferences!$C$4),"Warm",Networking_Registry!J10&lt;=(NOW()-Preferences!$C$4),"Cold")</f>
        <v/>
      </c>
      <c r="G10" t="str">
        <f>IF(Networking_Registry!G10="","",Networking_Registry!G10)</f>
        <v/>
      </c>
      <c r="M10" t="str">
        <f>IF(Networking_Registry!M10="","",Networking_Registry!M10)</f>
        <v/>
      </c>
    </row>
    <row r="11" spans="1:13" x14ac:dyDescent="0.3">
      <c r="A11" t="str">
        <f>IF(Networking_Registry!A11="","",Networking_Registry!A11)</f>
        <v/>
      </c>
      <c r="B11" t="str" cm="1">
        <f t="array" aca="1" ref="B11" ca="1">_xlfn.IFS(AND(Networking_Registry!J11="",Networking_Registry!I11=""),"",Networking_Registry!J11&gt;Networking_Registry!I11,1,(NOW()-Networking_Registry!I11)&gt;Preferences!$C$5,2,TRUE,3)</f>
        <v/>
      </c>
      <c r="C11" t="str" cm="1">
        <f t="array" aca="1" ref="C11" ca="1">_xlfn.IFS(AND(Networking_Registry!J11="",Networking_Registry!I11=""),"",Networking_Registry!J11="","Contacted",Networking_Registry!J11&gt;=(NOW()-Preferences!$C$3),"Hot",Networking_Registry!J11&gt;=(NOW()-Preferences!$C$4),"Warm",Networking_Registry!J11&lt;=(NOW()-Preferences!$C$4),"Cold")</f>
        <v/>
      </c>
      <c r="G11" t="str">
        <f>IF(Networking_Registry!G11="","",Networking_Registry!G11)</f>
        <v/>
      </c>
      <c r="M11" t="str">
        <f>IF(Networking_Registry!M11="","",Networking_Registry!M11)</f>
        <v/>
      </c>
    </row>
    <row r="12" spans="1:13" x14ac:dyDescent="0.3">
      <c r="A12" t="str">
        <f>IF(Networking_Registry!A12="","",Networking_Registry!A12)</f>
        <v/>
      </c>
      <c r="B12" t="str" cm="1">
        <f t="array" aca="1" ref="B12" ca="1">_xlfn.IFS(AND(Networking_Registry!J12="",Networking_Registry!I12=""),"",Networking_Registry!J12&gt;Networking_Registry!I12,1,(NOW()-Networking_Registry!I12)&gt;Preferences!$C$5,2,TRUE,3)</f>
        <v/>
      </c>
      <c r="C12" t="str" cm="1">
        <f t="array" aca="1" ref="C12" ca="1">_xlfn.IFS(AND(Networking_Registry!J12="",Networking_Registry!I12=""),"",Networking_Registry!J12="","Contacted",Networking_Registry!J12&gt;=(NOW()-Preferences!$C$3),"Hot",Networking_Registry!J12&gt;=(NOW()-Preferences!$C$4),"Warm",Networking_Registry!J12&lt;=(NOW()-Preferences!$C$4),"Cold")</f>
        <v/>
      </c>
      <c r="G12" t="str">
        <f>IF(Networking_Registry!G12="","",Networking_Registry!G12)</f>
        <v/>
      </c>
      <c r="M12" t="str">
        <f>IF(Networking_Registry!M12="","",Networking_Registry!M12)</f>
        <v/>
      </c>
    </row>
    <row r="13" spans="1:13" x14ac:dyDescent="0.3">
      <c r="A13" t="str">
        <f>IF(Networking_Registry!A13="","",Networking_Registry!A13)</f>
        <v/>
      </c>
      <c r="B13" t="str" cm="1">
        <f t="array" aca="1" ref="B13" ca="1">_xlfn.IFS(AND(Networking_Registry!J13="",Networking_Registry!I13=""),"",Networking_Registry!J13&gt;Networking_Registry!I13,1,(NOW()-Networking_Registry!I13)&gt;Preferences!$C$5,2,TRUE,3)</f>
        <v/>
      </c>
      <c r="C13" t="str" cm="1">
        <f t="array" aca="1" ref="C13" ca="1">_xlfn.IFS(AND(Networking_Registry!J13="",Networking_Registry!I13=""),"",Networking_Registry!J13="","Contacted",Networking_Registry!J13&gt;=(NOW()-Preferences!$C$3),"Hot",Networking_Registry!J13&gt;=(NOW()-Preferences!$C$4),"Warm",Networking_Registry!J13&lt;=(NOW()-Preferences!$C$4),"Cold")</f>
        <v/>
      </c>
      <c r="G13" t="str">
        <f>IF(Networking_Registry!G13="","",Networking_Registry!G13)</f>
        <v/>
      </c>
      <c r="M13" t="str">
        <f>IF(Networking_Registry!M13="","",Networking_Registry!M13)</f>
        <v/>
      </c>
    </row>
    <row r="14" spans="1:13" x14ac:dyDescent="0.3">
      <c r="A14" t="str">
        <f>IF(Networking_Registry!A14="","",Networking_Registry!A14)</f>
        <v/>
      </c>
      <c r="B14" t="str" cm="1">
        <f t="array" aca="1" ref="B14" ca="1">_xlfn.IFS(AND(Networking_Registry!J14="",Networking_Registry!I14=""),"",Networking_Registry!J14&gt;Networking_Registry!I14,1,(NOW()-Networking_Registry!I14)&gt;Preferences!$C$5,2,TRUE,3)</f>
        <v/>
      </c>
      <c r="C14" t="str" cm="1">
        <f t="array" aca="1" ref="C14" ca="1">_xlfn.IFS(AND(Networking_Registry!J14="",Networking_Registry!I14=""),"",Networking_Registry!J14="","Contacted",Networking_Registry!J14&gt;=(NOW()-Preferences!$C$3),"Hot",Networking_Registry!J14&gt;=(NOW()-Preferences!$C$4),"Warm",Networking_Registry!J14&lt;=(NOW()-Preferences!$C$4),"Cold")</f>
        <v/>
      </c>
      <c r="G14" t="str">
        <f>IF(Networking_Registry!G14="","",Networking_Registry!G14)</f>
        <v/>
      </c>
      <c r="M14" t="str">
        <f>IF(Networking_Registry!M14="","",Networking_Registry!M14)</f>
        <v/>
      </c>
    </row>
    <row r="15" spans="1:13" x14ac:dyDescent="0.3">
      <c r="A15" t="str">
        <f>IF(Networking_Registry!A15="","",Networking_Registry!A15)</f>
        <v/>
      </c>
      <c r="B15" t="str" cm="1">
        <f t="array" aca="1" ref="B15" ca="1">_xlfn.IFS(AND(Networking_Registry!J15="",Networking_Registry!I15=""),"",Networking_Registry!J15&gt;Networking_Registry!I15,1,(NOW()-Networking_Registry!I15)&gt;Preferences!$C$5,2,TRUE,3)</f>
        <v/>
      </c>
      <c r="C15" t="str" cm="1">
        <f t="array" aca="1" ref="C15" ca="1">_xlfn.IFS(AND(Networking_Registry!J15="",Networking_Registry!I15=""),"",Networking_Registry!J15="","Contacted",Networking_Registry!J15&gt;=(NOW()-Preferences!$C$3),"Hot",Networking_Registry!J15&gt;=(NOW()-Preferences!$C$4),"Warm",Networking_Registry!J15&lt;=(NOW()-Preferences!$C$4),"Cold")</f>
        <v/>
      </c>
      <c r="G15" t="str">
        <f>IF(Networking_Registry!G15="","",Networking_Registry!G15)</f>
        <v/>
      </c>
      <c r="M15" t="str">
        <f>IF(Networking_Registry!M15="","",Networking_Registry!M15)</f>
        <v/>
      </c>
    </row>
    <row r="16" spans="1:13" x14ac:dyDescent="0.3">
      <c r="A16" t="str">
        <f>IF(Networking_Registry!A16="","",Networking_Registry!A16)</f>
        <v/>
      </c>
      <c r="B16" t="str" cm="1">
        <f t="array" aca="1" ref="B16" ca="1">_xlfn.IFS(AND(Networking_Registry!J16="",Networking_Registry!I16=""),"",Networking_Registry!J16&gt;Networking_Registry!I16,1,(NOW()-Networking_Registry!I16)&gt;Preferences!$C$5,2,TRUE,3)</f>
        <v/>
      </c>
      <c r="C16" t="str" cm="1">
        <f t="array" aca="1" ref="C16" ca="1">_xlfn.IFS(AND(Networking_Registry!J16="",Networking_Registry!I16=""),"",Networking_Registry!J16="","Contacted",Networking_Registry!J16&gt;=(NOW()-Preferences!$C$3),"Hot",Networking_Registry!J16&gt;=(NOW()-Preferences!$C$4),"Warm",Networking_Registry!J16&lt;=(NOW()-Preferences!$C$4),"Cold")</f>
        <v/>
      </c>
      <c r="G16" t="str">
        <f>IF(Networking_Registry!G16="","",Networking_Registry!G16)</f>
        <v/>
      </c>
      <c r="M16" t="str">
        <f>IF(Networking_Registry!M16="","",Networking_Registry!M16)</f>
        <v/>
      </c>
    </row>
    <row r="17" spans="1:13" x14ac:dyDescent="0.3">
      <c r="A17" t="str">
        <f>IF(Networking_Registry!A17="","",Networking_Registry!A17)</f>
        <v/>
      </c>
      <c r="B17" t="str" cm="1">
        <f t="array" aca="1" ref="B17" ca="1">_xlfn.IFS(AND(Networking_Registry!J17="",Networking_Registry!I17=""),"",Networking_Registry!J17&gt;Networking_Registry!I17,1,(NOW()-Networking_Registry!I17)&gt;Preferences!$C$5,2,TRUE,3)</f>
        <v/>
      </c>
      <c r="C17" t="str" cm="1">
        <f t="array" aca="1" ref="C17" ca="1">_xlfn.IFS(AND(Networking_Registry!J17="",Networking_Registry!I17=""),"",Networking_Registry!J17="","Contacted",Networking_Registry!J17&gt;=(NOW()-Preferences!$C$3),"Hot",Networking_Registry!J17&gt;=(NOW()-Preferences!$C$4),"Warm",Networking_Registry!J17&lt;=(NOW()-Preferences!$C$4),"Cold")</f>
        <v/>
      </c>
      <c r="G17" t="str">
        <f>IF(Networking_Registry!G17="","",Networking_Registry!G17)</f>
        <v/>
      </c>
      <c r="M17" t="str">
        <f>IF(Networking_Registry!M17="","",Networking_Registry!M17)</f>
        <v/>
      </c>
    </row>
    <row r="18" spans="1:13" x14ac:dyDescent="0.3">
      <c r="A18" t="str">
        <f>IF(Networking_Registry!A18="","",Networking_Registry!A18)</f>
        <v/>
      </c>
      <c r="B18" t="str" cm="1">
        <f t="array" aca="1" ref="B18" ca="1">_xlfn.IFS(AND(Networking_Registry!J18="",Networking_Registry!I18=""),"",Networking_Registry!J18&gt;Networking_Registry!I18,1,(NOW()-Networking_Registry!I18)&gt;Preferences!$C$5,2,TRUE,3)</f>
        <v/>
      </c>
      <c r="C18" t="str" cm="1">
        <f t="array" aca="1" ref="C18" ca="1">_xlfn.IFS(AND(Networking_Registry!J18="",Networking_Registry!I18=""),"",Networking_Registry!J18="","Contacted",Networking_Registry!J18&gt;=(NOW()-Preferences!$C$3),"Hot",Networking_Registry!J18&gt;=(NOW()-Preferences!$C$4),"Warm",Networking_Registry!J18&lt;=(NOW()-Preferences!$C$4),"Cold")</f>
        <v/>
      </c>
      <c r="G18" t="str">
        <f>IF(Networking_Registry!G18="","",Networking_Registry!G18)</f>
        <v/>
      </c>
      <c r="M18" t="str">
        <f>IF(Networking_Registry!M18="","",Networking_Registry!M18)</f>
        <v/>
      </c>
    </row>
    <row r="19" spans="1:13" x14ac:dyDescent="0.3">
      <c r="A19" t="str">
        <f>IF(Networking_Registry!A19="","",Networking_Registry!A19)</f>
        <v/>
      </c>
      <c r="B19" t="str" cm="1">
        <f t="array" aca="1" ref="B19" ca="1">_xlfn.IFS(AND(Networking_Registry!J19="",Networking_Registry!I19=""),"",Networking_Registry!J19&gt;Networking_Registry!I19,1,(NOW()-Networking_Registry!I19)&gt;Preferences!$C$5,2,TRUE,3)</f>
        <v/>
      </c>
      <c r="C19" t="str" cm="1">
        <f t="array" aca="1" ref="C19" ca="1">_xlfn.IFS(AND(Networking_Registry!J19="",Networking_Registry!I19=""),"",Networking_Registry!J19="","Contacted",Networking_Registry!J19&gt;=(NOW()-Preferences!$C$3),"Hot",Networking_Registry!J19&gt;=(NOW()-Preferences!$C$4),"Warm",Networking_Registry!J19&lt;=(NOW()-Preferences!$C$4),"Cold")</f>
        <v/>
      </c>
      <c r="G19" t="str">
        <f>IF(Networking_Registry!G19="","",Networking_Registry!G19)</f>
        <v/>
      </c>
      <c r="M19" t="str">
        <f>IF(Networking_Registry!M19="","",Networking_Registry!M19)</f>
        <v/>
      </c>
    </row>
    <row r="20" spans="1:13" x14ac:dyDescent="0.3">
      <c r="A20" t="str">
        <f>IF(Networking_Registry!A20="","",Networking_Registry!A20)</f>
        <v/>
      </c>
      <c r="B20" t="str" cm="1">
        <f t="array" aca="1" ref="B20" ca="1">_xlfn.IFS(AND(Networking_Registry!J20="",Networking_Registry!I20=""),"",Networking_Registry!J20&gt;Networking_Registry!I20,1,(NOW()-Networking_Registry!I20)&gt;Preferences!$C$5,2,TRUE,3)</f>
        <v/>
      </c>
      <c r="C20" t="str" cm="1">
        <f t="array" aca="1" ref="C20" ca="1">_xlfn.IFS(AND(Networking_Registry!J20="",Networking_Registry!I20=""),"",Networking_Registry!J20="","Contacted",Networking_Registry!J20&gt;=(NOW()-Preferences!$C$3),"Hot",Networking_Registry!J20&gt;=(NOW()-Preferences!$C$4),"Warm",Networking_Registry!J20&lt;=(NOW()-Preferences!$C$4),"Cold")</f>
        <v/>
      </c>
      <c r="G20" t="str">
        <f>IF(Networking_Registry!G20="","",Networking_Registry!G20)</f>
        <v/>
      </c>
      <c r="M20" t="str">
        <f>IF(Networking_Registry!M20="","",Networking_Registry!M20)</f>
        <v/>
      </c>
    </row>
    <row r="21" spans="1:13" x14ac:dyDescent="0.3">
      <c r="A21" t="str">
        <f>IF(Networking_Registry!A21="","",Networking_Registry!A21)</f>
        <v/>
      </c>
      <c r="B21" t="str" cm="1">
        <f t="array" aca="1" ref="B21" ca="1">_xlfn.IFS(AND(Networking_Registry!J21="",Networking_Registry!I21=""),"",Networking_Registry!J21&gt;Networking_Registry!I21,1,(NOW()-Networking_Registry!I21)&gt;Preferences!$C$5,2,TRUE,3)</f>
        <v/>
      </c>
      <c r="C21" t="str" cm="1">
        <f t="array" aca="1" ref="C21" ca="1">_xlfn.IFS(AND(Networking_Registry!J21="",Networking_Registry!I21=""),"",Networking_Registry!J21="","Contacted",Networking_Registry!J21&gt;=(NOW()-Preferences!$C$3),"Hot",Networking_Registry!J21&gt;=(NOW()-Preferences!$C$4),"Warm",Networking_Registry!J21&lt;=(NOW()-Preferences!$C$4),"Cold")</f>
        <v/>
      </c>
      <c r="G21" t="str">
        <f>IF(Networking_Registry!G21="","",Networking_Registry!G21)</f>
        <v/>
      </c>
      <c r="M21" t="str">
        <f>IF(Networking_Registry!M21="","",Networking_Registry!M21)</f>
        <v/>
      </c>
    </row>
    <row r="22" spans="1:13" x14ac:dyDescent="0.3">
      <c r="A22" t="str">
        <f>IF(Networking_Registry!A22="","",Networking_Registry!A22)</f>
        <v/>
      </c>
      <c r="B22" t="str" cm="1">
        <f t="array" aca="1" ref="B22" ca="1">_xlfn.IFS(AND(Networking_Registry!J22="",Networking_Registry!I22=""),"",Networking_Registry!J22&gt;Networking_Registry!I22,1,(NOW()-Networking_Registry!I22)&gt;Preferences!$C$5,2,TRUE,3)</f>
        <v/>
      </c>
      <c r="C22" t="str" cm="1">
        <f t="array" aca="1" ref="C22" ca="1">_xlfn.IFS(AND(Networking_Registry!J22="",Networking_Registry!I22=""),"",Networking_Registry!J22="","Contacted",Networking_Registry!J22&gt;=(NOW()-Preferences!$C$3),"Hot",Networking_Registry!J22&gt;=(NOW()-Preferences!$C$4),"Warm",Networking_Registry!J22&lt;=(NOW()-Preferences!$C$4),"Cold")</f>
        <v/>
      </c>
      <c r="G22" t="str">
        <f>IF(Networking_Registry!G22="","",Networking_Registry!G22)</f>
        <v/>
      </c>
      <c r="M22" t="str">
        <f>IF(Networking_Registry!M22="","",Networking_Registry!M22)</f>
        <v/>
      </c>
    </row>
    <row r="23" spans="1:13" x14ac:dyDescent="0.3">
      <c r="A23" t="str">
        <f>IF(Networking_Registry!A23="","",Networking_Registry!A23)</f>
        <v/>
      </c>
      <c r="B23" t="str" cm="1">
        <f t="array" aca="1" ref="B23" ca="1">_xlfn.IFS(AND(Networking_Registry!J23="",Networking_Registry!I23=""),"",Networking_Registry!J23&gt;Networking_Registry!I23,1,(NOW()-Networking_Registry!I23)&gt;Preferences!$C$5,2,TRUE,3)</f>
        <v/>
      </c>
      <c r="C23" t="str" cm="1">
        <f t="array" aca="1" ref="C23" ca="1">_xlfn.IFS(AND(Networking_Registry!J23="",Networking_Registry!I23=""),"",Networking_Registry!J23="","Contacted",Networking_Registry!J23&gt;=(NOW()-Preferences!$C$3),"Hot",Networking_Registry!J23&gt;=(NOW()-Preferences!$C$4),"Warm",Networking_Registry!J23&lt;=(NOW()-Preferences!$C$4),"Cold")</f>
        <v/>
      </c>
      <c r="G23" t="str">
        <f>IF(Networking_Registry!G23="","",Networking_Registry!G23)</f>
        <v/>
      </c>
      <c r="M23" t="str">
        <f>IF(Networking_Registry!M23="","",Networking_Registry!M23)</f>
        <v/>
      </c>
    </row>
    <row r="24" spans="1:13" x14ac:dyDescent="0.3">
      <c r="A24" t="str">
        <f>IF(Networking_Registry!A24="","",Networking_Registry!A24)</f>
        <v/>
      </c>
      <c r="B24" t="str" cm="1">
        <f t="array" aca="1" ref="B24" ca="1">_xlfn.IFS(AND(Networking_Registry!J24="",Networking_Registry!I24=""),"",Networking_Registry!J24&gt;Networking_Registry!I24,1,(NOW()-Networking_Registry!I24)&gt;Preferences!$C$5,2,TRUE,3)</f>
        <v/>
      </c>
      <c r="C24" t="str" cm="1">
        <f t="array" aca="1" ref="C24" ca="1">_xlfn.IFS(AND(Networking_Registry!J24="",Networking_Registry!I24=""),"",Networking_Registry!J24="","Contacted",Networking_Registry!J24&gt;=(NOW()-Preferences!$C$3),"Hot",Networking_Registry!J24&gt;=(NOW()-Preferences!$C$4),"Warm",Networking_Registry!J24&lt;=(NOW()-Preferences!$C$4),"Cold")</f>
        <v/>
      </c>
      <c r="G24" t="str">
        <f>IF(Networking_Registry!G24="","",Networking_Registry!G24)</f>
        <v/>
      </c>
      <c r="M24" t="str">
        <f>IF(Networking_Registry!M24="","",Networking_Registry!M24)</f>
        <v/>
      </c>
    </row>
    <row r="25" spans="1:13" x14ac:dyDescent="0.3">
      <c r="A25" t="str">
        <f>IF(Networking_Registry!A25="","",Networking_Registry!A25)</f>
        <v/>
      </c>
      <c r="B25" t="str" cm="1">
        <f t="array" aca="1" ref="B25" ca="1">_xlfn.IFS(AND(Networking_Registry!J25="",Networking_Registry!I25=""),"",Networking_Registry!J25&gt;Networking_Registry!I25,1,(NOW()-Networking_Registry!I25)&gt;Preferences!$C$5,2,TRUE,3)</f>
        <v/>
      </c>
      <c r="C25" t="str" cm="1">
        <f t="array" aca="1" ref="C25" ca="1">_xlfn.IFS(AND(Networking_Registry!J25="",Networking_Registry!I25=""),"",Networking_Registry!J25="","Contacted",Networking_Registry!J25&gt;=(NOW()-Preferences!$C$3),"Hot",Networking_Registry!J25&gt;=(NOW()-Preferences!$C$4),"Warm",Networking_Registry!J25&lt;=(NOW()-Preferences!$C$4),"Cold")</f>
        <v/>
      </c>
      <c r="G25" t="str">
        <f>IF(Networking_Registry!G25="","",Networking_Registry!G25)</f>
        <v/>
      </c>
      <c r="M25" t="str">
        <f>IF(Networking_Registry!M25="","",Networking_Registry!M25)</f>
        <v/>
      </c>
    </row>
    <row r="26" spans="1:13" x14ac:dyDescent="0.3">
      <c r="A26" t="str">
        <f>IF(Networking_Registry!A26="","",Networking_Registry!A26)</f>
        <v/>
      </c>
      <c r="B26" t="str" cm="1">
        <f t="array" aca="1" ref="B26" ca="1">_xlfn.IFS(AND(Networking_Registry!J26="",Networking_Registry!I26=""),"",Networking_Registry!J26&gt;Networking_Registry!I26,1,(NOW()-Networking_Registry!I26)&gt;Preferences!$C$5,2,TRUE,3)</f>
        <v/>
      </c>
      <c r="C26" t="str" cm="1">
        <f t="array" aca="1" ref="C26" ca="1">_xlfn.IFS(AND(Networking_Registry!J26="",Networking_Registry!I26=""),"",Networking_Registry!J26="","Contacted",Networking_Registry!J26&gt;=(NOW()-Preferences!$C$3),"Hot",Networking_Registry!J26&gt;=(NOW()-Preferences!$C$4),"Warm",Networking_Registry!J26&lt;=(NOW()-Preferences!$C$4),"Cold")</f>
        <v/>
      </c>
      <c r="G26" t="str">
        <f>IF(Networking_Registry!G26="","",Networking_Registry!G26)</f>
        <v/>
      </c>
      <c r="M26" t="str">
        <f>IF(Networking_Registry!M26="","",Networking_Registry!M26)</f>
        <v/>
      </c>
    </row>
    <row r="27" spans="1:13" x14ac:dyDescent="0.3">
      <c r="A27" t="str">
        <f>IF(Networking_Registry!A27="","",Networking_Registry!A27)</f>
        <v/>
      </c>
      <c r="B27" t="str" cm="1">
        <f t="array" aca="1" ref="B27" ca="1">_xlfn.IFS(AND(Networking_Registry!J27="",Networking_Registry!I27=""),"",Networking_Registry!J27&gt;Networking_Registry!I27,1,(NOW()-Networking_Registry!I27)&gt;Preferences!$C$5,2,TRUE,3)</f>
        <v/>
      </c>
      <c r="C27" t="str" cm="1">
        <f t="array" aca="1" ref="C27" ca="1">_xlfn.IFS(AND(Networking_Registry!J27="",Networking_Registry!I27=""),"",Networking_Registry!J27="","Contacted",Networking_Registry!J27&gt;=(NOW()-Preferences!$C$3),"Hot",Networking_Registry!J27&gt;=(NOW()-Preferences!$C$4),"Warm",Networking_Registry!J27&lt;=(NOW()-Preferences!$C$4),"Cold")</f>
        <v/>
      </c>
      <c r="G27" t="str">
        <f>IF(Networking_Registry!G27="","",Networking_Registry!G27)</f>
        <v/>
      </c>
      <c r="M27" t="str">
        <f>IF(Networking_Registry!M27="","",Networking_Registry!M27)</f>
        <v/>
      </c>
    </row>
    <row r="28" spans="1:13" x14ac:dyDescent="0.3">
      <c r="A28" t="str">
        <f>IF(Networking_Registry!A28="","",Networking_Registry!A28)</f>
        <v/>
      </c>
      <c r="B28" t="str" cm="1">
        <f t="array" aca="1" ref="B28" ca="1">_xlfn.IFS(AND(Networking_Registry!J28="",Networking_Registry!I28=""),"",Networking_Registry!J28&gt;Networking_Registry!I28,1,(NOW()-Networking_Registry!I28)&gt;Preferences!$C$5,2,TRUE,3)</f>
        <v/>
      </c>
      <c r="C28" t="str" cm="1">
        <f t="array" aca="1" ref="C28" ca="1">_xlfn.IFS(AND(Networking_Registry!J28="",Networking_Registry!I28=""),"",Networking_Registry!J28="","Contacted",Networking_Registry!J28&gt;=(NOW()-Preferences!$C$3),"Hot",Networking_Registry!J28&gt;=(NOW()-Preferences!$C$4),"Warm",Networking_Registry!J28&lt;=(NOW()-Preferences!$C$4),"Cold")</f>
        <v/>
      </c>
      <c r="G28" t="str">
        <f>IF(Networking_Registry!G28="","",Networking_Registry!G28)</f>
        <v/>
      </c>
      <c r="M28" t="str">
        <f>IF(Networking_Registry!M28="","",Networking_Registry!M28)</f>
        <v/>
      </c>
    </row>
    <row r="29" spans="1:13" x14ac:dyDescent="0.3">
      <c r="A29" t="str">
        <f>IF(Networking_Registry!A29="","",Networking_Registry!A29)</f>
        <v/>
      </c>
      <c r="B29" t="str" cm="1">
        <f t="array" aca="1" ref="B29" ca="1">_xlfn.IFS(AND(Networking_Registry!J29="",Networking_Registry!I29=""),"",Networking_Registry!J29&gt;Networking_Registry!I29,1,(NOW()-Networking_Registry!I29)&gt;Preferences!$C$5,2,TRUE,3)</f>
        <v/>
      </c>
      <c r="C29" t="str" cm="1">
        <f t="array" aca="1" ref="C29" ca="1">_xlfn.IFS(AND(Networking_Registry!J29="",Networking_Registry!I29=""),"",Networking_Registry!J29="","Contacted",Networking_Registry!J29&gt;=(NOW()-Preferences!$C$3),"Hot",Networking_Registry!J29&gt;=(NOW()-Preferences!$C$4),"Warm",Networking_Registry!J29&lt;=(NOW()-Preferences!$C$4),"Cold")</f>
        <v/>
      </c>
      <c r="G29" t="str">
        <f>IF(Networking_Registry!G29="","",Networking_Registry!G29)</f>
        <v/>
      </c>
      <c r="M29" t="str">
        <f>IF(Networking_Registry!M29="","",Networking_Registry!M29)</f>
        <v/>
      </c>
    </row>
    <row r="30" spans="1:13" x14ac:dyDescent="0.3">
      <c r="A30" t="str">
        <f>IF(Networking_Registry!A30="","",Networking_Registry!A30)</f>
        <v/>
      </c>
      <c r="B30" t="str" cm="1">
        <f t="array" aca="1" ref="B30" ca="1">_xlfn.IFS(AND(Networking_Registry!J30="",Networking_Registry!I30=""),"",Networking_Registry!J30&gt;Networking_Registry!I30,1,(NOW()-Networking_Registry!I30)&gt;Preferences!$C$5,2,TRUE,3)</f>
        <v/>
      </c>
      <c r="C30" t="str" cm="1">
        <f t="array" aca="1" ref="C30" ca="1">_xlfn.IFS(AND(Networking_Registry!J30="",Networking_Registry!I30=""),"",Networking_Registry!J30="","Contacted",Networking_Registry!J30&gt;=(NOW()-Preferences!$C$3),"Hot",Networking_Registry!J30&gt;=(NOW()-Preferences!$C$4),"Warm",Networking_Registry!J30&lt;=(NOW()-Preferences!$C$4),"Cold")</f>
        <v/>
      </c>
      <c r="G30" t="str">
        <f>IF(Networking_Registry!G30="","",Networking_Registry!G30)</f>
        <v/>
      </c>
      <c r="M30" t="str">
        <f>IF(Networking_Registry!M30="","",Networking_Registry!M30)</f>
        <v/>
      </c>
    </row>
    <row r="31" spans="1:13" x14ac:dyDescent="0.3">
      <c r="A31" t="str">
        <f>IF(Networking_Registry!A31="","",Networking_Registry!A31)</f>
        <v/>
      </c>
      <c r="B31" t="str" cm="1">
        <f t="array" aca="1" ref="B31" ca="1">_xlfn.IFS(AND(Networking_Registry!J31="",Networking_Registry!I31=""),"",Networking_Registry!J31&gt;Networking_Registry!I31,1,(NOW()-Networking_Registry!I31)&gt;Preferences!$C$5,2,TRUE,3)</f>
        <v/>
      </c>
      <c r="C31" t="str" cm="1">
        <f t="array" aca="1" ref="C31" ca="1">_xlfn.IFS(AND(Networking_Registry!J31="",Networking_Registry!I31=""),"",Networking_Registry!J31="","Contacted",Networking_Registry!J31&gt;=(NOW()-Preferences!$C$3),"Hot",Networking_Registry!J31&gt;=(NOW()-Preferences!$C$4),"Warm",Networking_Registry!J31&lt;=(NOW()-Preferences!$C$4),"Cold")</f>
        <v/>
      </c>
      <c r="G31" t="str">
        <f>IF(Networking_Registry!G31="","",Networking_Registry!G31)</f>
        <v/>
      </c>
      <c r="M31" t="str">
        <f>IF(Networking_Registry!M31="","",Networking_Registry!M31)</f>
        <v/>
      </c>
    </row>
    <row r="32" spans="1:13" x14ac:dyDescent="0.3">
      <c r="A32" t="str">
        <f>IF(Networking_Registry!A32="","",Networking_Registry!A32)</f>
        <v/>
      </c>
      <c r="B32" t="str" cm="1">
        <f t="array" aca="1" ref="B32" ca="1">_xlfn.IFS(AND(Networking_Registry!J32="",Networking_Registry!I32=""),"",Networking_Registry!J32&gt;Networking_Registry!I32,1,(NOW()-Networking_Registry!I32)&gt;Preferences!$C$5,2,TRUE,3)</f>
        <v/>
      </c>
      <c r="C32" t="str" cm="1">
        <f t="array" aca="1" ref="C32" ca="1">_xlfn.IFS(AND(Networking_Registry!J32="",Networking_Registry!I32=""),"",Networking_Registry!J32="","Contacted",Networking_Registry!J32&gt;=(NOW()-Preferences!$C$3),"Hot",Networking_Registry!J32&gt;=(NOW()-Preferences!$C$4),"Warm",Networking_Registry!J32&lt;=(NOW()-Preferences!$C$4),"Cold")</f>
        <v/>
      </c>
      <c r="G32" t="str">
        <f>IF(Networking_Registry!G32="","",Networking_Registry!G32)</f>
        <v/>
      </c>
      <c r="M32" t="str">
        <f>IF(Networking_Registry!M32="","",Networking_Registry!M32)</f>
        <v/>
      </c>
    </row>
    <row r="33" spans="1:13" x14ac:dyDescent="0.3">
      <c r="A33" t="str">
        <f>IF(Networking_Registry!A33="","",Networking_Registry!A33)</f>
        <v/>
      </c>
      <c r="B33" t="str" cm="1">
        <f t="array" aca="1" ref="B33" ca="1">_xlfn.IFS(AND(Networking_Registry!J33="",Networking_Registry!I33=""),"",Networking_Registry!J33&gt;Networking_Registry!I33,1,(NOW()-Networking_Registry!I33)&gt;Preferences!$C$5,2,TRUE,3)</f>
        <v/>
      </c>
      <c r="C33" t="str" cm="1">
        <f t="array" aca="1" ref="C33" ca="1">_xlfn.IFS(AND(Networking_Registry!J33="",Networking_Registry!I33=""),"",Networking_Registry!J33="","Contacted",Networking_Registry!J33&gt;=(NOW()-Preferences!$C$3),"Hot",Networking_Registry!J33&gt;=(NOW()-Preferences!$C$4),"Warm",Networking_Registry!J33&lt;=(NOW()-Preferences!$C$4),"Cold")</f>
        <v/>
      </c>
      <c r="G33" t="str">
        <f>IF(Networking_Registry!G33="","",Networking_Registry!G33)</f>
        <v/>
      </c>
      <c r="M33" t="str">
        <f>IF(Networking_Registry!M33="","",Networking_Registry!M33)</f>
        <v/>
      </c>
    </row>
    <row r="34" spans="1:13" x14ac:dyDescent="0.3">
      <c r="A34" t="str">
        <f>IF(Networking_Registry!A34="","",Networking_Registry!A34)</f>
        <v/>
      </c>
      <c r="B34" t="str" cm="1">
        <f t="array" aca="1" ref="B34" ca="1">_xlfn.IFS(AND(Networking_Registry!J34="",Networking_Registry!I34=""),"",Networking_Registry!J34&gt;Networking_Registry!I34,1,(NOW()-Networking_Registry!I34)&gt;Preferences!$C$5,2,TRUE,3)</f>
        <v/>
      </c>
      <c r="C34" t="str" cm="1">
        <f t="array" aca="1" ref="C34" ca="1">_xlfn.IFS(AND(Networking_Registry!J34="",Networking_Registry!I34=""),"",Networking_Registry!J34="","Contacted",Networking_Registry!J34&gt;=(NOW()-Preferences!$C$3),"Hot",Networking_Registry!J34&gt;=(NOW()-Preferences!$C$4),"Warm",Networking_Registry!J34&lt;=(NOW()-Preferences!$C$4),"Cold")</f>
        <v/>
      </c>
      <c r="G34" t="str">
        <f>IF(Networking_Registry!G34="","",Networking_Registry!G34)</f>
        <v/>
      </c>
      <c r="M34" t="str">
        <f>IF(Networking_Registry!M34="","",Networking_Registry!M34)</f>
        <v/>
      </c>
    </row>
    <row r="35" spans="1:13" x14ac:dyDescent="0.3">
      <c r="A35" t="str">
        <f>IF(Networking_Registry!A35="","",Networking_Registry!A35)</f>
        <v/>
      </c>
      <c r="B35" t="str" cm="1">
        <f t="array" aca="1" ref="B35" ca="1">_xlfn.IFS(AND(Networking_Registry!J35="",Networking_Registry!I35=""),"",Networking_Registry!J35&gt;Networking_Registry!I35,1,(NOW()-Networking_Registry!I35)&gt;Preferences!$C$5,2,TRUE,3)</f>
        <v/>
      </c>
      <c r="C35" t="str" cm="1">
        <f t="array" aca="1" ref="C35" ca="1">_xlfn.IFS(AND(Networking_Registry!J35="",Networking_Registry!I35=""),"",Networking_Registry!J35="","Contacted",Networking_Registry!J35&gt;=(NOW()-Preferences!$C$3),"Hot",Networking_Registry!J35&gt;=(NOW()-Preferences!$C$4),"Warm",Networking_Registry!J35&lt;=(NOW()-Preferences!$C$4),"Cold")</f>
        <v/>
      </c>
      <c r="G35" t="str">
        <f>IF(Networking_Registry!G35="","",Networking_Registry!G35)</f>
        <v/>
      </c>
      <c r="M35" t="str">
        <f>IF(Networking_Registry!M35="","",Networking_Registry!M35)</f>
        <v/>
      </c>
    </row>
    <row r="36" spans="1:13" x14ac:dyDescent="0.3">
      <c r="A36" t="str">
        <f>IF(Networking_Registry!A36="","",Networking_Registry!A36)</f>
        <v/>
      </c>
      <c r="B36" t="str" cm="1">
        <f t="array" aca="1" ref="B36" ca="1">_xlfn.IFS(AND(Networking_Registry!J36="",Networking_Registry!I36=""),"",Networking_Registry!J36&gt;Networking_Registry!I36,1,(NOW()-Networking_Registry!I36)&gt;Preferences!$C$5,2,TRUE,3)</f>
        <v/>
      </c>
      <c r="C36" t="str" cm="1">
        <f t="array" aca="1" ref="C36" ca="1">_xlfn.IFS(AND(Networking_Registry!J36="",Networking_Registry!I36=""),"",Networking_Registry!J36="","Contacted",Networking_Registry!J36&gt;=(NOW()-Preferences!$C$3),"Hot",Networking_Registry!J36&gt;=(NOW()-Preferences!$C$4),"Warm",Networking_Registry!J36&lt;=(NOW()-Preferences!$C$4),"Cold")</f>
        <v/>
      </c>
      <c r="G36" t="str">
        <f>IF(Networking_Registry!G36="","",Networking_Registry!G36)</f>
        <v/>
      </c>
      <c r="M36" t="str">
        <f>IF(Networking_Registry!M36="","",Networking_Registry!M36)</f>
        <v/>
      </c>
    </row>
    <row r="37" spans="1:13" x14ac:dyDescent="0.3">
      <c r="A37" t="str">
        <f>IF(Networking_Registry!A37="","",Networking_Registry!A37)</f>
        <v/>
      </c>
      <c r="B37" t="str" cm="1">
        <f t="array" aca="1" ref="B37" ca="1">_xlfn.IFS(AND(Networking_Registry!J37="",Networking_Registry!I37=""),"",Networking_Registry!J37&gt;Networking_Registry!I37,1,(NOW()-Networking_Registry!I37)&gt;Preferences!$C$5,2,TRUE,3)</f>
        <v/>
      </c>
      <c r="C37" t="str" cm="1">
        <f t="array" aca="1" ref="C37" ca="1">_xlfn.IFS(AND(Networking_Registry!J37="",Networking_Registry!I37=""),"",Networking_Registry!J37="","Contacted",Networking_Registry!J37&gt;=(NOW()-Preferences!$C$3),"Hot",Networking_Registry!J37&gt;=(NOW()-Preferences!$C$4),"Warm",Networking_Registry!J37&lt;=(NOW()-Preferences!$C$4),"Cold")</f>
        <v/>
      </c>
      <c r="G37" t="str">
        <f>IF(Networking_Registry!G37="","",Networking_Registry!G37)</f>
        <v/>
      </c>
      <c r="M37" t="str">
        <f>IF(Networking_Registry!M37="","",Networking_Registry!M37)</f>
        <v/>
      </c>
    </row>
    <row r="38" spans="1:13" x14ac:dyDescent="0.3">
      <c r="A38" t="str">
        <f>IF(Networking_Registry!A38="","",Networking_Registry!A38)</f>
        <v/>
      </c>
      <c r="B38" t="str" cm="1">
        <f t="array" aca="1" ref="B38" ca="1">_xlfn.IFS(AND(Networking_Registry!J38="",Networking_Registry!I38=""),"",Networking_Registry!J38&gt;Networking_Registry!I38,1,(NOW()-Networking_Registry!I38)&gt;Preferences!$C$5,2,TRUE,3)</f>
        <v/>
      </c>
      <c r="C38" t="str" cm="1">
        <f t="array" aca="1" ref="C38" ca="1">_xlfn.IFS(AND(Networking_Registry!J38="",Networking_Registry!I38=""),"",Networking_Registry!J38="","Contacted",Networking_Registry!J38&gt;=(NOW()-Preferences!$C$3),"Hot",Networking_Registry!J38&gt;=(NOW()-Preferences!$C$4),"Warm",Networking_Registry!J38&lt;=(NOW()-Preferences!$C$4),"Cold")</f>
        <v/>
      </c>
      <c r="G38" t="str">
        <f>IF(Networking_Registry!G38="","",Networking_Registry!G38)</f>
        <v/>
      </c>
      <c r="M38" t="str">
        <f>IF(Networking_Registry!M38="","",Networking_Registry!M38)</f>
        <v/>
      </c>
    </row>
    <row r="39" spans="1:13" x14ac:dyDescent="0.3">
      <c r="A39" t="str">
        <f>IF(Networking_Registry!A39="","",Networking_Registry!A39)</f>
        <v/>
      </c>
      <c r="B39" t="str" cm="1">
        <f t="array" aca="1" ref="B39" ca="1">_xlfn.IFS(AND(Networking_Registry!J39="",Networking_Registry!I39=""),"",Networking_Registry!J39&gt;Networking_Registry!I39,1,(NOW()-Networking_Registry!I39)&gt;Preferences!$C$5,2,TRUE,3)</f>
        <v/>
      </c>
      <c r="C39" t="str" cm="1">
        <f t="array" aca="1" ref="C39" ca="1">_xlfn.IFS(AND(Networking_Registry!J39="",Networking_Registry!I39=""),"",Networking_Registry!J39="","Contacted",Networking_Registry!J39&gt;=(NOW()-Preferences!$C$3),"Hot",Networking_Registry!J39&gt;=(NOW()-Preferences!$C$4),"Warm",Networking_Registry!J39&lt;=(NOW()-Preferences!$C$4),"Cold")</f>
        <v/>
      </c>
      <c r="G39" t="str">
        <f>IF(Networking_Registry!G39="","",Networking_Registry!G39)</f>
        <v/>
      </c>
      <c r="M39" t="str">
        <f>IF(Networking_Registry!M39="","",Networking_Registry!M39)</f>
        <v/>
      </c>
    </row>
    <row r="40" spans="1:13" x14ac:dyDescent="0.3">
      <c r="A40" t="str">
        <f>IF(Networking_Registry!A40="","",Networking_Registry!A40)</f>
        <v/>
      </c>
      <c r="B40" t="str" cm="1">
        <f t="array" aca="1" ref="B40" ca="1">_xlfn.IFS(AND(Networking_Registry!J40="",Networking_Registry!I40=""),"",Networking_Registry!J40&gt;Networking_Registry!I40,1,(NOW()-Networking_Registry!I40)&gt;Preferences!$C$5,2,TRUE,3)</f>
        <v/>
      </c>
      <c r="C40" t="str" cm="1">
        <f t="array" aca="1" ref="C40" ca="1">_xlfn.IFS(AND(Networking_Registry!J40="",Networking_Registry!I40=""),"",Networking_Registry!J40="","Contacted",Networking_Registry!J40&gt;=(NOW()-Preferences!$C$3),"Hot",Networking_Registry!J40&gt;=(NOW()-Preferences!$C$4),"Warm",Networking_Registry!J40&lt;=(NOW()-Preferences!$C$4),"Cold")</f>
        <v/>
      </c>
      <c r="G40" t="str">
        <f>IF(Networking_Registry!G40="","",Networking_Registry!G40)</f>
        <v/>
      </c>
      <c r="M40" t="str">
        <f>IF(Networking_Registry!M40="","",Networking_Registry!M40)</f>
        <v/>
      </c>
    </row>
    <row r="41" spans="1:13" x14ac:dyDescent="0.3">
      <c r="A41" t="str">
        <f>IF(Networking_Registry!A41="","",Networking_Registry!A41)</f>
        <v/>
      </c>
      <c r="B41" t="str" cm="1">
        <f t="array" aca="1" ref="B41" ca="1">_xlfn.IFS(AND(Networking_Registry!J41="",Networking_Registry!I41=""),"",Networking_Registry!J41&gt;Networking_Registry!I41,1,(NOW()-Networking_Registry!I41)&gt;Preferences!$C$5,2,TRUE,3)</f>
        <v/>
      </c>
      <c r="C41" t="str" cm="1">
        <f t="array" aca="1" ref="C41" ca="1">_xlfn.IFS(AND(Networking_Registry!J41="",Networking_Registry!I41=""),"",Networking_Registry!J41="","Contacted",Networking_Registry!J41&gt;=(NOW()-Preferences!$C$3),"Hot",Networking_Registry!J41&gt;=(NOW()-Preferences!$C$4),"Warm",Networking_Registry!J41&lt;=(NOW()-Preferences!$C$4),"Cold")</f>
        <v/>
      </c>
      <c r="G41" t="str">
        <f>IF(Networking_Registry!G41="","",Networking_Registry!G41)</f>
        <v/>
      </c>
      <c r="M41" t="str">
        <f>IF(Networking_Registry!M41="","",Networking_Registry!M41)</f>
        <v/>
      </c>
    </row>
    <row r="42" spans="1:13" x14ac:dyDescent="0.3">
      <c r="A42" t="str">
        <f>IF(Networking_Registry!A42="","",Networking_Registry!A42)</f>
        <v/>
      </c>
      <c r="B42" t="str" cm="1">
        <f t="array" aca="1" ref="B42" ca="1">_xlfn.IFS(AND(Networking_Registry!J42="",Networking_Registry!I42=""),"",Networking_Registry!J42&gt;Networking_Registry!I42,1,(NOW()-Networking_Registry!I42)&gt;Preferences!$C$5,2,TRUE,3)</f>
        <v/>
      </c>
      <c r="C42" t="str" cm="1">
        <f t="array" aca="1" ref="C42" ca="1">_xlfn.IFS(AND(Networking_Registry!J42="",Networking_Registry!I42=""),"",Networking_Registry!J42="","Contacted",Networking_Registry!J42&gt;=(NOW()-Preferences!$C$3),"Hot",Networking_Registry!J42&gt;=(NOW()-Preferences!$C$4),"Warm",Networking_Registry!J42&lt;=(NOW()-Preferences!$C$4),"Cold")</f>
        <v/>
      </c>
      <c r="G42" t="str">
        <f>IF(Networking_Registry!G42="","",Networking_Registry!G42)</f>
        <v/>
      </c>
      <c r="M42" t="str">
        <f>IF(Networking_Registry!M42="","",Networking_Registry!M42)</f>
        <v/>
      </c>
    </row>
    <row r="43" spans="1:13" x14ac:dyDescent="0.3">
      <c r="A43" t="str">
        <f>IF(Networking_Registry!A43="","",Networking_Registry!A43)</f>
        <v/>
      </c>
      <c r="B43" t="str" cm="1">
        <f t="array" aca="1" ref="B43" ca="1">_xlfn.IFS(AND(Networking_Registry!J43="",Networking_Registry!I43=""),"",Networking_Registry!J43&gt;Networking_Registry!I43,1,(NOW()-Networking_Registry!I43)&gt;Preferences!$C$5,2,TRUE,3)</f>
        <v/>
      </c>
      <c r="C43" t="str" cm="1">
        <f t="array" aca="1" ref="C43" ca="1">_xlfn.IFS(AND(Networking_Registry!J43="",Networking_Registry!I43=""),"",Networking_Registry!J43="","Contacted",Networking_Registry!J43&gt;=(NOW()-Preferences!$C$3),"Hot",Networking_Registry!J43&gt;=(NOW()-Preferences!$C$4),"Warm",Networking_Registry!J43&lt;=(NOW()-Preferences!$C$4),"Cold")</f>
        <v/>
      </c>
      <c r="G43" t="str">
        <f>IF(Networking_Registry!G43="","",Networking_Registry!G43)</f>
        <v/>
      </c>
      <c r="M43" t="str">
        <f>IF(Networking_Registry!M43="","",Networking_Registry!M43)</f>
        <v/>
      </c>
    </row>
    <row r="44" spans="1:13" x14ac:dyDescent="0.3">
      <c r="A44" t="str">
        <f>IF(Networking_Registry!A44="","",Networking_Registry!A44)</f>
        <v/>
      </c>
      <c r="B44" t="str" cm="1">
        <f t="array" aca="1" ref="B44" ca="1">_xlfn.IFS(AND(Networking_Registry!J44="",Networking_Registry!I44=""),"",Networking_Registry!J44&gt;Networking_Registry!I44,1,(NOW()-Networking_Registry!I44)&gt;Preferences!$C$5,2,TRUE,3)</f>
        <v/>
      </c>
      <c r="C44" t="str" cm="1">
        <f t="array" aca="1" ref="C44" ca="1">_xlfn.IFS(AND(Networking_Registry!J44="",Networking_Registry!I44=""),"",Networking_Registry!J44="","Contacted",Networking_Registry!J44&gt;=(NOW()-Preferences!$C$3),"Hot",Networking_Registry!J44&gt;=(NOW()-Preferences!$C$4),"Warm",Networking_Registry!J44&lt;=(NOW()-Preferences!$C$4),"Cold")</f>
        <v/>
      </c>
      <c r="G44" t="str">
        <f>IF(Networking_Registry!G44="","",Networking_Registry!G44)</f>
        <v/>
      </c>
      <c r="M44" t="str">
        <f>IF(Networking_Registry!M44="","",Networking_Registry!M44)</f>
        <v/>
      </c>
    </row>
    <row r="45" spans="1:13" x14ac:dyDescent="0.3">
      <c r="A45" t="str">
        <f>IF(Networking_Registry!A45="","",Networking_Registry!A45)</f>
        <v/>
      </c>
      <c r="B45" t="str" cm="1">
        <f t="array" aca="1" ref="B45" ca="1">_xlfn.IFS(AND(Networking_Registry!J45="",Networking_Registry!I45=""),"",Networking_Registry!J45&gt;Networking_Registry!I45,1,(NOW()-Networking_Registry!I45)&gt;Preferences!$C$5,2,TRUE,3)</f>
        <v/>
      </c>
      <c r="C45" t="str" cm="1">
        <f t="array" aca="1" ref="C45" ca="1">_xlfn.IFS(AND(Networking_Registry!J45="",Networking_Registry!I45=""),"",Networking_Registry!J45="","Contacted",Networking_Registry!J45&gt;=(NOW()-Preferences!$C$3),"Hot",Networking_Registry!J45&gt;=(NOW()-Preferences!$C$4),"Warm",Networking_Registry!J45&lt;=(NOW()-Preferences!$C$4),"Cold")</f>
        <v/>
      </c>
      <c r="G45" t="str">
        <f>IF(Networking_Registry!G45="","",Networking_Registry!G45)</f>
        <v/>
      </c>
      <c r="M45" t="str">
        <f>IF(Networking_Registry!M45="","",Networking_Registry!M45)</f>
        <v/>
      </c>
    </row>
    <row r="46" spans="1:13" x14ac:dyDescent="0.3">
      <c r="A46" t="str">
        <f>IF(Networking_Registry!A46="","",Networking_Registry!A46)</f>
        <v/>
      </c>
      <c r="B46" t="str" cm="1">
        <f t="array" aca="1" ref="B46" ca="1">_xlfn.IFS(AND(Networking_Registry!J46="",Networking_Registry!I46=""),"",Networking_Registry!J46&gt;Networking_Registry!I46,1,(NOW()-Networking_Registry!I46)&gt;Preferences!$C$5,2,TRUE,3)</f>
        <v/>
      </c>
      <c r="C46" t="str" cm="1">
        <f t="array" aca="1" ref="C46" ca="1">_xlfn.IFS(AND(Networking_Registry!J46="",Networking_Registry!I46=""),"",Networking_Registry!J46="","Contacted",Networking_Registry!J46&gt;=(NOW()-Preferences!$C$3),"Hot",Networking_Registry!J46&gt;=(NOW()-Preferences!$C$4),"Warm",Networking_Registry!J46&lt;=(NOW()-Preferences!$C$4),"Cold")</f>
        <v/>
      </c>
      <c r="G46" t="str">
        <f>IF(Networking_Registry!G46="","",Networking_Registry!G46)</f>
        <v/>
      </c>
      <c r="M46" t="str">
        <f>IF(Networking_Registry!M46="","",Networking_Registry!M46)</f>
        <v/>
      </c>
    </row>
    <row r="47" spans="1:13" x14ac:dyDescent="0.3">
      <c r="A47" t="str">
        <f>IF(Networking_Registry!A47="","",Networking_Registry!A47)</f>
        <v/>
      </c>
      <c r="B47" t="str" cm="1">
        <f t="array" aca="1" ref="B47" ca="1">_xlfn.IFS(AND(Networking_Registry!J47="",Networking_Registry!I47=""),"",Networking_Registry!J47&gt;Networking_Registry!I47,1,(NOW()-Networking_Registry!I47)&gt;Preferences!$C$5,2,TRUE,3)</f>
        <v/>
      </c>
      <c r="C47" t="str" cm="1">
        <f t="array" aca="1" ref="C47" ca="1">_xlfn.IFS(AND(Networking_Registry!J47="",Networking_Registry!I47=""),"",Networking_Registry!J47="","Contacted",Networking_Registry!J47&gt;=(NOW()-Preferences!$C$3),"Hot",Networking_Registry!J47&gt;=(NOW()-Preferences!$C$4),"Warm",Networking_Registry!J47&lt;=(NOW()-Preferences!$C$4),"Cold")</f>
        <v/>
      </c>
      <c r="G47" t="str">
        <f>IF(Networking_Registry!G47="","",Networking_Registry!G47)</f>
        <v/>
      </c>
      <c r="M47" t="str">
        <f>IF(Networking_Registry!M47="","",Networking_Registry!M47)</f>
        <v/>
      </c>
    </row>
    <row r="48" spans="1:13" x14ac:dyDescent="0.3">
      <c r="A48" t="str">
        <f>IF(Networking_Registry!A48="","",Networking_Registry!A48)</f>
        <v/>
      </c>
      <c r="B48" t="str" cm="1">
        <f t="array" aca="1" ref="B48" ca="1">_xlfn.IFS(AND(Networking_Registry!J48="",Networking_Registry!I48=""),"",Networking_Registry!J48&gt;Networking_Registry!I48,1,(NOW()-Networking_Registry!I48)&gt;Preferences!$C$5,2,TRUE,3)</f>
        <v/>
      </c>
      <c r="C48" t="str" cm="1">
        <f t="array" aca="1" ref="C48" ca="1">_xlfn.IFS(AND(Networking_Registry!J48="",Networking_Registry!I48=""),"",Networking_Registry!J48="","Contacted",Networking_Registry!J48&gt;=(NOW()-Preferences!$C$3),"Hot",Networking_Registry!J48&gt;=(NOW()-Preferences!$C$4),"Warm",Networking_Registry!J48&lt;=(NOW()-Preferences!$C$4),"Cold")</f>
        <v/>
      </c>
      <c r="G48" t="str">
        <f>IF(Networking_Registry!G48="","",Networking_Registry!G48)</f>
        <v/>
      </c>
      <c r="M48" t="str">
        <f>IF(Networking_Registry!M48="","",Networking_Registry!M48)</f>
        <v/>
      </c>
    </row>
    <row r="49" spans="1:13" x14ac:dyDescent="0.3">
      <c r="A49" t="str">
        <f>IF(Networking_Registry!A49="","",Networking_Registry!A49)</f>
        <v/>
      </c>
      <c r="B49" t="str" cm="1">
        <f t="array" aca="1" ref="B49" ca="1">_xlfn.IFS(AND(Networking_Registry!J49="",Networking_Registry!I49=""),"",Networking_Registry!J49&gt;Networking_Registry!I49,1,(NOW()-Networking_Registry!I49)&gt;Preferences!$C$5,2,TRUE,3)</f>
        <v/>
      </c>
      <c r="C49" t="str" cm="1">
        <f t="array" aca="1" ref="C49" ca="1">_xlfn.IFS(AND(Networking_Registry!J49="",Networking_Registry!I49=""),"",Networking_Registry!J49="","Contacted",Networking_Registry!J49&gt;=(NOW()-Preferences!$C$3),"Hot",Networking_Registry!J49&gt;=(NOW()-Preferences!$C$4),"Warm",Networking_Registry!J49&lt;=(NOW()-Preferences!$C$4),"Cold")</f>
        <v/>
      </c>
      <c r="G49" t="str">
        <f>IF(Networking_Registry!G49="","",Networking_Registry!G49)</f>
        <v/>
      </c>
      <c r="M49" t="str">
        <f>IF(Networking_Registry!M49="","",Networking_Registry!M49)</f>
        <v/>
      </c>
    </row>
    <row r="50" spans="1:13" x14ac:dyDescent="0.3">
      <c r="A50" t="str">
        <f>IF(Networking_Registry!A50="","",Networking_Registry!A50)</f>
        <v/>
      </c>
      <c r="B50" t="str" cm="1">
        <f t="array" aca="1" ref="B50" ca="1">_xlfn.IFS(AND(Networking_Registry!J50="",Networking_Registry!I50=""),"",Networking_Registry!J50&gt;Networking_Registry!I50,1,(NOW()-Networking_Registry!I50)&gt;Preferences!$C$5,2,TRUE,3)</f>
        <v/>
      </c>
      <c r="C50" t="str" cm="1">
        <f t="array" aca="1" ref="C50" ca="1">_xlfn.IFS(AND(Networking_Registry!J50="",Networking_Registry!I50=""),"",Networking_Registry!J50="","Contacted",Networking_Registry!J50&gt;=(NOW()-Preferences!$C$3),"Hot",Networking_Registry!J50&gt;=(NOW()-Preferences!$C$4),"Warm",Networking_Registry!J50&lt;=(NOW()-Preferences!$C$4),"Cold")</f>
        <v/>
      </c>
      <c r="G50" t="str">
        <f>IF(Networking_Registry!G50="","",Networking_Registry!G50)</f>
        <v/>
      </c>
      <c r="M50" t="str">
        <f>IF(Networking_Registry!M50="","",Networking_Registry!M50)</f>
        <v/>
      </c>
    </row>
    <row r="51" spans="1:13" x14ac:dyDescent="0.3">
      <c r="A51" t="str">
        <f>IF(Networking_Registry!A51="","",Networking_Registry!A51)</f>
        <v/>
      </c>
      <c r="B51" t="str" cm="1">
        <f t="array" aca="1" ref="B51" ca="1">_xlfn.IFS(AND(Networking_Registry!J51="",Networking_Registry!I51=""),"",Networking_Registry!J51&gt;Networking_Registry!I51,1,(NOW()-Networking_Registry!I51)&gt;Preferences!$C$5,2,TRUE,3)</f>
        <v/>
      </c>
      <c r="C51" t="str" cm="1">
        <f t="array" aca="1" ref="C51" ca="1">_xlfn.IFS(AND(Networking_Registry!J51="",Networking_Registry!I51=""),"",Networking_Registry!J51="","Contacted",Networking_Registry!J51&gt;=(NOW()-Preferences!$C$3),"Hot",Networking_Registry!J51&gt;=(NOW()-Preferences!$C$4),"Warm",Networking_Registry!J51&lt;=(NOW()-Preferences!$C$4),"Cold")</f>
        <v/>
      </c>
      <c r="G51" t="str">
        <f>IF(Networking_Registry!G51="","",Networking_Registry!G51)</f>
        <v/>
      </c>
      <c r="M51" t="str">
        <f>IF(Networking_Registry!M51="","",Networking_Registry!M51)</f>
        <v/>
      </c>
    </row>
    <row r="52" spans="1:13" x14ac:dyDescent="0.3">
      <c r="A52" t="str">
        <f>IF(Networking_Registry!A52="","",Networking_Registry!A52)</f>
        <v/>
      </c>
      <c r="B52" t="str" cm="1">
        <f t="array" aca="1" ref="B52" ca="1">_xlfn.IFS(AND(Networking_Registry!J52="",Networking_Registry!I52=""),"",Networking_Registry!J52&gt;Networking_Registry!I52,1,(NOW()-Networking_Registry!I52)&gt;Preferences!$C$5,2,TRUE,3)</f>
        <v/>
      </c>
      <c r="C52" t="str" cm="1">
        <f t="array" aca="1" ref="C52" ca="1">_xlfn.IFS(AND(Networking_Registry!J52="",Networking_Registry!I52=""),"",Networking_Registry!J52="","Contacted",Networking_Registry!J52&gt;=(NOW()-Preferences!$C$3),"Hot",Networking_Registry!J52&gt;=(NOW()-Preferences!$C$4),"Warm",Networking_Registry!J52&lt;=(NOW()-Preferences!$C$4),"Cold")</f>
        <v/>
      </c>
      <c r="G52" t="str">
        <f>IF(Networking_Registry!G52="","",Networking_Registry!G52)</f>
        <v/>
      </c>
      <c r="M52" t="str">
        <f>IF(Networking_Registry!M52="","",Networking_Registry!M52)</f>
        <v/>
      </c>
    </row>
    <row r="53" spans="1:13" x14ac:dyDescent="0.3">
      <c r="A53" t="str">
        <f>IF(Networking_Registry!A53="","",Networking_Registry!A53)</f>
        <v/>
      </c>
      <c r="B53" t="str" cm="1">
        <f t="array" aca="1" ref="B53" ca="1">_xlfn.IFS(AND(Networking_Registry!J53="",Networking_Registry!I53=""),"",Networking_Registry!J53&gt;Networking_Registry!I53,1,(NOW()-Networking_Registry!I53)&gt;Preferences!$C$5,2,TRUE,3)</f>
        <v/>
      </c>
      <c r="C53" t="str" cm="1">
        <f t="array" aca="1" ref="C53" ca="1">_xlfn.IFS(AND(Networking_Registry!J53="",Networking_Registry!I53=""),"",Networking_Registry!J53="","Contacted",Networking_Registry!J53&gt;=(NOW()-Preferences!$C$3),"Hot",Networking_Registry!J53&gt;=(NOW()-Preferences!$C$4),"Warm",Networking_Registry!J53&lt;=(NOW()-Preferences!$C$4),"Cold")</f>
        <v/>
      </c>
      <c r="G53" t="str">
        <f>IF(Networking_Registry!G53="","",Networking_Registry!G53)</f>
        <v/>
      </c>
      <c r="M53" t="str">
        <f>IF(Networking_Registry!M53="","",Networking_Registry!M53)</f>
        <v/>
      </c>
    </row>
    <row r="54" spans="1:13" x14ac:dyDescent="0.3">
      <c r="A54" t="str">
        <f>IF(Networking_Registry!A54="","",Networking_Registry!A54)</f>
        <v/>
      </c>
      <c r="B54" t="str" cm="1">
        <f t="array" aca="1" ref="B54" ca="1">_xlfn.IFS(AND(Networking_Registry!J54="",Networking_Registry!I54=""),"",Networking_Registry!J54&gt;Networking_Registry!I54,1,(NOW()-Networking_Registry!I54)&gt;Preferences!$C$5,2,TRUE,3)</f>
        <v/>
      </c>
      <c r="C54" t="str" cm="1">
        <f t="array" aca="1" ref="C54" ca="1">_xlfn.IFS(AND(Networking_Registry!J54="",Networking_Registry!I54=""),"",Networking_Registry!J54="","Contacted",Networking_Registry!J54&gt;=(NOW()-Preferences!$C$3),"Hot",Networking_Registry!J54&gt;=(NOW()-Preferences!$C$4),"Warm",Networking_Registry!J54&lt;=(NOW()-Preferences!$C$4),"Cold")</f>
        <v/>
      </c>
      <c r="G54" t="str">
        <f>IF(Networking_Registry!G54="","",Networking_Registry!G54)</f>
        <v/>
      </c>
      <c r="M54" t="str">
        <f>IF(Networking_Registry!M54="","",Networking_Registry!M54)</f>
        <v/>
      </c>
    </row>
    <row r="55" spans="1:13" x14ac:dyDescent="0.3">
      <c r="A55" t="str">
        <f>IF(Networking_Registry!A55="","",Networking_Registry!A55)</f>
        <v/>
      </c>
      <c r="B55" t="str" cm="1">
        <f t="array" aca="1" ref="B55" ca="1">_xlfn.IFS(AND(Networking_Registry!J55="",Networking_Registry!I55=""),"",Networking_Registry!J55&gt;Networking_Registry!I55,1,(NOW()-Networking_Registry!I55)&gt;Preferences!$C$5,2,TRUE,3)</f>
        <v/>
      </c>
      <c r="C55" t="str" cm="1">
        <f t="array" aca="1" ref="C55" ca="1">_xlfn.IFS(AND(Networking_Registry!J55="",Networking_Registry!I55=""),"",Networking_Registry!J55="","Contacted",Networking_Registry!J55&gt;=(NOW()-Preferences!$C$3),"Hot",Networking_Registry!J55&gt;=(NOW()-Preferences!$C$4),"Warm",Networking_Registry!J55&lt;=(NOW()-Preferences!$C$4),"Cold")</f>
        <v/>
      </c>
      <c r="G55" t="str">
        <f>IF(Networking_Registry!G55="","",Networking_Registry!G55)</f>
        <v/>
      </c>
      <c r="M55" t="str">
        <f>IF(Networking_Registry!M55="","",Networking_Registry!M55)</f>
        <v/>
      </c>
    </row>
    <row r="56" spans="1:13" x14ac:dyDescent="0.3">
      <c r="A56" t="str">
        <f>IF(Networking_Registry!A56="","",Networking_Registry!A56)</f>
        <v/>
      </c>
      <c r="B56" t="str" cm="1">
        <f t="array" aca="1" ref="B56" ca="1">_xlfn.IFS(AND(Networking_Registry!J56="",Networking_Registry!I56=""),"",Networking_Registry!J56&gt;Networking_Registry!I56,1,(NOW()-Networking_Registry!I56)&gt;Preferences!$C$5,2,TRUE,3)</f>
        <v/>
      </c>
      <c r="C56" t="str" cm="1">
        <f t="array" aca="1" ref="C56" ca="1">_xlfn.IFS(AND(Networking_Registry!J56="",Networking_Registry!I56=""),"",Networking_Registry!J56="","Contacted",Networking_Registry!J56&gt;=(NOW()-Preferences!$C$3),"Hot",Networking_Registry!J56&gt;=(NOW()-Preferences!$C$4),"Warm",Networking_Registry!J56&lt;=(NOW()-Preferences!$C$4),"Cold")</f>
        <v/>
      </c>
      <c r="G56" t="str">
        <f>IF(Networking_Registry!G56="","",Networking_Registry!G56)</f>
        <v/>
      </c>
      <c r="M56" t="str">
        <f>IF(Networking_Registry!M56="","",Networking_Registry!M56)</f>
        <v/>
      </c>
    </row>
    <row r="57" spans="1:13" x14ac:dyDescent="0.3">
      <c r="A57" t="str">
        <f>IF(Networking_Registry!A57="","",Networking_Registry!A57)</f>
        <v/>
      </c>
      <c r="B57" t="str" cm="1">
        <f t="array" aca="1" ref="B57" ca="1">_xlfn.IFS(AND(Networking_Registry!J57="",Networking_Registry!I57=""),"",Networking_Registry!J57&gt;Networking_Registry!I57,1,(NOW()-Networking_Registry!I57)&gt;Preferences!$C$5,2,TRUE,3)</f>
        <v/>
      </c>
      <c r="C57" t="str" cm="1">
        <f t="array" aca="1" ref="C57" ca="1">_xlfn.IFS(AND(Networking_Registry!J57="",Networking_Registry!I57=""),"",Networking_Registry!J57="","Contacted",Networking_Registry!J57&gt;=(NOW()-Preferences!$C$3),"Hot",Networking_Registry!J57&gt;=(NOW()-Preferences!$C$4),"Warm",Networking_Registry!J57&lt;=(NOW()-Preferences!$C$4),"Cold")</f>
        <v/>
      </c>
      <c r="G57" t="str">
        <f>IF(Networking_Registry!G57="","",Networking_Registry!G57)</f>
        <v/>
      </c>
      <c r="M57" t="str">
        <f>IF(Networking_Registry!M57="","",Networking_Registry!M57)</f>
        <v/>
      </c>
    </row>
    <row r="58" spans="1:13" x14ac:dyDescent="0.3">
      <c r="A58" t="str">
        <f>IF(Networking_Registry!A58="","",Networking_Registry!A58)</f>
        <v/>
      </c>
      <c r="B58" t="str" cm="1">
        <f t="array" aca="1" ref="B58" ca="1">_xlfn.IFS(AND(Networking_Registry!J58="",Networking_Registry!I58=""),"",Networking_Registry!J58&gt;Networking_Registry!I58,1,(NOW()-Networking_Registry!I58)&gt;Preferences!$C$5,2,TRUE,3)</f>
        <v/>
      </c>
      <c r="C58" t="str" cm="1">
        <f t="array" aca="1" ref="C58" ca="1">_xlfn.IFS(AND(Networking_Registry!J58="",Networking_Registry!I58=""),"",Networking_Registry!J58="","Contacted",Networking_Registry!J58&gt;=(NOW()-Preferences!$C$3),"Hot",Networking_Registry!J58&gt;=(NOW()-Preferences!$C$4),"Warm",Networking_Registry!J58&lt;=(NOW()-Preferences!$C$4),"Cold")</f>
        <v/>
      </c>
      <c r="G58" t="str">
        <f>IF(Networking_Registry!G58="","",Networking_Registry!G58)</f>
        <v/>
      </c>
      <c r="M58" t="str">
        <f>IF(Networking_Registry!M58="","",Networking_Registry!M58)</f>
        <v/>
      </c>
    </row>
    <row r="59" spans="1:13" x14ac:dyDescent="0.3">
      <c r="A59" t="str">
        <f>IF(Networking_Registry!A59="","",Networking_Registry!A59)</f>
        <v/>
      </c>
      <c r="B59" t="str" cm="1">
        <f t="array" aca="1" ref="B59" ca="1">_xlfn.IFS(AND(Networking_Registry!J59="",Networking_Registry!I59=""),"",Networking_Registry!J59&gt;Networking_Registry!I59,1,(NOW()-Networking_Registry!I59)&gt;Preferences!$C$5,2,TRUE,3)</f>
        <v/>
      </c>
      <c r="C59" t="str" cm="1">
        <f t="array" aca="1" ref="C59" ca="1">_xlfn.IFS(AND(Networking_Registry!J59="",Networking_Registry!I59=""),"",Networking_Registry!J59="","Contacted",Networking_Registry!J59&gt;=(NOW()-Preferences!$C$3),"Hot",Networking_Registry!J59&gt;=(NOW()-Preferences!$C$4),"Warm",Networking_Registry!J59&lt;=(NOW()-Preferences!$C$4),"Cold")</f>
        <v/>
      </c>
      <c r="G59" t="str">
        <f>IF(Networking_Registry!G59="","",Networking_Registry!G59)</f>
        <v/>
      </c>
      <c r="M59" t="str">
        <f>IF(Networking_Registry!M59="","",Networking_Registry!M59)</f>
        <v/>
      </c>
    </row>
    <row r="60" spans="1:13" x14ac:dyDescent="0.3">
      <c r="A60" t="str">
        <f>IF(Networking_Registry!A60="","",Networking_Registry!A60)</f>
        <v/>
      </c>
      <c r="B60" t="str" cm="1">
        <f t="array" aca="1" ref="B60" ca="1">_xlfn.IFS(AND(Networking_Registry!J60="",Networking_Registry!I60=""),"",Networking_Registry!J60&gt;Networking_Registry!I60,1,(NOW()-Networking_Registry!I60)&gt;Preferences!$C$5,2,TRUE,3)</f>
        <v/>
      </c>
      <c r="C60" t="str" cm="1">
        <f t="array" aca="1" ref="C60" ca="1">_xlfn.IFS(AND(Networking_Registry!J60="",Networking_Registry!I60=""),"",Networking_Registry!J60="","Contacted",Networking_Registry!J60&gt;=(NOW()-Preferences!$C$3),"Hot",Networking_Registry!J60&gt;=(NOW()-Preferences!$C$4),"Warm",Networking_Registry!J60&lt;=(NOW()-Preferences!$C$4),"Cold")</f>
        <v/>
      </c>
      <c r="G60" t="str">
        <f>IF(Networking_Registry!G60="","",Networking_Registry!G60)</f>
        <v/>
      </c>
      <c r="M60" t="str">
        <f>IF(Networking_Registry!M60="","",Networking_Registry!M60)</f>
        <v/>
      </c>
    </row>
    <row r="61" spans="1:13" x14ac:dyDescent="0.3">
      <c r="A61" t="str">
        <f>IF(Networking_Registry!A61="","",Networking_Registry!A61)</f>
        <v/>
      </c>
      <c r="B61" t="str" cm="1">
        <f t="array" aca="1" ref="B61" ca="1">_xlfn.IFS(AND(Networking_Registry!J61="",Networking_Registry!I61=""),"",Networking_Registry!J61&gt;Networking_Registry!I61,1,(NOW()-Networking_Registry!I61)&gt;Preferences!$C$5,2,TRUE,3)</f>
        <v/>
      </c>
      <c r="C61" t="str" cm="1">
        <f t="array" aca="1" ref="C61" ca="1">_xlfn.IFS(AND(Networking_Registry!J61="",Networking_Registry!I61=""),"",Networking_Registry!J61="","Contacted",Networking_Registry!J61&gt;=(NOW()-Preferences!$C$3),"Hot",Networking_Registry!J61&gt;=(NOW()-Preferences!$C$4),"Warm",Networking_Registry!J61&lt;=(NOW()-Preferences!$C$4),"Cold")</f>
        <v/>
      </c>
      <c r="G61" t="str">
        <f>IF(Networking_Registry!G61="","",Networking_Registry!G61)</f>
        <v/>
      </c>
      <c r="M61" t="str">
        <f>IF(Networking_Registry!M61="","",Networking_Registry!M61)</f>
        <v/>
      </c>
    </row>
    <row r="62" spans="1:13" x14ac:dyDescent="0.3">
      <c r="A62" t="str">
        <f>IF(Networking_Registry!A62="","",Networking_Registry!A62)</f>
        <v/>
      </c>
      <c r="B62" t="str" cm="1">
        <f t="array" aca="1" ref="B62" ca="1">_xlfn.IFS(AND(Networking_Registry!J62="",Networking_Registry!I62=""),"",Networking_Registry!J62&gt;Networking_Registry!I62,1,(NOW()-Networking_Registry!I62)&gt;Preferences!$C$5,2,TRUE,3)</f>
        <v/>
      </c>
      <c r="C62" t="str" cm="1">
        <f t="array" aca="1" ref="C62" ca="1">_xlfn.IFS(AND(Networking_Registry!J62="",Networking_Registry!I62=""),"",Networking_Registry!J62="","Contacted",Networking_Registry!J62&gt;=(NOW()-Preferences!$C$3),"Hot",Networking_Registry!J62&gt;=(NOW()-Preferences!$C$4),"Warm",Networking_Registry!J62&lt;=(NOW()-Preferences!$C$4),"Cold")</f>
        <v/>
      </c>
      <c r="G62" t="str">
        <f>IF(Networking_Registry!G62="","",Networking_Registry!G62)</f>
        <v/>
      </c>
      <c r="M62" t="str">
        <f>IF(Networking_Registry!M62="","",Networking_Registry!M62)</f>
        <v/>
      </c>
    </row>
    <row r="63" spans="1:13" x14ac:dyDescent="0.3">
      <c r="A63" t="str">
        <f>IF(Networking_Registry!A63="","",Networking_Registry!A63)</f>
        <v/>
      </c>
      <c r="B63" t="str" cm="1">
        <f t="array" aca="1" ref="B63" ca="1">_xlfn.IFS(AND(Networking_Registry!J63="",Networking_Registry!I63=""),"",Networking_Registry!J63&gt;Networking_Registry!I63,1,(NOW()-Networking_Registry!I63)&gt;Preferences!$C$5,2,TRUE,3)</f>
        <v/>
      </c>
      <c r="C63" t="str" cm="1">
        <f t="array" aca="1" ref="C63" ca="1">_xlfn.IFS(AND(Networking_Registry!J63="",Networking_Registry!I63=""),"",Networking_Registry!J63="","Contacted",Networking_Registry!J63&gt;=(NOW()-Preferences!$C$3),"Hot",Networking_Registry!J63&gt;=(NOW()-Preferences!$C$4),"Warm",Networking_Registry!J63&lt;=(NOW()-Preferences!$C$4),"Cold")</f>
        <v/>
      </c>
      <c r="G63" t="str">
        <f>IF(Networking_Registry!G63="","",Networking_Registry!G63)</f>
        <v/>
      </c>
      <c r="M63" t="str">
        <f>IF(Networking_Registry!M63="","",Networking_Registry!M63)</f>
        <v/>
      </c>
    </row>
    <row r="64" spans="1:13" x14ac:dyDescent="0.3">
      <c r="A64" t="str">
        <f>IF(Networking_Registry!A64="","",Networking_Registry!A64)</f>
        <v/>
      </c>
      <c r="B64" t="str" cm="1">
        <f t="array" aca="1" ref="B64" ca="1">_xlfn.IFS(AND(Networking_Registry!J64="",Networking_Registry!I64=""),"",Networking_Registry!J64&gt;Networking_Registry!I64,1,(NOW()-Networking_Registry!I64)&gt;Preferences!$C$5,2,TRUE,3)</f>
        <v/>
      </c>
      <c r="C64" t="str" cm="1">
        <f t="array" aca="1" ref="C64" ca="1">_xlfn.IFS(AND(Networking_Registry!J64="",Networking_Registry!I64=""),"",Networking_Registry!J64="","Contacted",Networking_Registry!J64&gt;=(NOW()-Preferences!$C$3),"Hot",Networking_Registry!J64&gt;=(NOW()-Preferences!$C$4),"Warm",Networking_Registry!J64&lt;=(NOW()-Preferences!$C$4),"Cold")</f>
        <v/>
      </c>
      <c r="G64" t="str">
        <f>IF(Networking_Registry!G64="","",Networking_Registry!G64)</f>
        <v/>
      </c>
      <c r="M64" t="str">
        <f>IF(Networking_Registry!M64="","",Networking_Registry!M64)</f>
        <v/>
      </c>
    </row>
    <row r="65" spans="1:13" x14ac:dyDescent="0.3">
      <c r="A65" t="str">
        <f>IF(Networking_Registry!A65="","",Networking_Registry!A65)</f>
        <v/>
      </c>
      <c r="B65" t="str" cm="1">
        <f t="array" aca="1" ref="B65" ca="1">_xlfn.IFS(AND(Networking_Registry!J65="",Networking_Registry!I65=""),"",Networking_Registry!J65&gt;Networking_Registry!I65,1,(NOW()-Networking_Registry!I65)&gt;Preferences!$C$5,2,TRUE,3)</f>
        <v/>
      </c>
      <c r="C65" t="str" cm="1">
        <f t="array" aca="1" ref="C65" ca="1">_xlfn.IFS(AND(Networking_Registry!J65="",Networking_Registry!I65=""),"",Networking_Registry!J65="","Contacted",Networking_Registry!J65&gt;=(NOW()-Preferences!$C$3),"Hot",Networking_Registry!J65&gt;=(NOW()-Preferences!$C$4),"Warm",Networking_Registry!J65&lt;=(NOW()-Preferences!$C$4),"Cold")</f>
        <v/>
      </c>
      <c r="G65" t="str">
        <f>IF(Networking_Registry!G65="","",Networking_Registry!G65)</f>
        <v/>
      </c>
      <c r="M65" t="str">
        <f>IF(Networking_Registry!M65="","",Networking_Registry!M65)</f>
        <v/>
      </c>
    </row>
    <row r="66" spans="1:13" x14ac:dyDescent="0.3">
      <c r="A66" t="str">
        <f>IF(Networking_Registry!A66="","",Networking_Registry!A66)</f>
        <v/>
      </c>
      <c r="B66" t="str" cm="1">
        <f t="array" aca="1" ref="B66" ca="1">_xlfn.IFS(AND(Networking_Registry!J66="",Networking_Registry!I66=""),"",Networking_Registry!J66&gt;Networking_Registry!I66,1,(NOW()-Networking_Registry!I66)&gt;Preferences!$C$5,2,TRUE,3)</f>
        <v/>
      </c>
      <c r="C66" t="str" cm="1">
        <f t="array" aca="1" ref="C66" ca="1">_xlfn.IFS(AND(Networking_Registry!J66="",Networking_Registry!I66=""),"",Networking_Registry!J66="","Contacted",Networking_Registry!J66&gt;=(NOW()-Preferences!$C$3),"Hot",Networking_Registry!J66&gt;=(NOW()-Preferences!$C$4),"Warm",Networking_Registry!J66&lt;=(NOW()-Preferences!$C$4),"Cold")</f>
        <v/>
      </c>
      <c r="G66" t="str">
        <f>IF(Networking_Registry!G66="","",Networking_Registry!G66)</f>
        <v/>
      </c>
      <c r="M66" t="str">
        <f>IF(Networking_Registry!M66="","",Networking_Registry!M66)</f>
        <v/>
      </c>
    </row>
    <row r="67" spans="1:13" x14ac:dyDescent="0.3">
      <c r="A67" t="str">
        <f>IF(Networking_Registry!A67="","",Networking_Registry!A67)</f>
        <v/>
      </c>
      <c r="B67" t="str" cm="1">
        <f t="array" aca="1" ref="B67" ca="1">_xlfn.IFS(AND(Networking_Registry!J67="",Networking_Registry!I67=""),"",Networking_Registry!J67&gt;Networking_Registry!I67,1,(NOW()-Networking_Registry!I67)&gt;Preferences!$C$5,2,TRUE,3)</f>
        <v/>
      </c>
      <c r="C67" t="str" cm="1">
        <f t="array" aca="1" ref="C67" ca="1">_xlfn.IFS(AND(Networking_Registry!J67="",Networking_Registry!I67=""),"",Networking_Registry!J67="","Contacted",Networking_Registry!J67&gt;=(NOW()-Preferences!$C$3),"Hot",Networking_Registry!J67&gt;=(NOW()-Preferences!$C$4),"Warm",Networking_Registry!J67&lt;=(NOW()-Preferences!$C$4),"Cold")</f>
        <v/>
      </c>
      <c r="G67" t="str">
        <f>IF(Networking_Registry!G67="","",Networking_Registry!G67)</f>
        <v/>
      </c>
      <c r="M67" t="str">
        <f>IF(Networking_Registry!M67="","",Networking_Registry!M67)</f>
        <v/>
      </c>
    </row>
    <row r="68" spans="1:13" x14ac:dyDescent="0.3">
      <c r="A68" t="str">
        <f>IF(Networking_Registry!A68="","",Networking_Registry!A68)</f>
        <v/>
      </c>
      <c r="B68" t="str" cm="1">
        <f t="array" aca="1" ref="B68" ca="1">_xlfn.IFS(AND(Networking_Registry!J68="",Networking_Registry!I68=""),"",Networking_Registry!J68&gt;Networking_Registry!I68,1,(NOW()-Networking_Registry!I68)&gt;Preferences!$C$5,2,TRUE,3)</f>
        <v/>
      </c>
      <c r="C68" t="str" cm="1">
        <f t="array" aca="1" ref="C68" ca="1">_xlfn.IFS(AND(Networking_Registry!J68="",Networking_Registry!I68=""),"",Networking_Registry!J68="","Contacted",Networking_Registry!J68&gt;=(NOW()-Preferences!$C$3),"Hot",Networking_Registry!J68&gt;=(NOW()-Preferences!$C$4),"Warm",Networking_Registry!J68&lt;=(NOW()-Preferences!$C$4),"Cold")</f>
        <v/>
      </c>
      <c r="G68" t="str">
        <f>IF(Networking_Registry!G68="","",Networking_Registry!G68)</f>
        <v/>
      </c>
      <c r="M68" t="str">
        <f>IF(Networking_Registry!M68="","",Networking_Registry!M68)</f>
        <v/>
      </c>
    </row>
    <row r="69" spans="1:13" x14ac:dyDescent="0.3">
      <c r="A69" t="str">
        <f>IF(Networking_Registry!A69="","",Networking_Registry!A69)</f>
        <v/>
      </c>
      <c r="B69" t="str" cm="1">
        <f t="array" aca="1" ref="B69" ca="1">_xlfn.IFS(AND(Networking_Registry!J69="",Networking_Registry!I69=""),"",Networking_Registry!J69&gt;Networking_Registry!I69,1,(NOW()-Networking_Registry!I69)&gt;Preferences!$C$5,2,TRUE,3)</f>
        <v/>
      </c>
      <c r="C69" t="str" cm="1">
        <f t="array" aca="1" ref="C69" ca="1">_xlfn.IFS(AND(Networking_Registry!J69="",Networking_Registry!I69=""),"",Networking_Registry!J69="","Contacted",Networking_Registry!J69&gt;=(NOW()-Preferences!$C$3),"Hot",Networking_Registry!J69&gt;=(NOW()-Preferences!$C$4),"Warm",Networking_Registry!J69&lt;=(NOW()-Preferences!$C$4),"Cold")</f>
        <v/>
      </c>
      <c r="G69" t="str">
        <f>IF(Networking_Registry!G69="","",Networking_Registry!G69)</f>
        <v/>
      </c>
      <c r="M69" t="str">
        <f>IF(Networking_Registry!M69="","",Networking_Registry!M69)</f>
        <v/>
      </c>
    </row>
    <row r="70" spans="1:13" x14ac:dyDescent="0.3">
      <c r="A70" t="str">
        <f>IF(Networking_Registry!A70="","",Networking_Registry!A70)</f>
        <v/>
      </c>
      <c r="B70" t="str" cm="1">
        <f t="array" aca="1" ref="B70" ca="1">_xlfn.IFS(AND(Networking_Registry!J70="",Networking_Registry!I70=""),"",Networking_Registry!J70&gt;Networking_Registry!I70,1,(NOW()-Networking_Registry!I70)&gt;Preferences!$C$5,2,TRUE,3)</f>
        <v/>
      </c>
      <c r="C70" t="str" cm="1">
        <f t="array" aca="1" ref="C70" ca="1">_xlfn.IFS(AND(Networking_Registry!J70="",Networking_Registry!I70=""),"",Networking_Registry!J70="","Contacted",Networking_Registry!J70&gt;=(NOW()-Preferences!$C$3),"Hot",Networking_Registry!J70&gt;=(NOW()-Preferences!$C$4),"Warm",Networking_Registry!J70&lt;=(NOW()-Preferences!$C$4),"Cold")</f>
        <v/>
      </c>
      <c r="G70" t="str">
        <f>IF(Networking_Registry!G70="","",Networking_Registry!G70)</f>
        <v/>
      </c>
      <c r="M70" t="str">
        <f>IF(Networking_Registry!M70="","",Networking_Registry!M70)</f>
        <v/>
      </c>
    </row>
    <row r="71" spans="1:13" x14ac:dyDescent="0.3">
      <c r="A71" t="str">
        <f>IF(Networking_Registry!A71="","",Networking_Registry!A71)</f>
        <v/>
      </c>
      <c r="B71" t="str" cm="1">
        <f t="array" aca="1" ref="B71" ca="1">_xlfn.IFS(AND(Networking_Registry!J71="",Networking_Registry!I71=""),"",Networking_Registry!J71&gt;Networking_Registry!I71,1,(NOW()-Networking_Registry!I71)&gt;Preferences!$C$5,2,TRUE,3)</f>
        <v/>
      </c>
      <c r="C71" t="str" cm="1">
        <f t="array" aca="1" ref="C71" ca="1">_xlfn.IFS(AND(Networking_Registry!J71="",Networking_Registry!I71=""),"",Networking_Registry!J71="","Contacted",Networking_Registry!J71&gt;=(NOW()-Preferences!$C$3),"Hot",Networking_Registry!J71&gt;=(NOW()-Preferences!$C$4),"Warm",Networking_Registry!J71&lt;=(NOW()-Preferences!$C$4),"Cold")</f>
        <v/>
      </c>
      <c r="G71" t="str">
        <f>IF(Networking_Registry!G71="","",Networking_Registry!G71)</f>
        <v/>
      </c>
      <c r="M71" t="str">
        <f>IF(Networking_Registry!M71="","",Networking_Registry!M71)</f>
        <v/>
      </c>
    </row>
    <row r="72" spans="1:13" x14ac:dyDescent="0.3">
      <c r="A72" t="str">
        <f>IF(Networking_Registry!A72="","",Networking_Registry!A72)</f>
        <v/>
      </c>
      <c r="B72" t="str" cm="1">
        <f t="array" aca="1" ref="B72" ca="1">_xlfn.IFS(AND(Networking_Registry!J72="",Networking_Registry!I72=""),"",Networking_Registry!J72&gt;Networking_Registry!I72,1,(NOW()-Networking_Registry!I72)&gt;Preferences!$C$5,2,TRUE,3)</f>
        <v/>
      </c>
      <c r="C72" t="str" cm="1">
        <f t="array" aca="1" ref="C72" ca="1">_xlfn.IFS(AND(Networking_Registry!J72="",Networking_Registry!I72=""),"",Networking_Registry!J72="","Contacted",Networking_Registry!J72&gt;=(NOW()-Preferences!$C$3),"Hot",Networking_Registry!J72&gt;=(NOW()-Preferences!$C$4),"Warm",Networking_Registry!J72&lt;=(NOW()-Preferences!$C$4),"Cold")</f>
        <v/>
      </c>
      <c r="G72" t="str">
        <f>IF(Networking_Registry!G72="","",Networking_Registry!G72)</f>
        <v/>
      </c>
      <c r="M72" t="str">
        <f>IF(Networking_Registry!M72="","",Networking_Registry!M72)</f>
        <v/>
      </c>
    </row>
    <row r="73" spans="1:13" x14ac:dyDescent="0.3">
      <c r="A73" t="str">
        <f>IF(Networking_Registry!A73="","",Networking_Registry!A73)</f>
        <v/>
      </c>
      <c r="B73" t="str" cm="1">
        <f t="array" aca="1" ref="B73" ca="1">_xlfn.IFS(AND(Networking_Registry!J73="",Networking_Registry!I73=""),"",Networking_Registry!J73&gt;Networking_Registry!I73,1,(NOW()-Networking_Registry!I73)&gt;Preferences!$C$5,2,TRUE,3)</f>
        <v/>
      </c>
      <c r="C73" t="str" cm="1">
        <f t="array" aca="1" ref="C73" ca="1">_xlfn.IFS(AND(Networking_Registry!J73="",Networking_Registry!I73=""),"",Networking_Registry!J73="","Contacted",Networking_Registry!J73&gt;=(NOW()-Preferences!$C$3),"Hot",Networking_Registry!J73&gt;=(NOW()-Preferences!$C$4),"Warm",Networking_Registry!J73&lt;=(NOW()-Preferences!$C$4),"Cold")</f>
        <v/>
      </c>
      <c r="G73" t="str">
        <f>IF(Networking_Registry!G73="","",Networking_Registry!G73)</f>
        <v/>
      </c>
      <c r="M73" t="str">
        <f>IF(Networking_Registry!M73="","",Networking_Registry!M73)</f>
        <v/>
      </c>
    </row>
    <row r="74" spans="1:13" x14ac:dyDescent="0.3">
      <c r="A74" t="str">
        <f>IF(Networking_Registry!A74="","",Networking_Registry!A74)</f>
        <v/>
      </c>
      <c r="B74" t="str" cm="1">
        <f t="array" aca="1" ref="B74" ca="1">_xlfn.IFS(AND(Networking_Registry!J74="",Networking_Registry!I74=""),"",Networking_Registry!J74&gt;Networking_Registry!I74,1,(NOW()-Networking_Registry!I74)&gt;Preferences!$C$5,2,TRUE,3)</f>
        <v/>
      </c>
      <c r="C74" t="str" cm="1">
        <f t="array" aca="1" ref="C74" ca="1">_xlfn.IFS(AND(Networking_Registry!J74="",Networking_Registry!I74=""),"",Networking_Registry!J74="","Contacted",Networking_Registry!J74&gt;=(NOW()-Preferences!$C$3),"Hot",Networking_Registry!J74&gt;=(NOW()-Preferences!$C$4),"Warm",Networking_Registry!J74&lt;=(NOW()-Preferences!$C$4),"Cold")</f>
        <v/>
      </c>
      <c r="G74" t="str">
        <f>IF(Networking_Registry!G74="","",Networking_Registry!G74)</f>
        <v/>
      </c>
      <c r="M74" t="str">
        <f>IF(Networking_Registry!M74="","",Networking_Registry!M74)</f>
        <v/>
      </c>
    </row>
    <row r="75" spans="1:13" x14ac:dyDescent="0.3">
      <c r="A75" t="str">
        <f>IF(Networking_Registry!A75="","",Networking_Registry!A75)</f>
        <v/>
      </c>
      <c r="B75" t="str" cm="1">
        <f t="array" aca="1" ref="B75" ca="1">_xlfn.IFS(AND(Networking_Registry!J75="",Networking_Registry!I75=""),"",Networking_Registry!J75&gt;Networking_Registry!I75,1,(NOW()-Networking_Registry!I75)&gt;Preferences!$C$5,2,TRUE,3)</f>
        <v/>
      </c>
      <c r="C75" t="str" cm="1">
        <f t="array" aca="1" ref="C75" ca="1">_xlfn.IFS(AND(Networking_Registry!J75="",Networking_Registry!I75=""),"",Networking_Registry!J75="","Contacted",Networking_Registry!J75&gt;=(NOW()-Preferences!$C$3),"Hot",Networking_Registry!J75&gt;=(NOW()-Preferences!$C$4),"Warm",Networking_Registry!J75&lt;=(NOW()-Preferences!$C$4),"Cold")</f>
        <v/>
      </c>
      <c r="G75" t="str">
        <f>IF(Networking_Registry!G75="","",Networking_Registry!G75)</f>
        <v/>
      </c>
      <c r="M75" t="str">
        <f>IF(Networking_Registry!M75="","",Networking_Registry!M75)</f>
        <v/>
      </c>
    </row>
    <row r="76" spans="1:13" x14ac:dyDescent="0.3">
      <c r="A76" t="str">
        <f>IF(Networking_Registry!A76="","",Networking_Registry!A76)</f>
        <v/>
      </c>
      <c r="B76" t="str" cm="1">
        <f t="array" aca="1" ref="B76" ca="1">_xlfn.IFS(AND(Networking_Registry!J76="",Networking_Registry!I76=""),"",Networking_Registry!J76&gt;Networking_Registry!I76,1,(NOW()-Networking_Registry!I76)&gt;Preferences!$C$5,2,TRUE,3)</f>
        <v/>
      </c>
      <c r="C76" t="str" cm="1">
        <f t="array" aca="1" ref="C76" ca="1">_xlfn.IFS(AND(Networking_Registry!J76="",Networking_Registry!I76=""),"",Networking_Registry!J76="","Contacted",Networking_Registry!J76&gt;=(NOW()-Preferences!$C$3),"Hot",Networking_Registry!J76&gt;=(NOW()-Preferences!$C$4),"Warm",Networking_Registry!J76&lt;=(NOW()-Preferences!$C$4),"Cold")</f>
        <v/>
      </c>
      <c r="G76" t="str">
        <f>IF(Networking_Registry!G76="","",Networking_Registry!G76)</f>
        <v/>
      </c>
      <c r="M76" t="str">
        <f>IF(Networking_Registry!M76="","",Networking_Registry!M76)</f>
        <v/>
      </c>
    </row>
    <row r="77" spans="1:13" x14ac:dyDescent="0.3">
      <c r="A77" t="str">
        <f>IF(Networking_Registry!A77="","",Networking_Registry!A77)</f>
        <v/>
      </c>
      <c r="B77" t="str" cm="1">
        <f t="array" aca="1" ref="B77" ca="1">_xlfn.IFS(AND(Networking_Registry!J77="",Networking_Registry!I77=""),"",Networking_Registry!J77&gt;Networking_Registry!I77,1,(NOW()-Networking_Registry!I77)&gt;Preferences!$C$5,2,TRUE,3)</f>
        <v/>
      </c>
      <c r="C77" t="str" cm="1">
        <f t="array" aca="1" ref="C77" ca="1">_xlfn.IFS(AND(Networking_Registry!J77="",Networking_Registry!I77=""),"",Networking_Registry!J77="","Contacted",Networking_Registry!J77&gt;=(NOW()-Preferences!$C$3),"Hot",Networking_Registry!J77&gt;=(NOW()-Preferences!$C$4),"Warm",Networking_Registry!J77&lt;=(NOW()-Preferences!$C$4),"Cold")</f>
        <v/>
      </c>
      <c r="G77" t="str">
        <f>IF(Networking_Registry!G77="","",Networking_Registry!G77)</f>
        <v/>
      </c>
      <c r="M77" t="str">
        <f>IF(Networking_Registry!M77="","",Networking_Registry!M77)</f>
        <v/>
      </c>
    </row>
    <row r="78" spans="1:13" x14ac:dyDescent="0.3">
      <c r="A78" t="str">
        <f>IF(Networking_Registry!A78="","",Networking_Registry!A78)</f>
        <v/>
      </c>
      <c r="B78" t="str" cm="1">
        <f t="array" aca="1" ref="B78" ca="1">_xlfn.IFS(AND(Networking_Registry!J78="",Networking_Registry!I78=""),"",Networking_Registry!J78&gt;Networking_Registry!I78,1,(NOW()-Networking_Registry!I78)&gt;Preferences!$C$5,2,TRUE,3)</f>
        <v/>
      </c>
      <c r="C78" t="str" cm="1">
        <f t="array" aca="1" ref="C78" ca="1">_xlfn.IFS(AND(Networking_Registry!J78="",Networking_Registry!I78=""),"",Networking_Registry!J78="","Contacted",Networking_Registry!J78&gt;=(NOW()-Preferences!$C$3),"Hot",Networking_Registry!J78&gt;=(NOW()-Preferences!$C$4),"Warm",Networking_Registry!J78&lt;=(NOW()-Preferences!$C$4),"Cold")</f>
        <v/>
      </c>
      <c r="G78" t="str">
        <f>IF(Networking_Registry!G78="","",Networking_Registry!G78)</f>
        <v/>
      </c>
      <c r="M78" t="str">
        <f>IF(Networking_Registry!M78="","",Networking_Registry!M78)</f>
        <v/>
      </c>
    </row>
    <row r="79" spans="1:13" x14ac:dyDescent="0.3">
      <c r="A79" t="str">
        <f>IF(Networking_Registry!A79="","",Networking_Registry!A79)</f>
        <v/>
      </c>
      <c r="B79" t="str" cm="1">
        <f t="array" aca="1" ref="B79" ca="1">_xlfn.IFS(AND(Networking_Registry!J79="",Networking_Registry!I79=""),"",Networking_Registry!J79&gt;Networking_Registry!I79,1,(NOW()-Networking_Registry!I79)&gt;Preferences!$C$5,2,TRUE,3)</f>
        <v/>
      </c>
      <c r="C79" t="str" cm="1">
        <f t="array" aca="1" ref="C79" ca="1">_xlfn.IFS(AND(Networking_Registry!J79="",Networking_Registry!I79=""),"",Networking_Registry!J79="","Contacted",Networking_Registry!J79&gt;=(NOW()-Preferences!$C$3),"Hot",Networking_Registry!J79&gt;=(NOW()-Preferences!$C$4),"Warm",Networking_Registry!J79&lt;=(NOW()-Preferences!$C$4),"Cold")</f>
        <v/>
      </c>
      <c r="G79" t="str">
        <f>IF(Networking_Registry!G79="","",Networking_Registry!G79)</f>
        <v/>
      </c>
      <c r="M79" t="str">
        <f>IF(Networking_Registry!M79="","",Networking_Registry!M79)</f>
        <v/>
      </c>
    </row>
    <row r="80" spans="1:13" x14ac:dyDescent="0.3">
      <c r="A80" t="str">
        <f>IF(Networking_Registry!A80="","",Networking_Registry!A80)</f>
        <v/>
      </c>
      <c r="B80" t="str" cm="1">
        <f t="array" aca="1" ref="B80" ca="1">_xlfn.IFS(AND(Networking_Registry!J80="",Networking_Registry!I80=""),"",Networking_Registry!J80&gt;Networking_Registry!I80,1,(NOW()-Networking_Registry!I80)&gt;Preferences!$C$5,2,TRUE,3)</f>
        <v/>
      </c>
      <c r="C80" t="str" cm="1">
        <f t="array" aca="1" ref="C80" ca="1">_xlfn.IFS(AND(Networking_Registry!J80="",Networking_Registry!I80=""),"",Networking_Registry!J80="","Contacted",Networking_Registry!J80&gt;=(NOW()-Preferences!$C$3),"Hot",Networking_Registry!J80&gt;=(NOW()-Preferences!$C$4),"Warm",Networking_Registry!J80&lt;=(NOW()-Preferences!$C$4),"Cold")</f>
        <v/>
      </c>
      <c r="G80" t="str">
        <f>IF(Networking_Registry!G80="","",Networking_Registry!G80)</f>
        <v/>
      </c>
      <c r="M80" t="str">
        <f>IF(Networking_Registry!M80="","",Networking_Registry!M80)</f>
        <v/>
      </c>
    </row>
    <row r="81" spans="1:13" x14ac:dyDescent="0.3">
      <c r="A81" t="str">
        <f>IF(Networking_Registry!A81="","",Networking_Registry!A81)</f>
        <v/>
      </c>
      <c r="B81" t="str" cm="1">
        <f t="array" aca="1" ref="B81" ca="1">_xlfn.IFS(AND(Networking_Registry!J81="",Networking_Registry!I81=""),"",Networking_Registry!J81&gt;Networking_Registry!I81,1,(NOW()-Networking_Registry!I81)&gt;Preferences!$C$5,2,TRUE,3)</f>
        <v/>
      </c>
      <c r="C81" t="str" cm="1">
        <f t="array" aca="1" ref="C81" ca="1">_xlfn.IFS(AND(Networking_Registry!J81="",Networking_Registry!I81=""),"",Networking_Registry!J81="","Contacted",Networking_Registry!J81&gt;=(NOW()-Preferences!$C$3),"Hot",Networking_Registry!J81&gt;=(NOW()-Preferences!$C$4),"Warm",Networking_Registry!J81&lt;=(NOW()-Preferences!$C$4),"Cold")</f>
        <v/>
      </c>
      <c r="G81" t="str">
        <f>IF(Networking_Registry!G81="","",Networking_Registry!G81)</f>
        <v/>
      </c>
      <c r="M81" t="str">
        <f>IF(Networking_Registry!M81="","",Networking_Registry!M81)</f>
        <v/>
      </c>
    </row>
    <row r="82" spans="1:13" x14ac:dyDescent="0.3">
      <c r="A82" t="str">
        <f>IF(Networking_Registry!A82="","",Networking_Registry!A82)</f>
        <v/>
      </c>
      <c r="B82" t="str" cm="1">
        <f t="array" aca="1" ref="B82" ca="1">_xlfn.IFS(AND(Networking_Registry!J82="",Networking_Registry!I82=""),"",Networking_Registry!J82&gt;Networking_Registry!I82,1,(NOW()-Networking_Registry!I82)&gt;Preferences!$C$5,2,TRUE,3)</f>
        <v/>
      </c>
      <c r="C82" t="str" cm="1">
        <f t="array" aca="1" ref="C82" ca="1">_xlfn.IFS(AND(Networking_Registry!J82="",Networking_Registry!I82=""),"",Networking_Registry!J82="","Contacted",Networking_Registry!J82&gt;=(NOW()-Preferences!$C$3),"Hot",Networking_Registry!J82&gt;=(NOW()-Preferences!$C$4),"Warm",Networking_Registry!J82&lt;=(NOW()-Preferences!$C$4),"Cold")</f>
        <v/>
      </c>
      <c r="G82" t="str">
        <f>IF(Networking_Registry!G82="","",Networking_Registry!G82)</f>
        <v/>
      </c>
      <c r="M82" t="str">
        <f>IF(Networking_Registry!M82="","",Networking_Registry!M82)</f>
        <v/>
      </c>
    </row>
    <row r="83" spans="1:13" x14ac:dyDescent="0.3">
      <c r="A83" t="str">
        <f>IF(Networking_Registry!A83="","",Networking_Registry!A83)</f>
        <v/>
      </c>
      <c r="B83" t="str" cm="1">
        <f t="array" aca="1" ref="B83" ca="1">_xlfn.IFS(AND(Networking_Registry!J83="",Networking_Registry!I83=""),"",Networking_Registry!J83&gt;Networking_Registry!I83,1,(NOW()-Networking_Registry!I83)&gt;Preferences!$C$5,2,TRUE,3)</f>
        <v/>
      </c>
      <c r="C83" t="str" cm="1">
        <f t="array" aca="1" ref="C83" ca="1">_xlfn.IFS(AND(Networking_Registry!J83="",Networking_Registry!I83=""),"",Networking_Registry!J83="","Contacted",Networking_Registry!J83&gt;=(NOW()-Preferences!$C$3),"Hot",Networking_Registry!J83&gt;=(NOW()-Preferences!$C$4),"Warm",Networking_Registry!J83&lt;=(NOW()-Preferences!$C$4),"Cold")</f>
        <v/>
      </c>
      <c r="G83" t="str">
        <f>IF(Networking_Registry!G83="","",Networking_Registry!G83)</f>
        <v/>
      </c>
      <c r="M83" t="str">
        <f>IF(Networking_Registry!M83="","",Networking_Registry!M83)</f>
        <v/>
      </c>
    </row>
    <row r="84" spans="1:13" x14ac:dyDescent="0.3">
      <c r="A84" t="str">
        <f>IF(Networking_Registry!A84="","",Networking_Registry!A84)</f>
        <v/>
      </c>
      <c r="B84" t="str" cm="1">
        <f t="array" aca="1" ref="B84" ca="1">_xlfn.IFS(AND(Networking_Registry!J84="",Networking_Registry!I84=""),"",Networking_Registry!J84&gt;Networking_Registry!I84,1,(NOW()-Networking_Registry!I84)&gt;Preferences!$C$5,2,TRUE,3)</f>
        <v/>
      </c>
      <c r="C84" t="str" cm="1">
        <f t="array" aca="1" ref="C84" ca="1">_xlfn.IFS(AND(Networking_Registry!J84="",Networking_Registry!I84=""),"",Networking_Registry!J84="","Contacted",Networking_Registry!J84&gt;=(NOW()-Preferences!$C$3),"Hot",Networking_Registry!J84&gt;=(NOW()-Preferences!$C$4),"Warm",Networking_Registry!J84&lt;=(NOW()-Preferences!$C$4),"Cold")</f>
        <v/>
      </c>
      <c r="G84" t="str">
        <f>IF(Networking_Registry!G84="","",Networking_Registry!G84)</f>
        <v/>
      </c>
      <c r="M84" t="str">
        <f>IF(Networking_Registry!M84="","",Networking_Registry!M84)</f>
        <v/>
      </c>
    </row>
    <row r="85" spans="1:13" x14ac:dyDescent="0.3">
      <c r="A85" t="str">
        <f>IF(Networking_Registry!A85="","",Networking_Registry!A85)</f>
        <v/>
      </c>
      <c r="B85" t="str" cm="1">
        <f t="array" aca="1" ref="B85" ca="1">_xlfn.IFS(AND(Networking_Registry!J85="",Networking_Registry!I85=""),"",Networking_Registry!J85&gt;Networking_Registry!I85,1,(NOW()-Networking_Registry!I85)&gt;Preferences!$C$5,2,TRUE,3)</f>
        <v/>
      </c>
      <c r="C85" t="str" cm="1">
        <f t="array" aca="1" ref="C85" ca="1">_xlfn.IFS(AND(Networking_Registry!J85="",Networking_Registry!I85=""),"",Networking_Registry!J85="","Contacted",Networking_Registry!J85&gt;=(NOW()-Preferences!$C$3),"Hot",Networking_Registry!J85&gt;=(NOW()-Preferences!$C$4),"Warm",Networking_Registry!J85&lt;=(NOW()-Preferences!$C$4),"Cold")</f>
        <v/>
      </c>
      <c r="G85" t="str">
        <f>IF(Networking_Registry!G85="","",Networking_Registry!G85)</f>
        <v/>
      </c>
      <c r="M85" t="str">
        <f>IF(Networking_Registry!M85="","",Networking_Registry!M85)</f>
        <v/>
      </c>
    </row>
    <row r="86" spans="1:13" x14ac:dyDescent="0.3">
      <c r="A86" t="str">
        <f>IF(Networking_Registry!A86="","",Networking_Registry!A86)</f>
        <v/>
      </c>
      <c r="B86" t="str" cm="1">
        <f t="array" aca="1" ref="B86" ca="1">_xlfn.IFS(AND(Networking_Registry!J86="",Networking_Registry!I86=""),"",Networking_Registry!J86&gt;Networking_Registry!I86,1,(NOW()-Networking_Registry!I86)&gt;Preferences!$C$5,2,TRUE,3)</f>
        <v/>
      </c>
      <c r="C86" t="str" cm="1">
        <f t="array" aca="1" ref="C86" ca="1">_xlfn.IFS(AND(Networking_Registry!J86="",Networking_Registry!I86=""),"",Networking_Registry!J86="","Contacted",Networking_Registry!J86&gt;=(NOW()-Preferences!$C$3),"Hot",Networking_Registry!J86&gt;=(NOW()-Preferences!$C$4),"Warm",Networking_Registry!J86&lt;=(NOW()-Preferences!$C$4),"Cold")</f>
        <v/>
      </c>
      <c r="G86" t="str">
        <f>IF(Networking_Registry!G86="","",Networking_Registry!G86)</f>
        <v/>
      </c>
      <c r="M86" t="str">
        <f>IF(Networking_Registry!M86="","",Networking_Registry!M86)</f>
        <v/>
      </c>
    </row>
    <row r="87" spans="1:13" x14ac:dyDescent="0.3">
      <c r="A87" t="str">
        <f>IF(Networking_Registry!A87="","",Networking_Registry!A87)</f>
        <v/>
      </c>
      <c r="B87" t="str" cm="1">
        <f t="array" aca="1" ref="B87" ca="1">_xlfn.IFS(AND(Networking_Registry!J87="",Networking_Registry!I87=""),"",Networking_Registry!J87&gt;Networking_Registry!I87,1,(NOW()-Networking_Registry!I87)&gt;Preferences!$C$5,2,TRUE,3)</f>
        <v/>
      </c>
      <c r="C87" t="str" cm="1">
        <f t="array" aca="1" ref="C87" ca="1">_xlfn.IFS(AND(Networking_Registry!J87="",Networking_Registry!I87=""),"",Networking_Registry!J87="","Contacted",Networking_Registry!J87&gt;=(NOW()-Preferences!$C$3),"Hot",Networking_Registry!J87&gt;=(NOW()-Preferences!$C$4),"Warm",Networking_Registry!J87&lt;=(NOW()-Preferences!$C$4),"Cold")</f>
        <v/>
      </c>
      <c r="G87" t="str">
        <f>IF(Networking_Registry!G87="","",Networking_Registry!G87)</f>
        <v/>
      </c>
      <c r="M87" t="str">
        <f>IF(Networking_Registry!M87="","",Networking_Registry!M87)</f>
        <v/>
      </c>
    </row>
    <row r="88" spans="1:13" x14ac:dyDescent="0.3">
      <c r="A88" t="str">
        <f>IF(Networking_Registry!A88="","",Networking_Registry!A88)</f>
        <v/>
      </c>
      <c r="B88" t="str" cm="1">
        <f t="array" aca="1" ref="B88" ca="1">_xlfn.IFS(AND(Networking_Registry!J88="",Networking_Registry!I88=""),"",Networking_Registry!J88&gt;Networking_Registry!I88,1,(NOW()-Networking_Registry!I88)&gt;Preferences!$C$5,2,TRUE,3)</f>
        <v/>
      </c>
      <c r="C88" t="str" cm="1">
        <f t="array" aca="1" ref="C88" ca="1">_xlfn.IFS(AND(Networking_Registry!J88="",Networking_Registry!I88=""),"",Networking_Registry!J88="","Contacted",Networking_Registry!J88&gt;=(NOW()-Preferences!$C$3),"Hot",Networking_Registry!J88&gt;=(NOW()-Preferences!$C$4),"Warm",Networking_Registry!J88&lt;=(NOW()-Preferences!$C$4),"Cold")</f>
        <v/>
      </c>
      <c r="G88" t="str">
        <f>IF(Networking_Registry!G88="","",Networking_Registry!G88)</f>
        <v/>
      </c>
      <c r="M88" t="str">
        <f>IF(Networking_Registry!M88="","",Networking_Registry!M88)</f>
        <v/>
      </c>
    </row>
    <row r="89" spans="1:13" x14ac:dyDescent="0.3">
      <c r="A89" t="str">
        <f>IF(Networking_Registry!A89="","",Networking_Registry!A89)</f>
        <v/>
      </c>
      <c r="B89" t="str" cm="1">
        <f t="array" aca="1" ref="B89" ca="1">_xlfn.IFS(AND(Networking_Registry!J89="",Networking_Registry!I89=""),"",Networking_Registry!J89&gt;Networking_Registry!I89,1,(NOW()-Networking_Registry!I89)&gt;Preferences!$C$5,2,TRUE,3)</f>
        <v/>
      </c>
      <c r="C89" t="str" cm="1">
        <f t="array" aca="1" ref="C89" ca="1">_xlfn.IFS(AND(Networking_Registry!J89="",Networking_Registry!I89=""),"",Networking_Registry!J89="","Contacted",Networking_Registry!J89&gt;=(NOW()-Preferences!$C$3),"Hot",Networking_Registry!J89&gt;=(NOW()-Preferences!$C$4),"Warm",Networking_Registry!J89&lt;=(NOW()-Preferences!$C$4),"Cold")</f>
        <v/>
      </c>
      <c r="G89" t="str">
        <f>IF(Networking_Registry!G89="","",Networking_Registry!G89)</f>
        <v/>
      </c>
      <c r="M89" t="str">
        <f>IF(Networking_Registry!M89="","",Networking_Registry!M89)</f>
        <v/>
      </c>
    </row>
    <row r="90" spans="1:13" x14ac:dyDescent="0.3">
      <c r="A90" t="str">
        <f>IF(Networking_Registry!A90="","",Networking_Registry!A90)</f>
        <v/>
      </c>
      <c r="B90" t="str" cm="1">
        <f t="array" aca="1" ref="B90" ca="1">_xlfn.IFS(AND(Networking_Registry!J90="",Networking_Registry!I90=""),"",Networking_Registry!J90&gt;Networking_Registry!I90,1,(NOW()-Networking_Registry!I90)&gt;Preferences!$C$5,2,TRUE,3)</f>
        <v/>
      </c>
      <c r="C90" t="str" cm="1">
        <f t="array" aca="1" ref="C90" ca="1">_xlfn.IFS(AND(Networking_Registry!J90="",Networking_Registry!I90=""),"",Networking_Registry!J90="","Contacted",Networking_Registry!J90&gt;=(NOW()-Preferences!$C$3),"Hot",Networking_Registry!J90&gt;=(NOW()-Preferences!$C$4),"Warm",Networking_Registry!J90&lt;=(NOW()-Preferences!$C$4),"Cold")</f>
        <v/>
      </c>
      <c r="G90" t="str">
        <f>IF(Networking_Registry!G90="","",Networking_Registry!G90)</f>
        <v/>
      </c>
      <c r="M90" t="str">
        <f>IF(Networking_Registry!M90="","",Networking_Registry!M90)</f>
        <v/>
      </c>
    </row>
    <row r="91" spans="1:13" x14ac:dyDescent="0.3">
      <c r="A91" t="str">
        <f>IF(Networking_Registry!A91="","",Networking_Registry!A91)</f>
        <v/>
      </c>
      <c r="B91" t="str" cm="1">
        <f t="array" aca="1" ref="B91" ca="1">_xlfn.IFS(AND(Networking_Registry!J91="",Networking_Registry!I91=""),"",Networking_Registry!J91&gt;Networking_Registry!I91,1,(NOW()-Networking_Registry!I91)&gt;Preferences!$C$5,2,TRUE,3)</f>
        <v/>
      </c>
      <c r="C91" t="str" cm="1">
        <f t="array" aca="1" ref="C91" ca="1">_xlfn.IFS(AND(Networking_Registry!J91="",Networking_Registry!I91=""),"",Networking_Registry!J91="","Contacted",Networking_Registry!J91&gt;=(NOW()-Preferences!$C$3),"Hot",Networking_Registry!J91&gt;=(NOW()-Preferences!$C$4),"Warm",Networking_Registry!J91&lt;=(NOW()-Preferences!$C$4),"Cold")</f>
        <v/>
      </c>
      <c r="G91" t="str">
        <f>IF(Networking_Registry!G91="","",Networking_Registry!G91)</f>
        <v/>
      </c>
      <c r="M91" t="str">
        <f>IF(Networking_Registry!M91="","",Networking_Registry!M91)</f>
        <v/>
      </c>
    </row>
    <row r="92" spans="1:13" x14ac:dyDescent="0.3">
      <c r="A92" t="str">
        <f>IF(Networking_Registry!A92="","",Networking_Registry!A92)</f>
        <v/>
      </c>
      <c r="B92" t="str" cm="1">
        <f t="array" aca="1" ref="B92" ca="1">_xlfn.IFS(AND(Networking_Registry!J92="",Networking_Registry!I92=""),"",Networking_Registry!J92&gt;Networking_Registry!I92,1,(NOW()-Networking_Registry!I92)&gt;Preferences!$C$5,2,TRUE,3)</f>
        <v/>
      </c>
      <c r="C92" t="str" cm="1">
        <f t="array" aca="1" ref="C92" ca="1">_xlfn.IFS(AND(Networking_Registry!J92="",Networking_Registry!I92=""),"",Networking_Registry!J92="","Contacted",Networking_Registry!J92&gt;=(NOW()-Preferences!$C$3),"Hot",Networking_Registry!J92&gt;=(NOW()-Preferences!$C$4),"Warm",Networking_Registry!J92&lt;=(NOW()-Preferences!$C$4),"Cold")</f>
        <v/>
      </c>
      <c r="G92" t="str">
        <f>IF(Networking_Registry!G92="","",Networking_Registry!G92)</f>
        <v/>
      </c>
      <c r="M92" t="str">
        <f>IF(Networking_Registry!M92="","",Networking_Registry!M92)</f>
        <v/>
      </c>
    </row>
    <row r="93" spans="1:13" x14ac:dyDescent="0.3">
      <c r="A93" t="str">
        <f>IF(Networking_Registry!A93="","",Networking_Registry!A93)</f>
        <v/>
      </c>
      <c r="B93" t="str" cm="1">
        <f t="array" aca="1" ref="B93" ca="1">_xlfn.IFS(AND(Networking_Registry!J93="",Networking_Registry!I93=""),"",Networking_Registry!J93&gt;Networking_Registry!I93,1,(NOW()-Networking_Registry!I93)&gt;Preferences!$C$5,2,TRUE,3)</f>
        <v/>
      </c>
      <c r="C93" t="str" cm="1">
        <f t="array" aca="1" ref="C93" ca="1">_xlfn.IFS(AND(Networking_Registry!J93="",Networking_Registry!I93=""),"",Networking_Registry!J93="","Contacted",Networking_Registry!J93&gt;=(NOW()-Preferences!$C$3),"Hot",Networking_Registry!J93&gt;=(NOW()-Preferences!$C$4),"Warm",Networking_Registry!J93&lt;=(NOW()-Preferences!$C$4),"Cold")</f>
        <v/>
      </c>
      <c r="G93" t="str">
        <f>IF(Networking_Registry!G93="","",Networking_Registry!G93)</f>
        <v/>
      </c>
      <c r="M93" t="str">
        <f>IF(Networking_Registry!M93="","",Networking_Registry!M93)</f>
        <v/>
      </c>
    </row>
    <row r="94" spans="1:13" x14ac:dyDescent="0.3">
      <c r="A94" t="str">
        <f>IF(Networking_Registry!A94="","",Networking_Registry!A94)</f>
        <v/>
      </c>
      <c r="B94" t="str" cm="1">
        <f t="array" aca="1" ref="B94" ca="1">_xlfn.IFS(AND(Networking_Registry!J94="",Networking_Registry!I94=""),"",Networking_Registry!J94&gt;Networking_Registry!I94,1,(NOW()-Networking_Registry!I94)&gt;Preferences!$C$5,2,TRUE,3)</f>
        <v/>
      </c>
      <c r="C94" t="str" cm="1">
        <f t="array" aca="1" ref="C94" ca="1">_xlfn.IFS(AND(Networking_Registry!J94="",Networking_Registry!I94=""),"",Networking_Registry!J94="","Contacted",Networking_Registry!J94&gt;=(NOW()-Preferences!$C$3),"Hot",Networking_Registry!J94&gt;=(NOW()-Preferences!$C$4),"Warm",Networking_Registry!J94&lt;=(NOW()-Preferences!$C$4),"Cold")</f>
        <v/>
      </c>
      <c r="G94" t="str">
        <f>IF(Networking_Registry!G94="","",Networking_Registry!G94)</f>
        <v/>
      </c>
      <c r="M94" t="str">
        <f>IF(Networking_Registry!M94="","",Networking_Registry!M94)</f>
        <v/>
      </c>
    </row>
    <row r="95" spans="1:13" x14ac:dyDescent="0.3">
      <c r="A95" t="str">
        <f>IF(Networking_Registry!A95="","",Networking_Registry!A95)</f>
        <v/>
      </c>
      <c r="B95" t="str" cm="1">
        <f t="array" aca="1" ref="B95" ca="1">_xlfn.IFS(AND(Networking_Registry!J95="",Networking_Registry!I95=""),"",Networking_Registry!J95&gt;Networking_Registry!I95,1,(NOW()-Networking_Registry!I95)&gt;Preferences!$C$5,2,TRUE,3)</f>
        <v/>
      </c>
      <c r="C95" t="str" cm="1">
        <f t="array" aca="1" ref="C95" ca="1">_xlfn.IFS(AND(Networking_Registry!J95="",Networking_Registry!I95=""),"",Networking_Registry!J95="","Contacted",Networking_Registry!J95&gt;=(NOW()-Preferences!$C$3),"Hot",Networking_Registry!J95&gt;=(NOW()-Preferences!$C$4),"Warm",Networking_Registry!J95&lt;=(NOW()-Preferences!$C$4),"Cold")</f>
        <v/>
      </c>
      <c r="G95" t="str">
        <f>IF(Networking_Registry!G95="","",Networking_Registry!G95)</f>
        <v/>
      </c>
      <c r="M95" t="str">
        <f>IF(Networking_Registry!M95="","",Networking_Registry!M95)</f>
        <v/>
      </c>
    </row>
    <row r="96" spans="1:13" x14ac:dyDescent="0.3">
      <c r="A96" t="str">
        <f>IF(Networking_Registry!A96="","",Networking_Registry!A96)</f>
        <v/>
      </c>
      <c r="B96" t="str" cm="1">
        <f t="array" aca="1" ref="B96" ca="1">_xlfn.IFS(AND(Networking_Registry!J96="",Networking_Registry!I96=""),"",Networking_Registry!J96&gt;Networking_Registry!I96,1,(NOW()-Networking_Registry!I96)&gt;Preferences!$C$5,2,TRUE,3)</f>
        <v/>
      </c>
      <c r="C96" t="str" cm="1">
        <f t="array" aca="1" ref="C96" ca="1">_xlfn.IFS(AND(Networking_Registry!J96="",Networking_Registry!I96=""),"",Networking_Registry!J96="","Contacted",Networking_Registry!J96&gt;=(NOW()-Preferences!$C$3),"Hot",Networking_Registry!J96&gt;=(NOW()-Preferences!$C$4),"Warm",Networking_Registry!J96&lt;=(NOW()-Preferences!$C$4),"Cold")</f>
        <v/>
      </c>
      <c r="G96" t="str">
        <f>IF(Networking_Registry!G96="","",Networking_Registry!G96)</f>
        <v/>
      </c>
      <c r="M96" t="str">
        <f>IF(Networking_Registry!M96="","",Networking_Registry!M96)</f>
        <v/>
      </c>
    </row>
    <row r="97" spans="1:13" x14ac:dyDescent="0.3">
      <c r="A97" t="str">
        <f>IF(Networking_Registry!A97="","",Networking_Registry!A97)</f>
        <v/>
      </c>
      <c r="B97" t="str" cm="1">
        <f t="array" aca="1" ref="B97" ca="1">_xlfn.IFS(AND(Networking_Registry!J97="",Networking_Registry!I97=""),"",Networking_Registry!J97&gt;Networking_Registry!I97,1,(NOW()-Networking_Registry!I97)&gt;Preferences!$C$5,2,TRUE,3)</f>
        <v/>
      </c>
      <c r="C97" t="str" cm="1">
        <f t="array" aca="1" ref="C97" ca="1">_xlfn.IFS(AND(Networking_Registry!J97="",Networking_Registry!I97=""),"",Networking_Registry!J97="","Contacted",Networking_Registry!J97&gt;=(NOW()-Preferences!$C$3),"Hot",Networking_Registry!J97&gt;=(NOW()-Preferences!$C$4),"Warm",Networking_Registry!J97&lt;=(NOW()-Preferences!$C$4),"Cold")</f>
        <v/>
      </c>
      <c r="G97" t="str">
        <f>IF(Networking_Registry!G97="","",Networking_Registry!G97)</f>
        <v/>
      </c>
      <c r="M97" t="str">
        <f>IF(Networking_Registry!M97="","",Networking_Registry!M97)</f>
        <v/>
      </c>
    </row>
    <row r="98" spans="1:13" x14ac:dyDescent="0.3">
      <c r="A98" t="str">
        <f>IF(Networking_Registry!A98="","",Networking_Registry!A98)</f>
        <v/>
      </c>
      <c r="B98" t="str" cm="1">
        <f t="array" aca="1" ref="B98" ca="1">_xlfn.IFS(AND(Networking_Registry!J98="",Networking_Registry!I98=""),"",Networking_Registry!J98&gt;Networking_Registry!I98,1,(NOW()-Networking_Registry!I98)&gt;Preferences!$C$5,2,TRUE,3)</f>
        <v/>
      </c>
      <c r="C98" t="str" cm="1">
        <f t="array" aca="1" ref="C98" ca="1">_xlfn.IFS(AND(Networking_Registry!J98="",Networking_Registry!I98=""),"",Networking_Registry!J98="","Contacted",Networking_Registry!J98&gt;=(NOW()-Preferences!$C$3),"Hot",Networking_Registry!J98&gt;=(NOW()-Preferences!$C$4),"Warm",Networking_Registry!J98&lt;=(NOW()-Preferences!$C$4),"Cold")</f>
        <v/>
      </c>
      <c r="G98" t="str">
        <f>IF(Networking_Registry!G98="","",Networking_Registry!G98)</f>
        <v/>
      </c>
      <c r="M98" t="str">
        <f>IF(Networking_Registry!M98="","",Networking_Registry!M98)</f>
        <v/>
      </c>
    </row>
    <row r="99" spans="1:13" x14ac:dyDescent="0.3">
      <c r="A99" t="str">
        <f>IF(Networking_Registry!A99="","",Networking_Registry!A99)</f>
        <v/>
      </c>
      <c r="B99" t="str" cm="1">
        <f t="array" aca="1" ref="B99" ca="1">_xlfn.IFS(AND(Networking_Registry!J99="",Networking_Registry!I99=""),"",Networking_Registry!J99&gt;Networking_Registry!I99,1,(NOW()-Networking_Registry!I99)&gt;Preferences!$C$5,2,TRUE,3)</f>
        <v/>
      </c>
      <c r="C99" t="str" cm="1">
        <f t="array" aca="1" ref="C99" ca="1">_xlfn.IFS(AND(Networking_Registry!J99="",Networking_Registry!I99=""),"",Networking_Registry!J99="","Contacted",Networking_Registry!J99&gt;=(NOW()-Preferences!$C$3),"Hot",Networking_Registry!J99&gt;=(NOW()-Preferences!$C$4),"Warm",Networking_Registry!J99&lt;=(NOW()-Preferences!$C$4),"Cold")</f>
        <v/>
      </c>
      <c r="G99" t="str">
        <f>IF(Networking_Registry!G99="","",Networking_Registry!G99)</f>
        <v/>
      </c>
      <c r="M99" t="str">
        <f>IF(Networking_Registry!M99="","",Networking_Registry!M99)</f>
        <v/>
      </c>
    </row>
    <row r="100" spans="1:13" x14ac:dyDescent="0.3">
      <c r="A100" t="str">
        <f>IF(Networking_Registry!A100="","",Networking_Registry!A100)</f>
        <v/>
      </c>
      <c r="B100" t="str" cm="1">
        <f t="array" aca="1" ref="B100" ca="1">_xlfn.IFS(AND(Networking_Registry!J100="",Networking_Registry!I100=""),"",Networking_Registry!J100&gt;Networking_Registry!I100,1,(NOW()-Networking_Registry!I100)&gt;Preferences!$C$5,2,TRUE,3)</f>
        <v/>
      </c>
      <c r="C100" t="str" cm="1">
        <f t="array" aca="1" ref="C100" ca="1">_xlfn.IFS(AND(Networking_Registry!J100="",Networking_Registry!I100=""),"",Networking_Registry!J100="","Contacted",Networking_Registry!J100&gt;=(NOW()-Preferences!$C$3),"Hot",Networking_Registry!J100&gt;=(NOW()-Preferences!$C$4),"Warm",Networking_Registry!J100&lt;=(NOW()-Preferences!$C$4),"Cold")</f>
        <v/>
      </c>
      <c r="G100" t="str">
        <f>IF(Networking_Registry!G100="","",Networking_Registry!G100)</f>
        <v/>
      </c>
      <c r="M100" t="str">
        <f>IF(Networking_Registry!M100="","",Networking_Registry!M100)</f>
        <v/>
      </c>
    </row>
    <row r="101" spans="1:13" x14ac:dyDescent="0.3">
      <c r="A101" t="str">
        <f>IF(Networking_Registry!A101="","",Networking_Registry!A101)</f>
        <v/>
      </c>
      <c r="B101" t="str" cm="1">
        <f t="array" aca="1" ref="B101" ca="1">_xlfn.IFS(AND(Networking_Registry!J101="",Networking_Registry!I101=""),"",Networking_Registry!J101&gt;Networking_Registry!I101,1,(NOW()-Networking_Registry!I101)&gt;Preferences!$C$5,2,TRUE,3)</f>
        <v/>
      </c>
      <c r="C101" t="str" cm="1">
        <f t="array" aca="1" ref="C101" ca="1">_xlfn.IFS(AND(Networking_Registry!J101="",Networking_Registry!I101=""),"",Networking_Registry!J101="","Contacted",Networking_Registry!J101&gt;=(NOW()-Preferences!$C$3),"Hot",Networking_Registry!J101&gt;=(NOW()-Preferences!$C$4),"Warm",Networking_Registry!J101&lt;=(NOW()-Preferences!$C$4),"Cold")</f>
        <v/>
      </c>
      <c r="G101" t="str">
        <f>IF(Networking_Registry!G101="","",Networking_Registry!G101)</f>
        <v/>
      </c>
      <c r="M101" t="str">
        <f>IF(Networking_Registry!M101="","",Networking_Registry!M101)</f>
        <v/>
      </c>
    </row>
    <row r="102" spans="1:13" x14ac:dyDescent="0.3">
      <c r="A102" t="str">
        <f>IF(Networking_Registry!A102="","",Networking_Registry!A102)</f>
        <v/>
      </c>
      <c r="B102" t="str" cm="1">
        <f t="array" aca="1" ref="B102" ca="1">_xlfn.IFS(AND(Networking_Registry!J102="",Networking_Registry!I102=""),"",Networking_Registry!J102&gt;Networking_Registry!I102,1,(NOW()-Networking_Registry!I102)&gt;Preferences!$C$5,2,TRUE,3)</f>
        <v/>
      </c>
      <c r="C102" t="str" cm="1">
        <f t="array" aca="1" ref="C102" ca="1">_xlfn.IFS(AND(Networking_Registry!J102="",Networking_Registry!I102=""),"",Networking_Registry!J102="","Contacted",Networking_Registry!J102&gt;=(NOW()-Preferences!$C$3),"Hot",Networking_Registry!J102&gt;=(NOW()-Preferences!$C$4),"Warm",Networking_Registry!J102&lt;=(NOW()-Preferences!$C$4),"Cold")</f>
        <v/>
      </c>
      <c r="G102" t="str">
        <f>IF(Networking_Registry!G102="","",Networking_Registry!G102)</f>
        <v/>
      </c>
      <c r="M102" t="str">
        <f>IF(Networking_Registry!M102="","",Networking_Registry!M102)</f>
        <v/>
      </c>
    </row>
    <row r="103" spans="1:13" x14ac:dyDescent="0.3">
      <c r="A103" t="str">
        <f>IF(Networking_Registry!A103="","",Networking_Registry!A103)</f>
        <v/>
      </c>
      <c r="B103" t="str" cm="1">
        <f t="array" aca="1" ref="B103" ca="1">_xlfn.IFS(AND(Networking_Registry!J103="",Networking_Registry!I103=""),"",Networking_Registry!J103&gt;Networking_Registry!I103,1,(NOW()-Networking_Registry!I103)&gt;Preferences!$C$5,2,TRUE,3)</f>
        <v/>
      </c>
      <c r="C103" t="str" cm="1">
        <f t="array" aca="1" ref="C103" ca="1">_xlfn.IFS(AND(Networking_Registry!J103="",Networking_Registry!I103=""),"",Networking_Registry!J103="","Contacted",Networking_Registry!J103&gt;=(NOW()-Preferences!$C$3),"Hot",Networking_Registry!J103&gt;=(NOW()-Preferences!$C$4),"Warm",Networking_Registry!J103&lt;=(NOW()-Preferences!$C$4),"Cold")</f>
        <v/>
      </c>
      <c r="G103" t="str">
        <f>IF(Networking_Registry!G103="","",Networking_Registry!G103)</f>
        <v/>
      </c>
      <c r="M103" t="str">
        <f>IF(Networking_Registry!M103="","",Networking_Registry!M103)</f>
        <v/>
      </c>
    </row>
    <row r="104" spans="1:13" x14ac:dyDescent="0.3">
      <c r="A104" t="str">
        <f>IF(Networking_Registry!A104="","",Networking_Registry!A104)</f>
        <v/>
      </c>
      <c r="B104" t="str" cm="1">
        <f t="array" aca="1" ref="B104" ca="1">_xlfn.IFS(AND(Networking_Registry!J104="",Networking_Registry!I104=""),"",Networking_Registry!J104&gt;Networking_Registry!I104,1,(NOW()-Networking_Registry!I104)&gt;Preferences!$C$5,2,TRUE,3)</f>
        <v/>
      </c>
      <c r="C104" t="str" cm="1">
        <f t="array" aca="1" ref="C104" ca="1">_xlfn.IFS(AND(Networking_Registry!J104="",Networking_Registry!I104=""),"",Networking_Registry!J104="","Contacted",Networking_Registry!J104&gt;=(NOW()-Preferences!$C$3),"Hot",Networking_Registry!J104&gt;=(NOW()-Preferences!$C$4),"Warm",Networking_Registry!J104&lt;=(NOW()-Preferences!$C$4),"Cold")</f>
        <v/>
      </c>
      <c r="G104" t="str">
        <f>IF(Networking_Registry!G104="","",Networking_Registry!G104)</f>
        <v/>
      </c>
      <c r="M104" t="str">
        <f>IF(Networking_Registry!M104="","",Networking_Registry!M104)</f>
        <v/>
      </c>
    </row>
    <row r="105" spans="1:13" x14ac:dyDescent="0.3">
      <c r="A105" t="str">
        <f>IF(Networking_Registry!A105="","",Networking_Registry!A105)</f>
        <v/>
      </c>
      <c r="B105" t="str" cm="1">
        <f t="array" aca="1" ref="B105" ca="1">_xlfn.IFS(AND(Networking_Registry!J105="",Networking_Registry!I105=""),"",Networking_Registry!J105&gt;Networking_Registry!I105,1,(NOW()-Networking_Registry!I105)&gt;Preferences!$C$5,2,TRUE,3)</f>
        <v/>
      </c>
      <c r="C105" t="str" cm="1">
        <f t="array" aca="1" ref="C105" ca="1">_xlfn.IFS(AND(Networking_Registry!J105="",Networking_Registry!I105=""),"",Networking_Registry!J105="","Contacted",Networking_Registry!J105&gt;=(NOW()-Preferences!$C$3),"Hot",Networking_Registry!J105&gt;=(NOW()-Preferences!$C$4),"Warm",Networking_Registry!J105&lt;=(NOW()-Preferences!$C$4),"Cold")</f>
        <v/>
      </c>
      <c r="G105" t="str">
        <f>IF(Networking_Registry!G105="","",Networking_Registry!G105)</f>
        <v/>
      </c>
      <c r="M105" t="str">
        <f>IF(Networking_Registry!M105="","",Networking_Registry!M105)</f>
        <v/>
      </c>
    </row>
    <row r="106" spans="1:13" x14ac:dyDescent="0.3">
      <c r="A106" t="str">
        <f>IF(Networking_Registry!A106="","",Networking_Registry!A106)</f>
        <v/>
      </c>
      <c r="B106" t="str" cm="1">
        <f t="array" aca="1" ref="B106" ca="1">_xlfn.IFS(AND(Networking_Registry!J106="",Networking_Registry!I106=""),"",Networking_Registry!J106&gt;Networking_Registry!I106,1,(NOW()-Networking_Registry!I106)&gt;Preferences!$C$5,2,TRUE,3)</f>
        <v/>
      </c>
      <c r="C106" t="str" cm="1">
        <f t="array" aca="1" ref="C106" ca="1">_xlfn.IFS(AND(Networking_Registry!J106="",Networking_Registry!I106=""),"",Networking_Registry!J106="","Contacted",Networking_Registry!J106&gt;=(NOW()-Preferences!$C$3),"Hot",Networking_Registry!J106&gt;=(NOW()-Preferences!$C$4),"Warm",Networking_Registry!J106&lt;=(NOW()-Preferences!$C$4),"Cold")</f>
        <v/>
      </c>
      <c r="G106" t="str">
        <f>IF(Networking_Registry!G106="","",Networking_Registry!G106)</f>
        <v/>
      </c>
      <c r="M106" t="str">
        <f>IF(Networking_Registry!M106="","",Networking_Registry!M106)</f>
        <v/>
      </c>
    </row>
    <row r="107" spans="1:13" x14ac:dyDescent="0.3">
      <c r="A107" t="str">
        <f>IF(Networking_Registry!A107="","",Networking_Registry!A107)</f>
        <v/>
      </c>
      <c r="B107" t="str" cm="1">
        <f t="array" aca="1" ref="B107" ca="1">_xlfn.IFS(AND(Networking_Registry!J107="",Networking_Registry!I107=""),"",Networking_Registry!J107&gt;Networking_Registry!I107,1,(NOW()-Networking_Registry!I107)&gt;Preferences!$C$5,2,TRUE,3)</f>
        <v/>
      </c>
      <c r="C107" t="str" cm="1">
        <f t="array" aca="1" ref="C107" ca="1">_xlfn.IFS(AND(Networking_Registry!J107="",Networking_Registry!I107=""),"",Networking_Registry!J107="","Contacted",Networking_Registry!J107&gt;=(NOW()-Preferences!$C$3),"Hot",Networking_Registry!J107&gt;=(NOW()-Preferences!$C$4),"Warm",Networking_Registry!J107&lt;=(NOW()-Preferences!$C$4),"Cold")</f>
        <v/>
      </c>
      <c r="G107" t="str">
        <f>IF(Networking_Registry!G107="","",Networking_Registry!G107)</f>
        <v/>
      </c>
      <c r="M107" t="str">
        <f>IF(Networking_Registry!M107="","",Networking_Registry!M107)</f>
        <v/>
      </c>
    </row>
    <row r="108" spans="1:13" x14ac:dyDescent="0.3">
      <c r="A108" t="str">
        <f>IF(Networking_Registry!A108="","",Networking_Registry!A108)</f>
        <v/>
      </c>
      <c r="B108" t="str" cm="1">
        <f t="array" aca="1" ref="B108" ca="1">_xlfn.IFS(AND(Networking_Registry!J108="",Networking_Registry!I108=""),"",Networking_Registry!J108&gt;Networking_Registry!I108,1,(NOW()-Networking_Registry!I108)&gt;Preferences!$C$5,2,TRUE,3)</f>
        <v/>
      </c>
      <c r="C108" t="str" cm="1">
        <f t="array" aca="1" ref="C108" ca="1">_xlfn.IFS(AND(Networking_Registry!J108="",Networking_Registry!I108=""),"",Networking_Registry!J108="","Contacted",Networking_Registry!J108&gt;=(NOW()-Preferences!$C$3),"Hot",Networking_Registry!J108&gt;=(NOW()-Preferences!$C$4),"Warm",Networking_Registry!J108&lt;=(NOW()-Preferences!$C$4),"Cold")</f>
        <v/>
      </c>
      <c r="G108" t="str">
        <f>IF(Networking_Registry!G108="","",Networking_Registry!G108)</f>
        <v/>
      </c>
      <c r="M108" t="str">
        <f>IF(Networking_Registry!M108="","",Networking_Registry!M108)</f>
        <v/>
      </c>
    </row>
    <row r="109" spans="1:13" x14ac:dyDescent="0.3">
      <c r="A109" t="str">
        <f>IF(Networking_Registry!A109="","",Networking_Registry!A109)</f>
        <v/>
      </c>
      <c r="B109" t="str" cm="1">
        <f t="array" aca="1" ref="B109" ca="1">_xlfn.IFS(AND(Networking_Registry!J109="",Networking_Registry!I109=""),"",Networking_Registry!J109&gt;Networking_Registry!I109,1,(NOW()-Networking_Registry!I109)&gt;Preferences!$C$5,2,TRUE,3)</f>
        <v/>
      </c>
      <c r="C109" t="str" cm="1">
        <f t="array" aca="1" ref="C109" ca="1">_xlfn.IFS(AND(Networking_Registry!J109="",Networking_Registry!I109=""),"",Networking_Registry!J109="","Contacted",Networking_Registry!J109&gt;=(NOW()-Preferences!$C$3),"Hot",Networking_Registry!J109&gt;=(NOW()-Preferences!$C$4),"Warm",Networking_Registry!J109&lt;=(NOW()-Preferences!$C$4),"Cold")</f>
        <v/>
      </c>
      <c r="G109" t="str">
        <f>IF(Networking_Registry!G109="","",Networking_Registry!G109)</f>
        <v/>
      </c>
      <c r="M109" t="str">
        <f>IF(Networking_Registry!M109="","",Networking_Registry!M109)</f>
        <v/>
      </c>
    </row>
    <row r="110" spans="1:13" x14ac:dyDescent="0.3">
      <c r="A110" t="str">
        <f>IF(Networking_Registry!A110="","",Networking_Registry!A110)</f>
        <v/>
      </c>
      <c r="B110" t="str" cm="1">
        <f t="array" aca="1" ref="B110" ca="1">_xlfn.IFS(AND(Networking_Registry!J110="",Networking_Registry!I110=""),"",Networking_Registry!J110&gt;Networking_Registry!I110,1,(NOW()-Networking_Registry!I110)&gt;Preferences!$C$5,2,TRUE,3)</f>
        <v/>
      </c>
      <c r="C110" t="str" cm="1">
        <f t="array" aca="1" ref="C110" ca="1">_xlfn.IFS(AND(Networking_Registry!J110="",Networking_Registry!I110=""),"",Networking_Registry!J110="","Contacted",Networking_Registry!J110&gt;=(NOW()-Preferences!$C$3),"Hot",Networking_Registry!J110&gt;=(NOW()-Preferences!$C$4),"Warm",Networking_Registry!J110&lt;=(NOW()-Preferences!$C$4),"Cold")</f>
        <v/>
      </c>
      <c r="G110" t="str">
        <f>IF(Networking_Registry!G110="","",Networking_Registry!G110)</f>
        <v/>
      </c>
      <c r="M110" t="str">
        <f>IF(Networking_Registry!M110="","",Networking_Registry!M110)</f>
        <v/>
      </c>
    </row>
    <row r="111" spans="1:13" x14ac:dyDescent="0.3">
      <c r="A111" t="str">
        <f>IF(Networking_Registry!A111="","",Networking_Registry!A111)</f>
        <v/>
      </c>
      <c r="B111" t="str" cm="1">
        <f t="array" aca="1" ref="B111" ca="1">_xlfn.IFS(AND(Networking_Registry!J111="",Networking_Registry!I111=""),"",Networking_Registry!J111&gt;Networking_Registry!I111,1,(NOW()-Networking_Registry!I111)&gt;Preferences!$C$5,2,TRUE,3)</f>
        <v/>
      </c>
      <c r="C111" t="str" cm="1">
        <f t="array" aca="1" ref="C111" ca="1">_xlfn.IFS(AND(Networking_Registry!J111="",Networking_Registry!I111=""),"",Networking_Registry!J111="","Contacted",Networking_Registry!J111&gt;=(NOW()-Preferences!$C$3),"Hot",Networking_Registry!J111&gt;=(NOW()-Preferences!$C$4),"Warm",Networking_Registry!J111&lt;=(NOW()-Preferences!$C$4),"Cold")</f>
        <v/>
      </c>
      <c r="G111" t="str">
        <f>IF(Networking_Registry!G111="","",Networking_Registry!G111)</f>
        <v/>
      </c>
      <c r="M111" t="str">
        <f>IF(Networking_Registry!M111="","",Networking_Registry!M111)</f>
        <v/>
      </c>
    </row>
    <row r="112" spans="1:13" x14ac:dyDescent="0.3">
      <c r="A112" t="str">
        <f>IF(Networking_Registry!A112="","",Networking_Registry!A112)</f>
        <v/>
      </c>
      <c r="B112" t="str" cm="1">
        <f t="array" aca="1" ref="B112" ca="1">_xlfn.IFS(AND(Networking_Registry!J112="",Networking_Registry!I112=""),"",Networking_Registry!J112&gt;Networking_Registry!I112,1,(NOW()-Networking_Registry!I112)&gt;Preferences!$C$5,2,TRUE,3)</f>
        <v/>
      </c>
      <c r="C112" t="str" cm="1">
        <f t="array" aca="1" ref="C112" ca="1">_xlfn.IFS(AND(Networking_Registry!J112="",Networking_Registry!I112=""),"",Networking_Registry!J112="","Contacted",Networking_Registry!J112&gt;=(NOW()-Preferences!$C$3),"Hot",Networking_Registry!J112&gt;=(NOW()-Preferences!$C$4),"Warm",Networking_Registry!J112&lt;=(NOW()-Preferences!$C$4),"Cold")</f>
        <v/>
      </c>
      <c r="G112" t="str">
        <f>IF(Networking_Registry!G112="","",Networking_Registry!G112)</f>
        <v/>
      </c>
      <c r="M112" t="str">
        <f>IF(Networking_Registry!M112="","",Networking_Registry!M112)</f>
        <v/>
      </c>
    </row>
    <row r="113" spans="1:13" x14ac:dyDescent="0.3">
      <c r="A113" t="str">
        <f>IF(Networking_Registry!A113="","",Networking_Registry!A113)</f>
        <v/>
      </c>
      <c r="B113" t="str" cm="1">
        <f t="array" aca="1" ref="B113" ca="1">_xlfn.IFS(AND(Networking_Registry!J113="",Networking_Registry!I113=""),"",Networking_Registry!J113&gt;Networking_Registry!I113,1,(NOW()-Networking_Registry!I113)&gt;Preferences!$C$5,2,TRUE,3)</f>
        <v/>
      </c>
      <c r="C113" t="str" cm="1">
        <f t="array" aca="1" ref="C113" ca="1">_xlfn.IFS(AND(Networking_Registry!J113="",Networking_Registry!I113=""),"",Networking_Registry!J113="","Contacted",Networking_Registry!J113&gt;=(NOW()-Preferences!$C$3),"Hot",Networking_Registry!J113&gt;=(NOW()-Preferences!$C$4),"Warm",Networking_Registry!J113&lt;=(NOW()-Preferences!$C$4),"Cold")</f>
        <v/>
      </c>
      <c r="G113" t="str">
        <f>IF(Networking_Registry!G113="","",Networking_Registry!G113)</f>
        <v/>
      </c>
      <c r="M113" t="str">
        <f>IF(Networking_Registry!M113="","",Networking_Registry!M113)</f>
        <v/>
      </c>
    </row>
    <row r="114" spans="1:13" x14ac:dyDescent="0.3">
      <c r="A114" t="str">
        <f>IF(Networking_Registry!A114="","",Networking_Registry!A114)</f>
        <v/>
      </c>
      <c r="B114" t="str" cm="1">
        <f t="array" aca="1" ref="B114" ca="1">_xlfn.IFS(AND(Networking_Registry!J114="",Networking_Registry!I114=""),"",Networking_Registry!J114&gt;Networking_Registry!I114,1,(NOW()-Networking_Registry!I114)&gt;Preferences!$C$5,2,TRUE,3)</f>
        <v/>
      </c>
      <c r="C114" t="str" cm="1">
        <f t="array" aca="1" ref="C114" ca="1">_xlfn.IFS(AND(Networking_Registry!J114="",Networking_Registry!I114=""),"",Networking_Registry!J114="","Contacted",Networking_Registry!J114&gt;=(NOW()-Preferences!$C$3),"Hot",Networking_Registry!J114&gt;=(NOW()-Preferences!$C$4),"Warm",Networking_Registry!J114&lt;=(NOW()-Preferences!$C$4),"Cold")</f>
        <v/>
      </c>
      <c r="G114" t="str">
        <f>IF(Networking_Registry!G114="","",Networking_Registry!G114)</f>
        <v/>
      </c>
      <c r="M114" t="str">
        <f>IF(Networking_Registry!M114="","",Networking_Registry!M114)</f>
        <v/>
      </c>
    </row>
    <row r="115" spans="1:13" x14ac:dyDescent="0.3">
      <c r="A115" t="str">
        <f>IF(Networking_Registry!A115="","",Networking_Registry!A115)</f>
        <v/>
      </c>
      <c r="B115" t="str" cm="1">
        <f t="array" aca="1" ref="B115" ca="1">_xlfn.IFS(AND(Networking_Registry!J115="",Networking_Registry!I115=""),"",Networking_Registry!J115&gt;Networking_Registry!I115,1,(NOW()-Networking_Registry!I115)&gt;Preferences!$C$5,2,TRUE,3)</f>
        <v/>
      </c>
      <c r="C115" t="str" cm="1">
        <f t="array" aca="1" ref="C115" ca="1">_xlfn.IFS(AND(Networking_Registry!J115="",Networking_Registry!I115=""),"",Networking_Registry!J115="","Contacted",Networking_Registry!J115&gt;=(NOW()-Preferences!$C$3),"Hot",Networking_Registry!J115&gt;=(NOW()-Preferences!$C$4),"Warm",Networking_Registry!J115&lt;=(NOW()-Preferences!$C$4),"Cold")</f>
        <v/>
      </c>
      <c r="G115" t="str">
        <f>IF(Networking_Registry!G115="","",Networking_Registry!G115)</f>
        <v/>
      </c>
      <c r="M115" t="str">
        <f>IF(Networking_Registry!M115="","",Networking_Registry!M115)</f>
        <v/>
      </c>
    </row>
    <row r="116" spans="1:13" x14ac:dyDescent="0.3">
      <c r="A116" t="str">
        <f>IF(Networking_Registry!A116="","",Networking_Registry!A116)</f>
        <v/>
      </c>
      <c r="B116" t="str" cm="1">
        <f t="array" aca="1" ref="B116" ca="1">_xlfn.IFS(AND(Networking_Registry!J116="",Networking_Registry!I116=""),"",Networking_Registry!J116&gt;Networking_Registry!I116,1,(NOW()-Networking_Registry!I116)&gt;Preferences!$C$5,2,TRUE,3)</f>
        <v/>
      </c>
      <c r="C116" t="str" cm="1">
        <f t="array" aca="1" ref="C116" ca="1">_xlfn.IFS(AND(Networking_Registry!J116="",Networking_Registry!I116=""),"",Networking_Registry!J116="","Contacted",Networking_Registry!J116&gt;=(NOW()-Preferences!$C$3),"Hot",Networking_Registry!J116&gt;=(NOW()-Preferences!$C$4),"Warm",Networking_Registry!J116&lt;=(NOW()-Preferences!$C$4),"Cold")</f>
        <v/>
      </c>
      <c r="G116" t="str">
        <f>IF(Networking_Registry!G116="","",Networking_Registry!G116)</f>
        <v/>
      </c>
      <c r="M116" t="str">
        <f>IF(Networking_Registry!M116="","",Networking_Registry!M116)</f>
        <v/>
      </c>
    </row>
    <row r="117" spans="1:13" x14ac:dyDescent="0.3">
      <c r="A117" t="str">
        <f>IF(Networking_Registry!A117="","",Networking_Registry!A117)</f>
        <v/>
      </c>
      <c r="B117" t="str" cm="1">
        <f t="array" aca="1" ref="B117" ca="1">_xlfn.IFS(AND(Networking_Registry!J117="",Networking_Registry!I117=""),"",Networking_Registry!J117&gt;Networking_Registry!I117,1,(NOW()-Networking_Registry!I117)&gt;Preferences!$C$5,2,TRUE,3)</f>
        <v/>
      </c>
      <c r="C117" t="str" cm="1">
        <f t="array" aca="1" ref="C117" ca="1">_xlfn.IFS(AND(Networking_Registry!J117="",Networking_Registry!I117=""),"",Networking_Registry!J117="","Contacted",Networking_Registry!J117&gt;=(NOW()-Preferences!$C$3),"Hot",Networking_Registry!J117&gt;=(NOW()-Preferences!$C$4),"Warm",Networking_Registry!J117&lt;=(NOW()-Preferences!$C$4),"Cold")</f>
        <v/>
      </c>
      <c r="G117" t="str">
        <f>IF(Networking_Registry!G117="","",Networking_Registry!G117)</f>
        <v/>
      </c>
      <c r="M117" t="str">
        <f>IF(Networking_Registry!M117="","",Networking_Registry!M117)</f>
        <v/>
      </c>
    </row>
    <row r="118" spans="1:13" x14ac:dyDescent="0.3">
      <c r="A118" t="str">
        <f>IF(Networking_Registry!A118="","",Networking_Registry!A118)</f>
        <v/>
      </c>
      <c r="B118" t="str" cm="1">
        <f t="array" aca="1" ref="B118" ca="1">_xlfn.IFS(AND(Networking_Registry!J118="",Networking_Registry!I118=""),"",Networking_Registry!J118&gt;Networking_Registry!I118,1,(NOW()-Networking_Registry!I118)&gt;Preferences!$C$5,2,TRUE,3)</f>
        <v/>
      </c>
      <c r="C118" t="str" cm="1">
        <f t="array" aca="1" ref="C118" ca="1">_xlfn.IFS(AND(Networking_Registry!J118="",Networking_Registry!I118=""),"",Networking_Registry!J118="","Contacted",Networking_Registry!J118&gt;=(NOW()-Preferences!$C$3),"Hot",Networking_Registry!J118&gt;=(NOW()-Preferences!$C$4),"Warm",Networking_Registry!J118&lt;=(NOW()-Preferences!$C$4),"Cold")</f>
        <v/>
      </c>
      <c r="G118" t="str">
        <f>IF(Networking_Registry!G118="","",Networking_Registry!G118)</f>
        <v/>
      </c>
      <c r="M118" t="str">
        <f>IF(Networking_Registry!M118="","",Networking_Registry!M118)</f>
        <v/>
      </c>
    </row>
    <row r="119" spans="1:13" x14ac:dyDescent="0.3">
      <c r="A119" t="str">
        <f>IF(Networking_Registry!A119="","",Networking_Registry!A119)</f>
        <v/>
      </c>
      <c r="B119" t="str" cm="1">
        <f t="array" aca="1" ref="B119" ca="1">_xlfn.IFS(AND(Networking_Registry!J119="",Networking_Registry!I119=""),"",Networking_Registry!J119&gt;Networking_Registry!I119,1,(NOW()-Networking_Registry!I119)&gt;Preferences!$C$5,2,TRUE,3)</f>
        <v/>
      </c>
      <c r="C119" t="str" cm="1">
        <f t="array" aca="1" ref="C119" ca="1">_xlfn.IFS(AND(Networking_Registry!J119="",Networking_Registry!I119=""),"",Networking_Registry!J119="","Contacted",Networking_Registry!J119&gt;=(NOW()-Preferences!$C$3),"Hot",Networking_Registry!J119&gt;=(NOW()-Preferences!$C$4),"Warm",Networking_Registry!J119&lt;=(NOW()-Preferences!$C$4),"Cold")</f>
        <v/>
      </c>
      <c r="G119" t="str">
        <f>IF(Networking_Registry!G119="","",Networking_Registry!G119)</f>
        <v/>
      </c>
      <c r="M119" t="str">
        <f>IF(Networking_Registry!M119="","",Networking_Registry!M119)</f>
        <v/>
      </c>
    </row>
    <row r="120" spans="1:13" x14ac:dyDescent="0.3">
      <c r="A120" t="str">
        <f>IF(Networking_Registry!A120="","",Networking_Registry!A120)</f>
        <v/>
      </c>
      <c r="B120" t="str" cm="1">
        <f t="array" aca="1" ref="B120" ca="1">_xlfn.IFS(AND(Networking_Registry!J120="",Networking_Registry!I120=""),"",Networking_Registry!J120&gt;Networking_Registry!I120,1,(NOW()-Networking_Registry!I120)&gt;Preferences!$C$5,2,TRUE,3)</f>
        <v/>
      </c>
      <c r="C120" t="str" cm="1">
        <f t="array" aca="1" ref="C120" ca="1">_xlfn.IFS(AND(Networking_Registry!J120="",Networking_Registry!I120=""),"",Networking_Registry!J120="","Contacted",Networking_Registry!J120&gt;=(NOW()-Preferences!$C$3),"Hot",Networking_Registry!J120&gt;=(NOW()-Preferences!$C$4),"Warm",Networking_Registry!J120&lt;=(NOW()-Preferences!$C$4),"Cold")</f>
        <v/>
      </c>
      <c r="G120" t="str">
        <f>IF(Networking_Registry!G120="","",Networking_Registry!G120)</f>
        <v/>
      </c>
      <c r="M120" t="str">
        <f>IF(Networking_Registry!M120="","",Networking_Registry!M120)</f>
        <v/>
      </c>
    </row>
    <row r="121" spans="1:13" x14ac:dyDescent="0.3">
      <c r="A121" t="str">
        <f>IF(Networking_Registry!A121="","",Networking_Registry!A121)</f>
        <v/>
      </c>
      <c r="B121" t="str" cm="1">
        <f t="array" aca="1" ref="B121" ca="1">_xlfn.IFS(AND(Networking_Registry!J121="",Networking_Registry!I121=""),"",Networking_Registry!J121&gt;Networking_Registry!I121,1,(NOW()-Networking_Registry!I121)&gt;Preferences!$C$5,2,TRUE,3)</f>
        <v/>
      </c>
      <c r="C121" t="str" cm="1">
        <f t="array" aca="1" ref="C121" ca="1">_xlfn.IFS(AND(Networking_Registry!J121="",Networking_Registry!I121=""),"",Networking_Registry!J121="","Contacted",Networking_Registry!J121&gt;=(NOW()-Preferences!$C$3),"Hot",Networking_Registry!J121&gt;=(NOW()-Preferences!$C$4),"Warm",Networking_Registry!J121&lt;=(NOW()-Preferences!$C$4),"Cold")</f>
        <v/>
      </c>
      <c r="G121" t="str">
        <f>IF(Networking_Registry!G121="","",Networking_Registry!G121)</f>
        <v/>
      </c>
      <c r="M121" t="str">
        <f>IF(Networking_Registry!M121="","",Networking_Registry!M121)</f>
        <v/>
      </c>
    </row>
    <row r="122" spans="1:13" x14ac:dyDescent="0.3">
      <c r="A122" t="str">
        <f>IF(Networking_Registry!A122="","",Networking_Registry!A122)</f>
        <v/>
      </c>
      <c r="B122" t="str" cm="1">
        <f t="array" aca="1" ref="B122" ca="1">_xlfn.IFS(AND(Networking_Registry!J122="",Networking_Registry!I122=""),"",Networking_Registry!J122&gt;Networking_Registry!I122,1,(NOW()-Networking_Registry!I122)&gt;Preferences!$C$5,2,TRUE,3)</f>
        <v/>
      </c>
      <c r="C122" t="str" cm="1">
        <f t="array" aca="1" ref="C122" ca="1">_xlfn.IFS(AND(Networking_Registry!J122="",Networking_Registry!I122=""),"",Networking_Registry!J122="","Contacted",Networking_Registry!J122&gt;=(NOW()-Preferences!$C$3),"Hot",Networking_Registry!J122&gt;=(NOW()-Preferences!$C$4),"Warm",Networking_Registry!J122&lt;=(NOW()-Preferences!$C$4),"Cold")</f>
        <v/>
      </c>
      <c r="G122" t="str">
        <f>IF(Networking_Registry!G122="","",Networking_Registry!G122)</f>
        <v/>
      </c>
      <c r="M122" t="str">
        <f>IF(Networking_Registry!M122="","",Networking_Registry!M122)</f>
        <v/>
      </c>
    </row>
    <row r="123" spans="1:13" x14ac:dyDescent="0.3">
      <c r="A123" t="str">
        <f>IF(Networking_Registry!A123="","",Networking_Registry!A123)</f>
        <v/>
      </c>
      <c r="B123" t="str" cm="1">
        <f t="array" aca="1" ref="B123" ca="1">_xlfn.IFS(AND(Networking_Registry!J123="",Networking_Registry!I123=""),"",Networking_Registry!J123&gt;Networking_Registry!I123,1,(NOW()-Networking_Registry!I123)&gt;Preferences!$C$5,2,TRUE,3)</f>
        <v/>
      </c>
      <c r="C123" t="str" cm="1">
        <f t="array" aca="1" ref="C123" ca="1">_xlfn.IFS(AND(Networking_Registry!J123="",Networking_Registry!I123=""),"",Networking_Registry!J123="","Contacted",Networking_Registry!J123&gt;=(NOW()-Preferences!$C$3),"Hot",Networking_Registry!J123&gt;=(NOW()-Preferences!$C$4),"Warm",Networking_Registry!J123&lt;=(NOW()-Preferences!$C$4),"Cold")</f>
        <v/>
      </c>
      <c r="G123" t="str">
        <f>IF(Networking_Registry!G123="","",Networking_Registry!G123)</f>
        <v/>
      </c>
      <c r="M123" t="str">
        <f>IF(Networking_Registry!M123="","",Networking_Registry!M123)</f>
        <v/>
      </c>
    </row>
    <row r="124" spans="1:13" x14ac:dyDescent="0.3">
      <c r="A124" t="str">
        <f>IF(Networking_Registry!A124="","",Networking_Registry!A124)</f>
        <v/>
      </c>
      <c r="B124" t="str" cm="1">
        <f t="array" aca="1" ref="B124" ca="1">_xlfn.IFS(AND(Networking_Registry!J124="",Networking_Registry!I124=""),"",Networking_Registry!J124&gt;Networking_Registry!I124,1,(NOW()-Networking_Registry!I124)&gt;Preferences!$C$5,2,TRUE,3)</f>
        <v/>
      </c>
      <c r="C124" t="str" cm="1">
        <f t="array" aca="1" ref="C124" ca="1">_xlfn.IFS(AND(Networking_Registry!J124="",Networking_Registry!I124=""),"",Networking_Registry!J124="","Contacted",Networking_Registry!J124&gt;=(NOW()-Preferences!$C$3),"Hot",Networking_Registry!J124&gt;=(NOW()-Preferences!$C$4),"Warm",Networking_Registry!J124&lt;=(NOW()-Preferences!$C$4),"Cold")</f>
        <v/>
      </c>
      <c r="G124" t="str">
        <f>IF(Networking_Registry!G124="","",Networking_Registry!G124)</f>
        <v/>
      </c>
      <c r="M124" t="str">
        <f>IF(Networking_Registry!M124="","",Networking_Registry!M124)</f>
        <v/>
      </c>
    </row>
    <row r="125" spans="1:13" x14ac:dyDescent="0.3">
      <c r="A125" t="str">
        <f>IF(Networking_Registry!A125="","",Networking_Registry!A125)</f>
        <v/>
      </c>
      <c r="B125" t="str" cm="1">
        <f t="array" aca="1" ref="B125" ca="1">_xlfn.IFS(AND(Networking_Registry!J125="",Networking_Registry!I125=""),"",Networking_Registry!J125&gt;Networking_Registry!I125,1,(NOW()-Networking_Registry!I125)&gt;Preferences!$C$5,2,TRUE,3)</f>
        <v/>
      </c>
      <c r="C125" t="str" cm="1">
        <f t="array" aca="1" ref="C125" ca="1">_xlfn.IFS(AND(Networking_Registry!J125="",Networking_Registry!I125=""),"",Networking_Registry!J125="","Contacted",Networking_Registry!J125&gt;=(NOW()-Preferences!$C$3),"Hot",Networking_Registry!J125&gt;=(NOW()-Preferences!$C$4),"Warm",Networking_Registry!J125&lt;=(NOW()-Preferences!$C$4),"Cold")</f>
        <v/>
      </c>
      <c r="G125" t="str">
        <f>IF(Networking_Registry!G125="","",Networking_Registry!G125)</f>
        <v/>
      </c>
      <c r="M125" t="str">
        <f>IF(Networking_Registry!M125="","",Networking_Registry!M125)</f>
        <v/>
      </c>
    </row>
    <row r="126" spans="1:13" x14ac:dyDescent="0.3">
      <c r="A126" t="str">
        <f>IF(Networking_Registry!A126="","",Networking_Registry!A126)</f>
        <v/>
      </c>
      <c r="B126" t="str" cm="1">
        <f t="array" aca="1" ref="B126" ca="1">_xlfn.IFS(AND(Networking_Registry!J126="",Networking_Registry!I126=""),"",Networking_Registry!J126&gt;Networking_Registry!I126,1,(NOW()-Networking_Registry!I126)&gt;Preferences!$C$5,2,TRUE,3)</f>
        <v/>
      </c>
      <c r="C126" t="str" cm="1">
        <f t="array" aca="1" ref="C126" ca="1">_xlfn.IFS(AND(Networking_Registry!J126="",Networking_Registry!I126=""),"",Networking_Registry!J126="","Contacted",Networking_Registry!J126&gt;=(NOW()-Preferences!$C$3),"Hot",Networking_Registry!J126&gt;=(NOW()-Preferences!$C$4),"Warm",Networking_Registry!J126&lt;=(NOW()-Preferences!$C$4),"Cold")</f>
        <v/>
      </c>
      <c r="G126" t="str">
        <f>IF(Networking_Registry!G126="","",Networking_Registry!G126)</f>
        <v/>
      </c>
      <c r="M126" t="str">
        <f>IF(Networking_Registry!M126="","",Networking_Registry!M126)</f>
        <v/>
      </c>
    </row>
    <row r="127" spans="1:13" x14ac:dyDescent="0.3">
      <c r="A127" t="str">
        <f>IF(Networking_Registry!A127="","",Networking_Registry!A127)</f>
        <v/>
      </c>
      <c r="B127" t="str" cm="1">
        <f t="array" aca="1" ref="B127" ca="1">_xlfn.IFS(AND(Networking_Registry!J127="",Networking_Registry!I127=""),"",Networking_Registry!J127&gt;Networking_Registry!I127,1,(NOW()-Networking_Registry!I127)&gt;Preferences!$C$5,2,TRUE,3)</f>
        <v/>
      </c>
      <c r="C127" t="str" cm="1">
        <f t="array" aca="1" ref="C127" ca="1">_xlfn.IFS(AND(Networking_Registry!J127="",Networking_Registry!I127=""),"",Networking_Registry!J127="","Contacted",Networking_Registry!J127&gt;=(NOW()-Preferences!$C$3),"Hot",Networking_Registry!J127&gt;=(NOW()-Preferences!$C$4),"Warm",Networking_Registry!J127&lt;=(NOW()-Preferences!$C$4),"Cold")</f>
        <v/>
      </c>
      <c r="G127" t="str">
        <f>IF(Networking_Registry!G127="","",Networking_Registry!G127)</f>
        <v/>
      </c>
      <c r="M127" t="str">
        <f>IF(Networking_Registry!M127="","",Networking_Registry!M127)</f>
        <v/>
      </c>
    </row>
    <row r="128" spans="1:13" x14ac:dyDescent="0.3">
      <c r="A128" t="str">
        <f>IF(Networking_Registry!A128="","",Networking_Registry!A128)</f>
        <v/>
      </c>
      <c r="B128" t="str" cm="1">
        <f t="array" aca="1" ref="B128" ca="1">_xlfn.IFS(AND(Networking_Registry!J128="",Networking_Registry!I128=""),"",Networking_Registry!J128&gt;Networking_Registry!I128,1,(NOW()-Networking_Registry!I128)&gt;Preferences!$C$5,2,TRUE,3)</f>
        <v/>
      </c>
      <c r="C128" t="str" cm="1">
        <f t="array" aca="1" ref="C128" ca="1">_xlfn.IFS(AND(Networking_Registry!J128="",Networking_Registry!I128=""),"",Networking_Registry!J128="","Contacted",Networking_Registry!J128&gt;=(NOW()-Preferences!$C$3),"Hot",Networking_Registry!J128&gt;=(NOW()-Preferences!$C$4),"Warm",Networking_Registry!J128&lt;=(NOW()-Preferences!$C$4),"Cold")</f>
        <v/>
      </c>
      <c r="G128" t="str">
        <f>IF(Networking_Registry!G128="","",Networking_Registry!G128)</f>
        <v/>
      </c>
      <c r="M128" t="str">
        <f>IF(Networking_Registry!M128="","",Networking_Registry!M128)</f>
        <v/>
      </c>
    </row>
    <row r="129" spans="1:13" x14ac:dyDescent="0.3">
      <c r="A129" t="str">
        <f>IF(Networking_Registry!A129="","",Networking_Registry!A129)</f>
        <v/>
      </c>
      <c r="B129" t="str" cm="1">
        <f t="array" aca="1" ref="B129" ca="1">_xlfn.IFS(AND(Networking_Registry!J129="",Networking_Registry!I129=""),"",Networking_Registry!J129&gt;Networking_Registry!I129,1,(NOW()-Networking_Registry!I129)&gt;Preferences!$C$5,2,TRUE,3)</f>
        <v/>
      </c>
      <c r="C129" t="str" cm="1">
        <f t="array" aca="1" ref="C129" ca="1">_xlfn.IFS(AND(Networking_Registry!J129="",Networking_Registry!I129=""),"",Networking_Registry!J129="","Contacted",Networking_Registry!J129&gt;=(NOW()-Preferences!$C$3),"Hot",Networking_Registry!J129&gt;=(NOW()-Preferences!$C$4),"Warm",Networking_Registry!J129&lt;=(NOW()-Preferences!$C$4),"Cold")</f>
        <v/>
      </c>
      <c r="G129" t="str">
        <f>IF(Networking_Registry!G129="","",Networking_Registry!G129)</f>
        <v/>
      </c>
      <c r="M129" t="str">
        <f>IF(Networking_Registry!M129="","",Networking_Registry!M129)</f>
        <v/>
      </c>
    </row>
    <row r="130" spans="1:13" x14ac:dyDescent="0.3">
      <c r="A130" t="str">
        <f>IF(Networking_Registry!A130="","",Networking_Registry!A130)</f>
        <v/>
      </c>
      <c r="B130" t="str" cm="1">
        <f t="array" aca="1" ref="B130" ca="1">_xlfn.IFS(AND(Networking_Registry!J130="",Networking_Registry!I130=""),"",Networking_Registry!J130&gt;Networking_Registry!I130,1,(NOW()-Networking_Registry!I130)&gt;Preferences!$C$5,2,TRUE,3)</f>
        <v/>
      </c>
      <c r="C130" t="str" cm="1">
        <f t="array" aca="1" ref="C130" ca="1">_xlfn.IFS(AND(Networking_Registry!J130="",Networking_Registry!I130=""),"",Networking_Registry!J130="","Contacted",Networking_Registry!J130&gt;=(NOW()-Preferences!$C$3),"Hot",Networking_Registry!J130&gt;=(NOW()-Preferences!$C$4),"Warm",Networking_Registry!J130&lt;=(NOW()-Preferences!$C$4),"Cold")</f>
        <v/>
      </c>
      <c r="G130" t="str">
        <f>IF(Networking_Registry!G130="","",Networking_Registry!G130)</f>
        <v/>
      </c>
      <c r="M130" t="str">
        <f>IF(Networking_Registry!M130="","",Networking_Registry!M130)</f>
        <v/>
      </c>
    </row>
    <row r="131" spans="1:13" x14ac:dyDescent="0.3">
      <c r="A131" t="str">
        <f>IF(Networking_Registry!A131="","",Networking_Registry!A131)</f>
        <v/>
      </c>
      <c r="B131" t="str" cm="1">
        <f t="array" aca="1" ref="B131" ca="1">_xlfn.IFS(AND(Networking_Registry!J131="",Networking_Registry!I131=""),"",Networking_Registry!J131&gt;Networking_Registry!I131,1,(NOW()-Networking_Registry!I131)&gt;Preferences!$C$5,2,TRUE,3)</f>
        <v/>
      </c>
      <c r="C131" t="str" cm="1">
        <f t="array" aca="1" ref="C131" ca="1">_xlfn.IFS(AND(Networking_Registry!J131="",Networking_Registry!I131=""),"",Networking_Registry!J131="","Contacted",Networking_Registry!J131&gt;=(NOW()-Preferences!$C$3),"Hot",Networking_Registry!J131&gt;=(NOW()-Preferences!$C$4),"Warm",Networking_Registry!J131&lt;=(NOW()-Preferences!$C$4),"Cold")</f>
        <v/>
      </c>
      <c r="G131" t="str">
        <f>IF(Networking_Registry!G131="","",Networking_Registry!G131)</f>
        <v/>
      </c>
      <c r="M131" t="str">
        <f>IF(Networking_Registry!M131="","",Networking_Registry!M131)</f>
        <v/>
      </c>
    </row>
    <row r="132" spans="1:13" x14ac:dyDescent="0.3">
      <c r="A132" t="str">
        <f>IF(Networking_Registry!A132="","",Networking_Registry!A132)</f>
        <v/>
      </c>
      <c r="B132" t="str" cm="1">
        <f t="array" aca="1" ref="B132" ca="1">_xlfn.IFS(AND(Networking_Registry!J132="",Networking_Registry!I132=""),"",Networking_Registry!J132&gt;Networking_Registry!I132,1,(NOW()-Networking_Registry!I132)&gt;Preferences!$C$5,2,TRUE,3)</f>
        <v/>
      </c>
      <c r="C132" t="str" cm="1">
        <f t="array" aca="1" ref="C132" ca="1">_xlfn.IFS(AND(Networking_Registry!J132="",Networking_Registry!I132=""),"",Networking_Registry!J132="","Contacted",Networking_Registry!J132&gt;=(NOW()-Preferences!$C$3),"Hot",Networking_Registry!J132&gt;=(NOW()-Preferences!$C$4),"Warm",Networking_Registry!J132&lt;=(NOW()-Preferences!$C$4),"Cold")</f>
        <v/>
      </c>
      <c r="G132" t="str">
        <f>IF(Networking_Registry!G132="","",Networking_Registry!G132)</f>
        <v/>
      </c>
      <c r="M132" t="str">
        <f>IF(Networking_Registry!M132="","",Networking_Registry!M132)</f>
        <v/>
      </c>
    </row>
    <row r="133" spans="1:13" x14ac:dyDescent="0.3">
      <c r="A133" t="str">
        <f>IF(Networking_Registry!A133="","",Networking_Registry!A133)</f>
        <v/>
      </c>
      <c r="B133" t="str" cm="1">
        <f t="array" aca="1" ref="B133" ca="1">_xlfn.IFS(AND(Networking_Registry!J133="",Networking_Registry!I133=""),"",Networking_Registry!J133&gt;Networking_Registry!I133,1,(NOW()-Networking_Registry!I133)&gt;Preferences!$C$5,2,TRUE,3)</f>
        <v/>
      </c>
      <c r="C133" t="str" cm="1">
        <f t="array" aca="1" ref="C133" ca="1">_xlfn.IFS(AND(Networking_Registry!J133="",Networking_Registry!I133=""),"",Networking_Registry!J133="","Contacted",Networking_Registry!J133&gt;=(NOW()-Preferences!$C$3),"Hot",Networking_Registry!J133&gt;=(NOW()-Preferences!$C$4),"Warm",Networking_Registry!J133&lt;=(NOW()-Preferences!$C$4),"Cold")</f>
        <v/>
      </c>
      <c r="G133" t="str">
        <f>IF(Networking_Registry!G133="","",Networking_Registry!G133)</f>
        <v/>
      </c>
      <c r="M133" t="str">
        <f>IF(Networking_Registry!M133="","",Networking_Registry!M133)</f>
        <v/>
      </c>
    </row>
    <row r="134" spans="1:13" x14ac:dyDescent="0.3">
      <c r="A134" t="str">
        <f>IF(Networking_Registry!A134="","",Networking_Registry!A134)</f>
        <v/>
      </c>
      <c r="B134" t="str" cm="1">
        <f t="array" aca="1" ref="B134" ca="1">_xlfn.IFS(AND(Networking_Registry!J134="",Networking_Registry!I134=""),"",Networking_Registry!J134&gt;Networking_Registry!I134,1,(NOW()-Networking_Registry!I134)&gt;Preferences!$C$5,2,TRUE,3)</f>
        <v/>
      </c>
      <c r="C134" t="str" cm="1">
        <f t="array" aca="1" ref="C134" ca="1">_xlfn.IFS(AND(Networking_Registry!J134="",Networking_Registry!I134=""),"",Networking_Registry!J134="","Contacted",Networking_Registry!J134&gt;=(NOW()-Preferences!$C$3),"Hot",Networking_Registry!J134&gt;=(NOW()-Preferences!$C$4),"Warm",Networking_Registry!J134&lt;=(NOW()-Preferences!$C$4),"Cold")</f>
        <v/>
      </c>
      <c r="G134" t="str">
        <f>IF(Networking_Registry!G134="","",Networking_Registry!G134)</f>
        <v/>
      </c>
      <c r="M134" t="str">
        <f>IF(Networking_Registry!M134="","",Networking_Registry!M134)</f>
        <v/>
      </c>
    </row>
    <row r="135" spans="1:13" x14ac:dyDescent="0.3">
      <c r="A135" t="str">
        <f>IF(Networking_Registry!A135="","",Networking_Registry!A135)</f>
        <v/>
      </c>
      <c r="B135" t="str" cm="1">
        <f t="array" aca="1" ref="B135" ca="1">_xlfn.IFS(AND(Networking_Registry!J135="",Networking_Registry!I135=""),"",Networking_Registry!J135&gt;Networking_Registry!I135,1,(NOW()-Networking_Registry!I135)&gt;Preferences!$C$5,2,TRUE,3)</f>
        <v/>
      </c>
      <c r="C135" t="str" cm="1">
        <f t="array" aca="1" ref="C135" ca="1">_xlfn.IFS(AND(Networking_Registry!J135="",Networking_Registry!I135=""),"",Networking_Registry!J135="","Contacted",Networking_Registry!J135&gt;=(NOW()-Preferences!$C$3),"Hot",Networking_Registry!J135&gt;=(NOW()-Preferences!$C$4),"Warm",Networking_Registry!J135&lt;=(NOW()-Preferences!$C$4),"Cold")</f>
        <v/>
      </c>
      <c r="G135" t="str">
        <f>IF(Networking_Registry!G135="","",Networking_Registry!G135)</f>
        <v/>
      </c>
      <c r="M135" t="str">
        <f>IF(Networking_Registry!M135="","",Networking_Registry!M135)</f>
        <v/>
      </c>
    </row>
    <row r="136" spans="1:13" x14ac:dyDescent="0.3">
      <c r="A136" t="str">
        <f>IF(Networking_Registry!A136="","",Networking_Registry!A136)</f>
        <v/>
      </c>
      <c r="B136" t="str" cm="1">
        <f t="array" aca="1" ref="B136" ca="1">_xlfn.IFS(AND(Networking_Registry!J136="",Networking_Registry!I136=""),"",Networking_Registry!J136&gt;Networking_Registry!I136,1,(NOW()-Networking_Registry!I136)&gt;Preferences!$C$5,2,TRUE,3)</f>
        <v/>
      </c>
      <c r="C136" t="str" cm="1">
        <f t="array" aca="1" ref="C136" ca="1">_xlfn.IFS(AND(Networking_Registry!J136="",Networking_Registry!I136=""),"",Networking_Registry!J136="","Contacted",Networking_Registry!J136&gt;=(NOW()-Preferences!$C$3),"Hot",Networking_Registry!J136&gt;=(NOW()-Preferences!$C$4),"Warm",Networking_Registry!J136&lt;=(NOW()-Preferences!$C$4),"Cold")</f>
        <v/>
      </c>
      <c r="G136" t="str">
        <f>IF(Networking_Registry!G136="","",Networking_Registry!G136)</f>
        <v/>
      </c>
      <c r="M136" t="str">
        <f>IF(Networking_Registry!M136="","",Networking_Registry!M136)</f>
        <v/>
      </c>
    </row>
    <row r="137" spans="1:13" x14ac:dyDescent="0.3">
      <c r="A137" t="str">
        <f>IF(Networking_Registry!A137="","",Networking_Registry!A137)</f>
        <v/>
      </c>
      <c r="B137" t="str" cm="1">
        <f t="array" aca="1" ref="B137" ca="1">_xlfn.IFS(AND(Networking_Registry!J137="",Networking_Registry!I137=""),"",Networking_Registry!J137&gt;Networking_Registry!I137,1,(NOW()-Networking_Registry!I137)&gt;Preferences!$C$5,2,TRUE,3)</f>
        <v/>
      </c>
      <c r="C137" t="str" cm="1">
        <f t="array" aca="1" ref="C137" ca="1">_xlfn.IFS(AND(Networking_Registry!J137="",Networking_Registry!I137=""),"",Networking_Registry!J137="","Contacted",Networking_Registry!J137&gt;=(NOW()-Preferences!$C$3),"Hot",Networking_Registry!J137&gt;=(NOW()-Preferences!$C$4),"Warm",Networking_Registry!J137&lt;=(NOW()-Preferences!$C$4),"Cold")</f>
        <v/>
      </c>
      <c r="G137" t="str">
        <f>IF(Networking_Registry!G137="","",Networking_Registry!G137)</f>
        <v/>
      </c>
      <c r="M137" t="str">
        <f>IF(Networking_Registry!M137="","",Networking_Registry!M137)</f>
        <v/>
      </c>
    </row>
    <row r="138" spans="1:13" x14ac:dyDescent="0.3">
      <c r="A138" t="str">
        <f>IF(Networking_Registry!A138="","",Networking_Registry!A138)</f>
        <v/>
      </c>
      <c r="B138" t="str" cm="1">
        <f t="array" aca="1" ref="B138" ca="1">_xlfn.IFS(AND(Networking_Registry!J138="",Networking_Registry!I138=""),"",Networking_Registry!J138&gt;Networking_Registry!I138,1,(NOW()-Networking_Registry!I138)&gt;Preferences!$C$5,2,TRUE,3)</f>
        <v/>
      </c>
      <c r="C138" t="str" cm="1">
        <f t="array" aca="1" ref="C138" ca="1">_xlfn.IFS(AND(Networking_Registry!J138="",Networking_Registry!I138=""),"",Networking_Registry!J138="","Contacted",Networking_Registry!J138&gt;=(NOW()-Preferences!$C$3),"Hot",Networking_Registry!J138&gt;=(NOW()-Preferences!$C$4),"Warm",Networking_Registry!J138&lt;=(NOW()-Preferences!$C$4),"Cold")</f>
        <v/>
      </c>
      <c r="G138" t="str">
        <f>IF(Networking_Registry!G138="","",Networking_Registry!G138)</f>
        <v/>
      </c>
      <c r="M138" t="str">
        <f>IF(Networking_Registry!M138="","",Networking_Registry!M138)</f>
        <v/>
      </c>
    </row>
    <row r="139" spans="1:13" x14ac:dyDescent="0.3">
      <c r="A139" t="str">
        <f>IF(Networking_Registry!A139="","",Networking_Registry!A139)</f>
        <v/>
      </c>
      <c r="B139" t="str" cm="1">
        <f t="array" aca="1" ref="B139" ca="1">_xlfn.IFS(AND(Networking_Registry!J139="",Networking_Registry!I139=""),"",Networking_Registry!J139&gt;Networking_Registry!I139,1,(NOW()-Networking_Registry!I139)&gt;Preferences!$C$5,2,TRUE,3)</f>
        <v/>
      </c>
      <c r="C139" t="str" cm="1">
        <f t="array" aca="1" ref="C139" ca="1">_xlfn.IFS(AND(Networking_Registry!J139="",Networking_Registry!I139=""),"",Networking_Registry!J139="","Contacted",Networking_Registry!J139&gt;=(NOW()-Preferences!$C$3),"Hot",Networking_Registry!J139&gt;=(NOW()-Preferences!$C$4),"Warm",Networking_Registry!J139&lt;=(NOW()-Preferences!$C$4),"Cold")</f>
        <v/>
      </c>
      <c r="G139" t="str">
        <f>IF(Networking_Registry!G139="","",Networking_Registry!G139)</f>
        <v/>
      </c>
      <c r="M139" t="str">
        <f>IF(Networking_Registry!M139="","",Networking_Registry!M139)</f>
        <v/>
      </c>
    </row>
    <row r="140" spans="1:13" x14ac:dyDescent="0.3">
      <c r="A140" t="str">
        <f>IF(Networking_Registry!A140="","",Networking_Registry!A140)</f>
        <v/>
      </c>
      <c r="B140" t="str" cm="1">
        <f t="array" aca="1" ref="B140" ca="1">_xlfn.IFS(AND(Networking_Registry!J140="",Networking_Registry!I140=""),"",Networking_Registry!J140&gt;Networking_Registry!I140,1,(NOW()-Networking_Registry!I140)&gt;Preferences!$C$5,2,TRUE,3)</f>
        <v/>
      </c>
      <c r="C140" t="str" cm="1">
        <f t="array" aca="1" ref="C140" ca="1">_xlfn.IFS(AND(Networking_Registry!J140="",Networking_Registry!I140=""),"",Networking_Registry!J140="","Contacted",Networking_Registry!J140&gt;=(NOW()-Preferences!$C$3),"Hot",Networking_Registry!J140&gt;=(NOW()-Preferences!$C$4),"Warm",Networking_Registry!J140&lt;=(NOW()-Preferences!$C$4),"Cold")</f>
        <v/>
      </c>
      <c r="G140" t="str">
        <f>IF(Networking_Registry!G140="","",Networking_Registry!G140)</f>
        <v/>
      </c>
      <c r="M140" t="str">
        <f>IF(Networking_Registry!M140="","",Networking_Registry!M140)</f>
        <v/>
      </c>
    </row>
    <row r="141" spans="1:13" x14ac:dyDescent="0.3">
      <c r="A141" t="str">
        <f>IF(Networking_Registry!A141="","",Networking_Registry!A141)</f>
        <v/>
      </c>
      <c r="B141" t="str" cm="1">
        <f t="array" aca="1" ref="B141" ca="1">_xlfn.IFS(AND(Networking_Registry!J141="",Networking_Registry!I141=""),"",Networking_Registry!J141&gt;Networking_Registry!I141,1,(NOW()-Networking_Registry!I141)&gt;Preferences!$C$5,2,TRUE,3)</f>
        <v/>
      </c>
      <c r="C141" t="str" cm="1">
        <f t="array" aca="1" ref="C141" ca="1">_xlfn.IFS(AND(Networking_Registry!J141="",Networking_Registry!I141=""),"",Networking_Registry!J141="","Contacted",Networking_Registry!J141&gt;=(NOW()-Preferences!$C$3),"Hot",Networking_Registry!J141&gt;=(NOW()-Preferences!$C$4),"Warm",Networking_Registry!J141&lt;=(NOW()-Preferences!$C$4),"Cold")</f>
        <v/>
      </c>
      <c r="G141" t="str">
        <f>IF(Networking_Registry!G141="","",Networking_Registry!G141)</f>
        <v/>
      </c>
      <c r="M141" t="str">
        <f>IF(Networking_Registry!M141="","",Networking_Registry!M141)</f>
        <v/>
      </c>
    </row>
    <row r="142" spans="1:13" x14ac:dyDescent="0.3">
      <c r="A142" t="str">
        <f>IF(Networking_Registry!A142="","",Networking_Registry!A142)</f>
        <v/>
      </c>
      <c r="B142" t="str" cm="1">
        <f t="array" aca="1" ref="B142" ca="1">_xlfn.IFS(AND(Networking_Registry!J142="",Networking_Registry!I142=""),"",Networking_Registry!J142&gt;Networking_Registry!I142,1,(NOW()-Networking_Registry!I142)&gt;Preferences!$C$5,2,TRUE,3)</f>
        <v/>
      </c>
      <c r="C142" t="str" cm="1">
        <f t="array" aca="1" ref="C142" ca="1">_xlfn.IFS(AND(Networking_Registry!J142="",Networking_Registry!I142=""),"",Networking_Registry!J142="","Contacted",Networking_Registry!J142&gt;=(NOW()-Preferences!$C$3),"Hot",Networking_Registry!J142&gt;=(NOW()-Preferences!$C$4),"Warm",Networking_Registry!J142&lt;=(NOW()-Preferences!$C$4),"Cold")</f>
        <v/>
      </c>
      <c r="G142" t="str">
        <f>IF(Networking_Registry!G142="","",Networking_Registry!G142)</f>
        <v/>
      </c>
      <c r="M142" t="str">
        <f>IF(Networking_Registry!M142="","",Networking_Registry!M142)</f>
        <v/>
      </c>
    </row>
    <row r="143" spans="1:13" x14ac:dyDescent="0.3">
      <c r="A143" t="str">
        <f>IF(Networking_Registry!A143="","",Networking_Registry!A143)</f>
        <v/>
      </c>
      <c r="B143" t="str" cm="1">
        <f t="array" aca="1" ref="B143" ca="1">_xlfn.IFS(AND(Networking_Registry!J143="",Networking_Registry!I143=""),"",Networking_Registry!J143&gt;Networking_Registry!I143,1,(NOW()-Networking_Registry!I143)&gt;Preferences!$C$5,2,TRUE,3)</f>
        <v/>
      </c>
      <c r="C143" t="str" cm="1">
        <f t="array" aca="1" ref="C143" ca="1">_xlfn.IFS(AND(Networking_Registry!J143="",Networking_Registry!I143=""),"",Networking_Registry!J143="","Contacted",Networking_Registry!J143&gt;=(NOW()-Preferences!$C$3),"Hot",Networking_Registry!J143&gt;=(NOW()-Preferences!$C$4),"Warm",Networking_Registry!J143&lt;=(NOW()-Preferences!$C$4),"Cold")</f>
        <v/>
      </c>
      <c r="G143" t="str">
        <f>IF(Networking_Registry!G143="","",Networking_Registry!G143)</f>
        <v/>
      </c>
      <c r="M143" t="str">
        <f>IF(Networking_Registry!M143="","",Networking_Registry!M143)</f>
        <v/>
      </c>
    </row>
    <row r="144" spans="1:13" x14ac:dyDescent="0.3">
      <c r="A144" t="str">
        <f>IF(Networking_Registry!A144="","",Networking_Registry!A144)</f>
        <v/>
      </c>
      <c r="B144" t="str" cm="1">
        <f t="array" aca="1" ref="B144" ca="1">_xlfn.IFS(AND(Networking_Registry!J144="",Networking_Registry!I144=""),"",Networking_Registry!J144&gt;Networking_Registry!I144,1,(NOW()-Networking_Registry!I144)&gt;Preferences!$C$5,2,TRUE,3)</f>
        <v/>
      </c>
      <c r="C144" t="str" cm="1">
        <f t="array" aca="1" ref="C144" ca="1">_xlfn.IFS(AND(Networking_Registry!J144="",Networking_Registry!I144=""),"",Networking_Registry!J144="","Contacted",Networking_Registry!J144&gt;=(NOW()-Preferences!$C$3),"Hot",Networking_Registry!J144&gt;=(NOW()-Preferences!$C$4),"Warm",Networking_Registry!J144&lt;=(NOW()-Preferences!$C$4),"Cold")</f>
        <v/>
      </c>
      <c r="G144" t="str">
        <f>IF(Networking_Registry!G144="","",Networking_Registry!G144)</f>
        <v/>
      </c>
      <c r="M144" t="str">
        <f>IF(Networking_Registry!M144="","",Networking_Registry!M144)</f>
        <v/>
      </c>
    </row>
    <row r="145" spans="1:13" x14ac:dyDescent="0.3">
      <c r="A145" t="str">
        <f>IF(Networking_Registry!A145="","",Networking_Registry!A145)</f>
        <v/>
      </c>
      <c r="B145" t="str" cm="1">
        <f t="array" aca="1" ref="B145" ca="1">_xlfn.IFS(AND(Networking_Registry!J145="",Networking_Registry!I145=""),"",Networking_Registry!J145&gt;Networking_Registry!I145,1,(NOW()-Networking_Registry!I145)&gt;Preferences!$C$5,2,TRUE,3)</f>
        <v/>
      </c>
      <c r="C145" t="str" cm="1">
        <f t="array" aca="1" ref="C145" ca="1">_xlfn.IFS(AND(Networking_Registry!J145="",Networking_Registry!I145=""),"",Networking_Registry!J145="","Contacted",Networking_Registry!J145&gt;=(NOW()-Preferences!$C$3),"Hot",Networking_Registry!J145&gt;=(NOW()-Preferences!$C$4),"Warm",Networking_Registry!J145&lt;=(NOW()-Preferences!$C$4),"Cold")</f>
        <v/>
      </c>
      <c r="G145" t="str">
        <f>IF(Networking_Registry!G145="","",Networking_Registry!G145)</f>
        <v/>
      </c>
      <c r="M145" t="str">
        <f>IF(Networking_Registry!M145="","",Networking_Registry!M145)</f>
        <v/>
      </c>
    </row>
    <row r="146" spans="1:13" x14ac:dyDescent="0.3">
      <c r="A146" t="str">
        <f>IF(Networking_Registry!A146="","",Networking_Registry!A146)</f>
        <v/>
      </c>
      <c r="B146" t="str" cm="1">
        <f t="array" aca="1" ref="B146" ca="1">_xlfn.IFS(AND(Networking_Registry!J146="",Networking_Registry!I146=""),"",Networking_Registry!J146&gt;Networking_Registry!I146,1,(NOW()-Networking_Registry!I146)&gt;Preferences!$C$5,2,TRUE,3)</f>
        <v/>
      </c>
      <c r="C146" t="str" cm="1">
        <f t="array" aca="1" ref="C146" ca="1">_xlfn.IFS(AND(Networking_Registry!J146="",Networking_Registry!I146=""),"",Networking_Registry!J146="","Contacted",Networking_Registry!J146&gt;=(NOW()-Preferences!$C$3),"Hot",Networking_Registry!J146&gt;=(NOW()-Preferences!$C$4),"Warm",Networking_Registry!J146&lt;=(NOW()-Preferences!$C$4),"Cold")</f>
        <v/>
      </c>
      <c r="G146" t="str">
        <f>IF(Networking_Registry!G146="","",Networking_Registry!G146)</f>
        <v/>
      </c>
      <c r="M146" t="str">
        <f>IF(Networking_Registry!M146="","",Networking_Registry!M146)</f>
        <v/>
      </c>
    </row>
    <row r="147" spans="1:13" x14ac:dyDescent="0.3">
      <c r="A147" t="str">
        <f>IF(Networking_Registry!A147="","",Networking_Registry!A147)</f>
        <v/>
      </c>
      <c r="B147" t="str" cm="1">
        <f t="array" aca="1" ref="B147" ca="1">_xlfn.IFS(AND(Networking_Registry!J147="",Networking_Registry!I147=""),"",Networking_Registry!J147&gt;Networking_Registry!I147,1,(NOW()-Networking_Registry!I147)&gt;Preferences!$C$5,2,TRUE,3)</f>
        <v/>
      </c>
      <c r="C147" t="str" cm="1">
        <f t="array" aca="1" ref="C147" ca="1">_xlfn.IFS(AND(Networking_Registry!J147="",Networking_Registry!I147=""),"",Networking_Registry!J147="","Contacted",Networking_Registry!J147&gt;=(NOW()-Preferences!$C$3),"Hot",Networking_Registry!J147&gt;=(NOW()-Preferences!$C$4),"Warm",Networking_Registry!J147&lt;=(NOW()-Preferences!$C$4),"Cold")</f>
        <v/>
      </c>
      <c r="G147" t="str">
        <f>IF(Networking_Registry!G147="","",Networking_Registry!G147)</f>
        <v/>
      </c>
      <c r="M147" t="str">
        <f>IF(Networking_Registry!M147="","",Networking_Registry!M147)</f>
        <v/>
      </c>
    </row>
    <row r="148" spans="1:13" x14ac:dyDescent="0.3">
      <c r="A148" t="str">
        <f>IF(Networking_Registry!A148="","",Networking_Registry!A148)</f>
        <v/>
      </c>
      <c r="B148" t="str" cm="1">
        <f t="array" aca="1" ref="B148" ca="1">_xlfn.IFS(AND(Networking_Registry!J148="",Networking_Registry!I148=""),"",Networking_Registry!J148&gt;Networking_Registry!I148,1,(NOW()-Networking_Registry!I148)&gt;Preferences!$C$5,2,TRUE,3)</f>
        <v/>
      </c>
      <c r="C148" t="str" cm="1">
        <f t="array" aca="1" ref="C148" ca="1">_xlfn.IFS(AND(Networking_Registry!J148="",Networking_Registry!I148=""),"",Networking_Registry!J148="","Contacted",Networking_Registry!J148&gt;=(NOW()-Preferences!$C$3),"Hot",Networking_Registry!J148&gt;=(NOW()-Preferences!$C$4),"Warm",Networking_Registry!J148&lt;=(NOW()-Preferences!$C$4),"Cold")</f>
        <v/>
      </c>
      <c r="G148" t="str">
        <f>IF(Networking_Registry!G148="","",Networking_Registry!G148)</f>
        <v/>
      </c>
      <c r="M148" t="str">
        <f>IF(Networking_Registry!M148="","",Networking_Registry!M148)</f>
        <v/>
      </c>
    </row>
    <row r="149" spans="1:13" x14ac:dyDescent="0.3">
      <c r="A149" t="str">
        <f>IF(Networking_Registry!A149="","",Networking_Registry!A149)</f>
        <v/>
      </c>
      <c r="B149" t="str" cm="1">
        <f t="array" aca="1" ref="B149" ca="1">_xlfn.IFS(AND(Networking_Registry!J149="",Networking_Registry!I149=""),"",Networking_Registry!J149&gt;Networking_Registry!I149,1,(NOW()-Networking_Registry!I149)&gt;Preferences!$C$5,2,TRUE,3)</f>
        <v/>
      </c>
      <c r="C149" t="str" cm="1">
        <f t="array" aca="1" ref="C149" ca="1">_xlfn.IFS(AND(Networking_Registry!J149="",Networking_Registry!I149=""),"",Networking_Registry!J149="","Contacted",Networking_Registry!J149&gt;=(NOW()-Preferences!$C$3),"Hot",Networking_Registry!J149&gt;=(NOW()-Preferences!$C$4),"Warm",Networking_Registry!J149&lt;=(NOW()-Preferences!$C$4),"Cold")</f>
        <v/>
      </c>
      <c r="G149" t="str">
        <f>IF(Networking_Registry!G149="","",Networking_Registry!G149)</f>
        <v/>
      </c>
      <c r="M149" t="str">
        <f>IF(Networking_Registry!M149="","",Networking_Registry!M149)</f>
        <v/>
      </c>
    </row>
    <row r="150" spans="1:13" x14ac:dyDescent="0.3">
      <c r="A150" t="str">
        <f>IF(Networking_Registry!A150="","",Networking_Registry!A150)</f>
        <v/>
      </c>
      <c r="B150" t="str" cm="1">
        <f t="array" aca="1" ref="B150" ca="1">_xlfn.IFS(AND(Networking_Registry!J150="",Networking_Registry!I150=""),"",Networking_Registry!J150&gt;Networking_Registry!I150,1,(NOW()-Networking_Registry!I150)&gt;Preferences!$C$5,2,TRUE,3)</f>
        <v/>
      </c>
      <c r="C150" t="str" cm="1">
        <f t="array" aca="1" ref="C150" ca="1">_xlfn.IFS(AND(Networking_Registry!J150="",Networking_Registry!I150=""),"",Networking_Registry!J150="","Contacted",Networking_Registry!J150&gt;=(NOW()-Preferences!$C$3),"Hot",Networking_Registry!J150&gt;=(NOW()-Preferences!$C$4),"Warm",Networking_Registry!J150&lt;=(NOW()-Preferences!$C$4),"Cold")</f>
        <v/>
      </c>
      <c r="G150" t="str">
        <f>IF(Networking_Registry!G150="","",Networking_Registry!G150)</f>
        <v/>
      </c>
      <c r="M150" t="str">
        <f>IF(Networking_Registry!M150="","",Networking_Registry!M150)</f>
        <v/>
      </c>
    </row>
    <row r="151" spans="1:13" x14ac:dyDescent="0.3">
      <c r="A151" t="str">
        <f>IF(Networking_Registry!A151="","",Networking_Registry!A151)</f>
        <v/>
      </c>
      <c r="B151" t="str" cm="1">
        <f t="array" aca="1" ref="B151" ca="1">_xlfn.IFS(AND(Networking_Registry!J151="",Networking_Registry!I151=""),"",Networking_Registry!J151&gt;Networking_Registry!I151,1,(NOW()-Networking_Registry!I151)&gt;Preferences!$C$5,2,TRUE,3)</f>
        <v/>
      </c>
      <c r="C151" t="str" cm="1">
        <f t="array" aca="1" ref="C151" ca="1">_xlfn.IFS(AND(Networking_Registry!J151="",Networking_Registry!I151=""),"",Networking_Registry!J151="","Contacted",Networking_Registry!J151&gt;=(NOW()-Preferences!$C$3),"Hot",Networking_Registry!J151&gt;=(NOW()-Preferences!$C$4),"Warm",Networking_Registry!J151&lt;=(NOW()-Preferences!$C$4),"Cold")</f>
        <v/>
      </c>
      <c r="G151" t="str">
        <f>IF(Networking_Registry!G151="","",Networking_Registry!G151)</f>
        <v/>
      </c>
      <c r="M151" t="str">
        <f>IF(Networking_Registry!M151="","",Networking_Registry!M151)</f>
        <v/>
      </c>
    </row>
    <row r="152" spans="1:13" x14ac:dyDescent="0.3">
      <c r="A152" t="str">
        <f>IF(Networking_Registry!A152="","",Networking_Registry!A152)</f>
        <v/>
      </c>
      <c r="B152" t="str" cm="1">
        <f t="array" aca="1" ref="B152" ca="1">_xlfn.IFS(AND(Networking_Registry!J152="",Networking_Registry!I152=""),"",Networking_Registry!J152&gt;Networking_Registry!I152,1,(NOW()-Networking_Registry!I152)&gt;Preferences!$C$5,2,TRUE,3)</f>
        <v/>
      </c>
      <c r="C152" t="str" cm="1">
        <f t="array" aca="1" ref="C152" ca="1">_xlfn.IFS(AND(Networking_Registry!J152="",Networking_Registry!I152=""),"",Networking_Registry!J152="","Contacted",Networking_Registry!J152&gt;=(NOW()-Preferences!$C$3),"Hot",Networking_Registry!J152&gt;=(NOW()-Preferences!$C$4),"Warm",Networking_Registry!J152&lt;=(NOW()-Preferences!$C$4),"Cold")</f>
        <v/>
      </c>
      <c r="G152" t="str">
        <f>IF(Networking_Registry!G152="","",Networking_Registry!G152)</f>
        <v/>
      </c>
      <c r="M152" t="str">
        <f>IF(Networking_Registry!M152="","",Networking_Registry!M152)</f>
        <v/>
      </c>
    </row>
    <row r="153" spans="1:13" x14ac:dyDescent="0.3">
      <c r="A153" t="str">
        <f>IF(Networking_Registry!A153="","",Networking_Registry!A153)</f>
        <v/>
      </c>
      <c r="B153" t="str" cm="1">
        <f t="array" aca="1" ref="B153" ca="1">_xlfn.IFS(AND(Networking_Registry!J153="",Networking_Registry!I153=""),"",Networking_Registry!J153&gt;Networking_Registry!I153,1,(NOW()-Networking_Registry!I153)&gt;Preferences!$C$5,2,TRUE,3)</f>
        <v/>
      </c>
      <c r="C153" t="str" cm="1">
        <f t="array" aca="1" ref="C153" ca="1">_xlfn.IFS(AND(Networking_Registry!J153="",Networking_Registry!I153=""),"",Networking_Registry!J153="","Contacted",Networking_Registry!J153&gt;=(NOW()-Preferences!$C$3),"Hot",Networking_Registry!J153&gt;=(NOW()-Preferences!$C$4),"Warm",Networking_Registry!J153&lt;=(NOW()-Preferences!$C$4),"Cold")</f>
        <v/>
      </c>
      <c r="G153" t="str">
        <f>IF(Networking_Registry!G153="","",Networking_Registry!G153)</f>
        <v/>
      </c>
      <c r="M153" t="str">
        <f>IF(Networking_Registry!M153="","",Networking_Registry!M153)</f>
        <v/>
      </c>
    </row>
    <row r="154" spans="1:13" x14ac:dyDescent="0.3">
      <c r="A154" t="str">
        <f>IF(Networking_Registry!A154="","",Networking_Registry!A154)</f>
        <v/>
      </c>
      <c r="B154" t="str" cm="1">
        <f t="array" aca="1" ref="B154" ca="1">_xlfn.IFS(AND(Networking_Registry!J154="",Networking_Registry!I154=""),"",Networking_Registry!J154&gt;Networking_Registry!I154,1,(NOW()-Networking_Registry!I154)&gt;Preferences!$C$5,2,TRUE,3)</f>
        <v/>
      </c>
      <c r="C154" t="str" cm="1">
        <f t="array" aca="1" ref="C154" ca="1">_xlfn.IFS(AND(Networking_Registry!J154="",Networking_Registry!I154=""),"",Networking_Registry!J154="","Contacted",Networking_Registry!J154&gt;=(NOW()-Preferences!$C$3),"Hot",Networking_Registry!J154&gt;=(NOW()-Preferences!$C$4),"Warm",Networking_Registry!J154&lt;=(NOW()-Preferences!$C$4),"Cold")</f>
        <v/>
      </c>
      <c r="G154" t="str">
        <f>IF(Networking_Registry!G154="","",Networking_Registry!G154)</f>
        <v/>
      </c>
      <c r="M154" t="str">
        <f>IF(Networking_Registry!M154="","",Networking_Registry!M154)</f>
        <v/>
      </c>
    </row>
    <row r="155" spans="1:13" x14ac:dyDescent="0.3">
      <c r="A155" t="str">
        <f>IF(Networking_Registry!A155="","",Networking_Registry!A155)</f>
        <v/>
      </c>
      <c r="B155" t="str" cm="1">
        <f t="array" aca="1" ref="B155" ca="1">_xlfn.IFS(AND(Networking_Registry!J155="",Networking_Registry!I155=""),"",Networking_Registry!J155&gt;Networking_Registry!I155,1,(NOW()-Networking_Registry!I155)&gt;Preferences!$C$5,2,TRUE,3)</f>
        <v/>
      </c>
      <c r="C155" t="str" cm="1">
        <f t="array" aca="1" ref="C155" ca="1">_xlfn.IFS(AND(Networking_Registry!J155="",Networking_Registry!I155=""),"",Networking_Registry!J155="","Contacted",Networking_Registry!J155&gt;=(NOW()-Preferences!$C$3),"Hot",Networking_Registry!J155&gt;=(NOW()-Preferences!$C$4),"Warm",Networking_Registry!J155&lt;=(NOW()-Preferences!$C$4),"Cold")</f>
        <v/>
      </c>
      <c r="G155" t="str">
        <f>IF(Networking_Registry!G155="","",Networking_Registry!G155)</f>
        <v/>
      </c>
      <c r="M155" t="str">
        <f>IF(Networking_Registry!M155="","",Networking_Registry!M155)</f>
        <v/>
      </c>
    </row>
    <row r="156" spans="1:13" x14ac:dyDescent="0.3">
      <c r="A156" t="str">
        <f>IF(Networking_Registry!A156="","",Networking_Registry!A156)</f>
        <v/>
      </c>
      <c r="B156" t="str" cm="1">
        <f t="array" aca="1" ref="B156" ca="1">_xlfn.IFS(AND(Networking_Registry!J156="",Networking_Registry!I156=""),"",Networking_Registry!J156&gt;Networking_Registry!I156,1,(NOW()-Networking_Registry!I156)&gt;Preferences!$C$5,2,TRUE,3)</f>
        <v/>
      </c>
      <c r="C156" t="str" cm="1">
        <f t="array" aca="1" ref="C156" ca="1">_xlfn.IFS(AND(Networking_Registry!J156="",Networking_Registry!I156=""),"",Networking_Registry!J156="","Contacted",Networking_Registry!J156&gt;=(NOW()-Preferences!$C$3),"Hot",Networking_Registry!J156&gt;=(NOW()-Preferences!$C$4),"Warm",Networking_Registry!J156&lt;=(NOW()-Preferences!$C$4),"Cold")</f>
        <v/>
      </c>
      <c r="G156" t="str">
        <f>IF(Networking_Registry!G156="","",Networking_Registry!G156)</f>
        <v/>
      </c>
      <c r="M156" t="str">
        <f>IF(Networking_Registry!M156="","",Networking_Registry!M156)</f>
        <v/>
      </c>
    </row>
    <row r="157" spans="1:13" x14ac:dyDescent="0.3">
      <c r="A157" t="str">
        <f>IF(Networking_Registry!A157="","",Networking_Registry!A157)</f>
        <v/>
      </c>
      <c r="B157" t="str" cm="1">
        <f t="array" aca="1" ref="B157" ca="1">_xlfn.IFS(AND(Networking_Registry!J157="",Networking_Registry!I157=""),"",Networking_Registry!J157&gt;Networking_Registry!I157,1,(NOW()-Networking_Registry!I157)&gt;Preferences!$C$5,2,TRUE,3)</f>
        <v/>
      </c>
      <c r="C157" t="str" cm="1">
        <f t="array" aca="1" ref="C157" ca="1">_xlfn.IFS(AND(Networking_Registry!J157="",Networking_Registry!I157=""),"",Networking_Registry!J157="","Contacted",Networking_Registry!J157&gt;=(NOW()-Preferences!$C$3),"Hot",Networking_Registry!J157&gt;=(NOW()-Preferences!$C$4),"Warm",Networking_Registry!J157&lt;=(NOW()-Preferences!$C$4),"Cold")</f>
        <v/>
      </c>
      <c r="G157" t="str">
        <f>IF(Networking_Registry!G157="","",Networking_Registry!G157)</f>
        <v/>
      </c>
      <c r="M157" t="str">
        <f>IF(Networking_Registry!M157="","",Networking_Registry!M157)</f>
        <v/>
      </c>
    </row>
    <row r="158" spans="1:13" x14ac:dyDescent="0.3">
      <c r="A158" t="str">
        <f>IF(Networking_Registry!A158="","",Networking_Registry!A158)</f>
        <v/>
      </c>
      <c r="B158" t="str" cm="1">
        <f t="array" aca="1" ref="B158" ca="1">_xlfn.IFS(AND(Networking_Registry!J158="",Networking_Registry!I158=""),"",Networking_Registry!J158&gt;Networking_Registry!I158,1,(NOW()-Networking_Registry!I158)&gt;Preferences!$C$5,2,TRUE,3)</f>
        <v/>
      </c>
      <c r="C158" t="str" cm="1">
        <f t="array" aca="1" ref="C158" ca="1">_xlfn.IFS(AND(Networking_Registry!J158="",Networking_Registry!I158=""),"",Networking_Registry!J158="","Contacted",Networking_Registry!J158&gt;=(NOW()-Preferences!$C$3),"Hot",Networking_Registry!J158&gt;=(NOW()-Preferences!$C$4),"Warm",Networking_Registry!J158&lt;=(NOW()-Preferences!$C$4),"Cold")</f>
        <v/>
      </c>
      <c r="G158" t="str">
        <f>IF(Networking_Registry!G158="","",Networking_Registry!G158)</f>
        <v/>
      </c>
      <c r="M158" t="str">
        <f>IF(Networking_Registry!M158="","",Networking_Registry!M158)</f>
        <v/>
      </c>
    </row>
    <row r="159" spans="1:13" x14ac:dyDescent="0.3">
      <c r="A159" t="str">
        <f>IF(Networking_Registry!A159="","",Networking_Registry!A159)</f>
        <v/>
      </c>
      <c r="B159" t="str" cm="1">
        <f t="array" aca="1" ref="B159" ca="1">_xlfn.IFS(AND(Networking_Registry!J159="",Networking_Registry!I159=""),"",Networking_Registry!J159&gt;Networking_Registry!I159,1,(NOW()-Networking_Registry!I159)&gt;Preferences!$C$5,2,TRUE,3)</f>
        <v/>
      </c>
      <c r="C159" t="str" cm="1">
        <f t="array" aca="1" ref="C159" ca="1">_xlfn.IFS(AND(Networking_Registry!J159="",Networking_Registry!I159=""),"",Networking_Registry!J159="","Contacted",Networking_Registry!J159&gt;=(NOW()-Preferences!$C$3),"Hot",Networking_Registry!J159&gt;=(NOW()-Preferences!$C$4),"Warm",Networking_Registry!J159&lt;=(NOW()-Preferences!$C$4),"Cold")</f>
        <v/>
      </c>
      <c r="G159" t="str">
        <f>IF(Networking_Registry!G159="","",Networking_Registry!G159)</f>
        <v/>
      </c>
      <c r="M159" t="str">
        <f>IF(Networking_Registry!M159="","",Networking_Registry!M159)</f>
        <v/>
      </c>
    </row>
    <row r="160" spans="1:13" x14ac:dyDescent="0.3">
      <c r="A160" t="str">
        <f>IF(Networking_Registry!A160="","",Networking_Registry!A160)</f>
        <v/>
      </c>
      <c r="B160" t="str" cm="1">
        <f t="array" aca="1" ref="B160" ca="1">_xlfn.IFS(AND(Networking_Registry!J160="",Networking_Registry!I160=""),"",Networking_Registry!J160&gt;Networking_Registry!I160,1,(NOW()-Networking_Registry!I160)&gt;Preferences!$C$5,2,TRUE,3)</f>
        <v/>
      </c>
      <c r="C160" t="str" cm="1">
        <f t="array" aca="1" ref="C160" ca="1">_xlfn.IFS(AND(Networking_Registry!J160="",Networking_Registry!I160=""),"",Networking_Registry!J160="","Contacted",Networking_Registry!J160&gt;=(NOW()-Preferences!$C$3),"Hot",Networking_Registry!J160&gt;=(NOW()-Preferences!$C$4),"Warm",Networking_Registry!J160&lt;=(NOW()-Preferences!$C$4),"Cold")</f>
        <v/>
      </c>
      <c r="G160" t="str">
        <f>IF(Networking_Registry!G160="","",Networking_Registry!G160)</f>
        <v/>
      </c>
      <c r="M160" t="str">
        <f>IF(Networking_Registry!M160="","",Networking_Registry!M160)</f>
        <v/>
      </c>
    </row>
    <row r="161" spans="1:13" x14ac:dyDescent="0.3">
      <c r="A161" t="str">
        <f>IF(Networking_Registry!A161="","",Networking_Registry!A161)</f>
        <v/>
      </c>
      <c r="B161" t="str" cm="1">
        <f t="array" aca="1" ref="B161" ca="1">_xlfn.IFS(AND(Networking_Registry!J161="",Networking_Registry!I161=""),"",Networking_Registry!J161&gt;Networking_Registry!I161,1,(NOW()-Networking_Registry!I161)&gt;Preferences!$C$5,2,TRUE,3)</f>
        <v/>
      </c>
      <c r="C161" t="str" cm="1">
        <f t="array" aca="1" ref="C161" ca="1">_xlfn.IFS(AND(Networking_Registry!J161="",Networking_Registry!I161=""),"",Networking_Registry!J161="","Contacted",Networking_Registry!J161&gt;=(NOW()-Preferences!$C$3),"Hot",Networking_Registry!J161&gt;=(NOW()-Preferences!$C$4),"Warm",Networking_Registry!J161&lt;=(NOW()-Preferences!$C$4),"Cold")</f>
        <v/>
      </c>
      <c r="G161" t="str">
        <f>IF(Networking_Registry!G161="","",Networking_Registry!G161)</f>
        <v/>
      </c>
      <c r="M161" t="str">
        <f>IF(Networking_Registry!M161="","",Networking_Registry!M161)</f>
        <v/>
      </c>
    </row>
    <row r="162" spans="1:13" x14ac:dyDescent="0.3">
      <c r="A162" t="str">
        <f>IF(Networking_Registry!A162="","",Networking_Registry!A162)</f>
        <v/>
      </c>
      <c r="B162" t="str" cm="1">
        <f t="array" aca="1" ref="B162" ca="1">_xlfn.IFS(AND(Networking_Registry!J162="",Networking_Registry!I162=""),"",Networking_Registry!J162&gt;Networking_Registry!I162,1,(NOW()-Networking_Registry!I162)&gt;Preferences!$C$5,2,TRUE,3)</f>
        <v/>
      </c>
      <c r="C162" t="str" cm="1">
        <f t="array" aca="1" ref="C162" ca="1">_xlfn.IFS(AND(Networking_Registry!J162="",Networking_Registry!I162=""),"",Networking_Registry!J162="","Contacted",Networking_Registry!J162&gt;=(NOW()-Preferences!$C$3),"Hot",Networking_Registry!J162&gt;=(NOW()-Preferences!$C$4),"Warm",Networking_Registry!J162&lt;=(NOW()-Preferences!$C$4),"Cold")</f>
        <v/>
      </c>
      <c r="G162" t="str">
        <f>IF(Networking_Registry!G162="","",Networking_Registry!G162)</f>
        <v/>
      </c>
      <c r="M162" t="str">
        <f>IF(Networking_Registry!M162="","",Networking_Registry!M162)</f>
        <v/>
      </c>
    </row>
    <row r="163" spans="1:13" x14ac:dyDescent="0.3">
      <c r="A163" t="str">
        <f>IF(Networking_Registry!A163="","",Networking_Registry!A163)</f>
        <v/>
      </c>
      <c r="B163" t="str" cm="1">
        <f t="array" aca="1" ref="B163" ca="1">_xlfn.IFS(AND(Networking_Registry!J163="",Networking_Registry!I163=""),"",Networking_Registry!J163&gt;Networking_Registry!I163,1,(NOW()-Networking_Registry!I163)&gt;Preferences!$C$5,2,TRUE,3)</f>
        <v/>
      </c>
      <c r="C163" t="str" cm="1">
        <f t="array" aca="1" ref="C163" ca="1">_xlfn.IFS(AND(Networking_Registry!J163="",Networking_Registry!I163=""),"",Networking_Registry!J163="","Contacted",Networking_Registry!J163&gt;=(NOW()-Preferences!$C$3),"Hot",Networking_Registry!J163&gt;=(NOW()-Preferences!$C$4),"Warm",Networking_Registry!J163&lt;=(NOW()-Preferences!$C$4),"Cold")</f>
        <v/>
      </c>
      <c r="G163" t="str">
        <f>IF(Networking_Registry!G163="","",Networking_Registry!G163)</f>
        <v/>
      </c>
      <c r="M163" t="str">
        <f>IF(Networking_Registry!M163="","",Networking_Registry!M163)</f>
        <v/>
      </c>
    </row>
    <row r="164" spans="1:13" x14ac:dyDescent="0.3">
      <c r="A164" t="str">
        <f>IF(Networking_Registry!A164="","",Networking_Registry!A164)</f>
        <v/>
      </c>
      <c r="B164" t="str" cm="1">
        <f t="array" aca="1" ref="B164" ca="1">_xlfn.IFS(AND(Networking_Registry!J164="",Networking_Registry!I164=""),"",Networking_Registry!J164&gt;Networking_Registry!I164,1,(NOW()-Networking_Registry!I164)&gt;Preferences!$C$5,2,TRUE,3)</f>
        <v/>
      </c>
      <c r="C164" t="str" cm="1">
        <f t="array" aca="1" ref="C164" ca="1">_xlfn.IFS(AND(Networking_Registry!J164="",Networking_Registry!I164=""),"",Networking_Registry!J164="","Contacted",Networking_Registry!J164&gt;=(NOW()-Preferences!$C$3),"Hot",Networking_Registry!J164&gt;=(NOW()-Preferences!$C$4),"Warm",Networking_Registry!J164&lt;=(NOW()-Preferences!$C$4),"Cold")</f>
        <v/>
      </c>
      <c r="G164" t="str">
        <f>IF(Networking_Registry!G164="","",Networking_Registry!G164)</f>
        <v/>
      </c>
      <c r="M164" t="str">
        <f>IF(Networking_Registry!M164="","",Networking_Registry!M164)</f>
        <v/>
      </c>
    </row>
    <row r="165" spans="1:13" x14ac:dyDescent="0.3">
      <c r="A165" t="str">
        <f>IF(Networking_Registry!A165="","",Networking_Registry!A165)</f>
        <v/>
      </c>
      <c r="B165" t="str" cm="1">
        <f t="array" aca="1" ref="B165" ca="1">_xlfn.IFS(AND(Networking_Registry!J165="",Networking_Registry!I165=""),"",Networking_Registry!J165&gt;Networking_Registry!I165,1,(NOW()-Networking_Registry!I165)&gt;Preferences!$C$5,2,TRUE,3)</f>
        <v/>
      </c>
      <c r="C165" t="str" cm="1">
        <f t="array" aca="1" ref="C165" ca="1">_xlfn.IFS(AND(Networking_Registry!J165="",Networking_Registry!I165=""),"",Networking_Registry!J165="","Contacted",Networking_Registry!J165&gt;=(NOW()-Preferences!$C$3),"Hot",Networking_Registry!J165&gt;=(NOW()-Preferences!$C$4),"Warm",Networking_Registry!J165&lt;=(NOW()-Preferences!$C$4),"Cold")</f>
        <v/>
      </c>
      <c r="G165" t="str">
        <f>IF(Networking_Registry!G165="","",Networking_Registry!G165)</f>
        <v/>
      </c>
      <c r="M165" t="str">
        <f>IF(Networking_Registry!M165="","",Networking_Registry!M165)</f>
        <v/>
      </c>
    </row>
    <row r="166" spans="1:13" x14ac:dyDescent="0.3">
      <c r="A166" t="str">
        <f>IF(Networking_Registry!A166="","",Networking_Registry!A166)</f>
        <v/>
      </c>
      <c r="B166" t="str" cm="1">
        <f t="array" aca="1" ref="B166" ca="1">_xlfn.IFS(AND(Networking_Registry!J166="",Networking_Registry!I166=""),"",Networking_Registry!J166&gt;Networking_Registry!I166,1,(NOW()-Networking_Registry!I166)&gt;Preferences!$C$5,2,TRUE,3)</f>
        <v/>
      </c>
      <c r="C166" t="str" cm="1">
        <f t="array" aca="1" ref="C166" ca="1">_xlfn.IFS(AND(Networking_Registry!J166="",Networking_Registry!I166=""),"",Networking_Registry!J166="","Contacted",Networking_Registry!J166&gt;=(NOW()-Preferences!$C$3),"Hot",Networking_Registry!J166&gt;=(NOW()-Preferences!$C$4),"Warm",Networking_Registry!J166&lt;=(NOW()-Preferences!$C$4),"Cold")</f>
        <v/>
      </c>
      <c r="G166" t="str">
        <f>IF(Networking_Registry!G166="","",Networking_Registry!G166)</f>
        <v/>
      </c>
      <c r="M166" t="str">
        <f>IF(Networking_Registry!M166="","",Networking_Registry!M166)</f>
        <v/>
      </c>
    </row>
    <row r="167" spans="1:13" x14ac:dyDescent="0.3">
      <c r="A167" t="str">
        <f>IF(Networking_Registry!A167="","",Networking_Registry!A167)</f>
        <v/>
      </c>
      <c r="B167" t="str" cm="1">
        <f t="array" aca="1" ref="B167" ca="1">_xlfn.IFS(AND(Networking_Registry!J167="",Networking_Registry!I167=""),"",Networking_Registry!J167&gt;Networking_Registry!I167,1,(NOW()-Networking_Registry!I167)&gt;Preferences!$C$5,2,TRUE,3)</f>
        <v/>
      </c>
      <c r="C167" t="str" cm="1">
        <f t="array" aca="1" ref="C167" ca="1">_xlfn.IFS(AND(Networking_Registry!J167="",Networking_Registry!I167=""),"",Networking_Registry!J167="","Contacted",Networking_Registry!J167&gt;=(NOW()-Preferences!$C$3),"Hot",Networking_Registry!J167&gt;=(NOW()-Preferences!$C$4),"Warm",Networking_Registry!J167&lt;=(NOW()-Preferences!$C$4),"Cold")</f>
        <v/>
      </c>
      <c r="G167" t="str">
        <f>IF(Networking_Registry!G167="","",Networking_Registry!G167)</f>
        <v/>
      </c>
      <c r="M167" t="str">
        <f>IF(Networking_Registry!M167="","",Networking_Registry!M167)</f>
        <v/>
      </c>
    </row>
    <row r="168" spans="1:13" x14ac:dyDescent="0.3">
      <c r="A168" t="str">
        <f>IF(Networking_Registry!A168="","",Networking_Registry!A168)</f>
        <v/>
      </c>
      <c r="B168" t="str" cm="1">
        <f t="array" aca="1" ref="B168" ca="1">_xlfn.IFS(AND(Networking_Registry!J168="",Networking_Registry!I168=""),"",Networking_Registry!J168&gt;Networking_Registry!I168,1,(NOW()-Networking_Registry!I168)&gt;Preferences!$C$5,2,TRUE,3)</f>
        <v/>
      </c>
      <c r="C168" t="str" cm="1">
        <f t="array" aca="1" ref="C168" ca="1">_xlfn.IFS(AND(Networking_Registry!J168="",Networking_Registry!I168=""),"",Networking_Registry!J168="","Contacted",Networking_Registry!J168&gt;=(NOW()-Preferences!$C$3),"Hot",Networking_Registry!J168&gt;=(NOW()-Preferences!$C$4),"Warm",Networking_Registry!J168&lt;=(NOW()-Preferences!$C$4),"Cold")</f>
        <v/>
      </c>
      <c r="G168" t="str">
        <f>IF(Networking_Registry!G168="","",Networking_Registry!G168)</f>
        <v/>
      </c>
      <c r="M168" t="str">
        <f>IF(Networking_Registry!M168="","",Networking_Registry!M168)</f>
        <v/>
      </c>
    </row>
    <row r="169" spans="1:13" x14ac:dyDescent="0.3">
      <c r="A169" t="str">
        <f>IF(Networking_Registry!A169="","",Networking_Registry!A169)</f>
        <v/>
      </c>
      <c r="B169" t="str" cm="1">
        <f t="array" aca="1" ref="B169" ca="1">_xlfn.IFS(AND(Networking_Registry!J169="",Networking_Registry!I169=""),"",Networking_Registry!J169&gt;Networking_Registry!I169,1,(NOW()-Networking_Registry!I169)&gt;Preferences!$C$5,2,TRUE,3)</f>
        <v/>
      </c>
      <c r="C169" t="str" cm="1">
        <f t="array" aca="1" ref="C169" ca="1">_xlfn.IFS(AND(Networking_Registry!J169="",Networking_Registry!I169=""),"",Networking_Registry!J169="","Contacted",Networking_Registry!J169&gt;=(NOW()-Preferences!$C$3),"Hot",Networking_Registry!J169&gt;=(NOW()-Preferences!$C$4),"Warm",Networking_Registry!J169&lt;=(NOW()-Preferences!$C$4),"Cold")</f>
        <v/>
      </c>
      <c r="G169" t="str">
        <f>IF(Networking_Registry!G169="","",Networking_Registry!G169)</f>
        <v/>
      </c>
      <c r="M169" t="str">
        <f>IF(Networking_Registry!M169="","",Networking_Registry!M169)</f>
        <v/>
      </c>
    </row>
    <row r="170" spans="1:13" x14ac:dyDescent="0.3">
      <c r="A170" t="str">
        <f>IF(Networking_Registry!A170="","",Networking_Registry!A170)</f>
        <v/>
      </c>
      <c r="B170" t="str" cm="1">
        <f t="array" aca="1" ref="B170" ca="1">_xlfn.IFS(AND(Networking_Registry!J170="",Networking_Registry!I170=""),"",Networking_Registry!J170&gt;Networking_Registry!I170,1,(NOW()-Networking_Registry!I170)&gt;Preferences!$C$5,2,TRUE,3)</f>
        <v/>
      </c>
      <c r="C170" t="str" cm="1">
        <f t="array" aca="1" ref="C170" ca="1">_xlfn.IFS(AND(Networking_Registry!J170="",Networking_Registry!I170=""),"",Networking_Registry!J170="","Contacted",Networking_Registry!J170&gt;=(NOW()-Preferences!$C$3),"Hot",Networking_Registry!J170&gt;=(NOW()-Preferences!$C$4),"Warm",Networking_Registry!J170&lt;=(NOW()-Preferences!$C$4),"Cold")</f>
        <v/>
      </c>
      <c r="G170" t="str">
        <f>IF(Networking_Registry!G170="","",Networking_Registry!G170)</f>
        <v/>
      </c>
      <c r="M170" t="str">
        <f>IF(Networking_Registry!M170="","",Networking_Registry!M170)</f>
        <v/>
      </c>
    </row>
    <row r="171" spans="1:13" x14ac:dyDescent="0.3">
      <c r="A171" t="str">
        <f>IF(Networking_Registry!A171="","",Networking_Registry!A171)</f>
        <v/>
      </c>
      <c r="B171" t="str" cm="1">
        <f t="array" aca="1" ref="B171" ca="1">_xlfn.IFS(AND(Networking_Registry!J171="",Networking_Registry!I171=""),"",Networking_Registry!J171&gt;Networking_Registry!I171,1,(NOW()-Networking_Registry!I171)&gt;Preferences!$C$5,2,TRUE,3)</f>
        <v/>
      </c>
      <c r="C171" t="str" cm="1">
        <f t="array" aca="1" ref="C171" ca="1">_xlfn.IFS(AND(Networking_Registry!J171="",Networking_Registry!I171=""),"",Networking_Registry!J171="","Contacted",Networking_Registry!J171&gt;=(NOW()-Preferences!$C$3),"Hot",Networking_Registry!J171&gt;=(NOW()-Preferences!$C$4),"Warm",Networking_Registry!J171&lt;=(NOW()-Preferences!$C$4),"Cold")</f>
        <v/>
      </c>
      <c r="G171" t="str">
        <f>IF(Networking_Registry!G171="","",Networking_Registry!G171)</f>
        <v/>
      </c>
      <c r="M171" t="str">
        <f>IF(Networking_Registry!M171="","",Networking_Registry!M171)</f>
        <v/>
      </c>
    </row>
    <row r="172" spans="1:13" x14ac:dyDescent="0.3">
      <c r="A172" t="str">
        <f>IF(Networking_Registry!A172="","",Networking_Registry!A172)</f>
        <v/>
      </c>
      <c r="B172" t="str" cm="1">
        <f t="array" aca="1" ref="B172" ca="1">_xlfn.IFS(AND(Networking_Registry!J172="",Networking_Registry!I172=""),"",Networking_Registry!J172&gt;Networking_Registry!I172,1,(NOW()-Networking_Registry!I172)&gt;Preferences!$C$5,2,TRUE,3)</f>
        <v/>
      </c>
      <c r="C172" t="str" cm="1">
        <f t="array" aca="1" ref="C172" ca="1">_xlfn.IFS(AND(Networking_Registry!J172="",Networking_Registry!I172=""),"",Networking_Registry!J172="","Contacted",Networking_Registry!J172&gt;=(NOW()-Preferences!$C$3),"Hot",Networking_Registry!J172&gt;=(NOW()-Preferences!$C$4),"Warm",Networking_Registry!J172&lt;=(NOW()-Preferences!$C$4),"Cold")</f>
        <v/>
      </c>
      <c r="G172" t="str">
        <f>IF(Networking_Registry!G172="","",Networking_Registry!G172)</f>
        <v/>
      </c>
      <c r="M172" t="str">
        <f>IF(Networking_Registry!M172="","",Networking_Registry!M172)</f>
        <v/>
      </c>
    </row>
    <row r="173" spans="1:13" x14ac:dyDescent="0.3">
      <c r="A173" t="str">
        <f>IF(Networking_Registry!A173="","",Networking_Registry!A173)</f>
        <v/>
      </c>
      <c r="B173" t="str" cm="1">
        <f t="array" aca="1" ref="B173" ca="1">_xlfn.IFS(AND(Networking_Registry!J173="",Networking_Registry!I173=""),"",Networking_Registry!J173&gt;Networking_Registry!I173,1,(NOW()-Networking_Registry!I173)&gt;Preferences!$C$5,2,TRUE,3)</f>
        <v/>
      </c>
      <c r="C173" t="str" cm="1">
        <f t="array" aca="1" ref="C173" ca="1">_xlfn.IFS(AND(Networking_Registry!J173="",Networking_Registry!I173=""),"",Networking_Registry!J173="","Contacted",Networking_Registry!J173&gt;=(NOW()-Preferences!$C$3),"Hot",Networking_Registry!J173&gt;=(NOW()-Preferences!$C$4),"Warm",Networking_Registry!J173&lt;=(NOW()-Preferences!$C$4),"Cold")</f>
        <v/>
      </c>
      <c r="G173" t="str">
        <f>IF(Networking_Registry!G173="","",Networking_Registry!G173)</f>
        <v/>
      </c>
      <c r="M173" t="str">
        <f>IF(Networking_Registry!M173="","",Networking_Registry!M173)</f>
        <v/>
      </c>
    </row>
    <row r="174" spans="1:13" x14ac:dyDescent="0.3">
      <c r="A174" t="str">
        <f>IF(Networking_Registry!A174="","",Networking_Registry!A174)</f>
        <v/>
      </c>
      <c r="B174" t="str" cm="1">
        <f t="array" aca="1" ref="B174" ca="1">_xlfn.IFS(AND(Networking_Registry!J174="",Networking_Registry!I174=""),"",Networking_Registry!J174&gt;Networking_Registry!I174,1,(NOW()-Networking_Registry!I174)&gt;Preferences!$C$5,2,TRUE,3)</f>
        <v/>
      </c>
      <c r="C174" t="str" cm="1">
        <f t="array" aca="1" ref="C174" ca="1">_xlfn.IFS(AND(Networking_Registry!J174="",Networking_Registry!I174=""),"",Networking_Registry!J174="","Contacted",Networking_Registry!J174&gt;=(NOW()-Preferences!$C$3),"Hot",Networking_Registry!J174&gt;=(NOW()-Preferences!$C$4),"Warm",Networking_Registry!J174&lt;=(NOW()-Preferences!$C$4),"Cold")</f>
        <v/>
      </c>
      <c r="G174" t="str">
        <f>IF(Networking_Registry!G174="","",Networking_Registry!G174)</f>
        <v/>
      </c>
      <c r="M174" t="str">
        <f>IF(Networking_Registry!M174="","",Networking_Registry!M174)</f>
        <v/>
      </c>
    </row>
    <row r="175" spans="1:13" x14ac:dyDescent="0.3">
      <c r="A175" t="str">
        <f>IF(Networking_Registry!A175="","",Networking_Registry!A175)</f>
        <v/>
      </c>
      <c r="B175" t="str" cm="1">
        <f t="array" aca="1" ref="B175" ca="1">_xlfn.IFS(AND(Networking_Registry!J175="",Networking_Registry!I175=""),"",Networking_Registry!J175&gt;Networking_Registry!I175,1,(NOW()-Networking_Registry!I175)&gt;Preferences!$C$5,2,TRUE,3)</f>
        <v/>
      </c>
      <c r="C175" t="str" cm="1">
        <f t="array" aca="1" ref="C175" ca="1">_xlfn.IFS(AND(Networking_Registry!J175="",Networking_Registry!I175=""),"",Networking_Registry!J175="","Contacted",Networking_Registry!J175&gt;=(NOW()-Preferences!$C$3),"Hot",Networking_Registry!J175&gt;=(NOW()-Preferences!$C$4),"Warm",Networking_Registry!J175&lt;=(NOW()-Preferences!$C$4),"Cold")</f>
        <v/>
      </c>
      <c r="G175" t="str">
        <f>IF(Networking_Registry!G175="","",Networking_Registry!G175)</f>
        <v/>
      </c>
      <c r="M175" t="str">
        <f>IF(Networking_Registry!M175="","",Networking_Registry!M175)</f>
        <v/>
      </c>
    </row>
    <row r="176" spans="1:13" x14ac:dyDescent="0.3">
      <c r="A176" t="str">
        <f>IF(Networking_Registry!A176="","",Networking_Registry!A176)</f>
        <v/>
      </c>
      <c r="B176" t="str" cm="1">
        <f t="array" aca="1" ref="B176" ca="1">_xlfn.IFS(AND(Networking_Registry!J176="",Networking_Registry!I176=""),"",Networking_Registry!J176&gt;Networking_Registry!I176,1,(NOW()-Networking_Registry!I176)&gt;Preferences!$C$5,2,TRUE,3)</f>
        <v/>
      </c>
      <c r="C176" t="str" cm="1">
        <f t="array" aca="1" ref="C176" ca="1">_xlfn.IFS(AND(Networking_Registry!J176="",Networking_Registry!I176=""),"",Networking_Registry!J176="","Contacted",Networking_Registry!J176&gt;=(NOW()-Preferences!$C$3),"Hot",Networking_Registry!J176&gt;=(NOW()-Preferences!$C$4),"Warm",Networking_Registry!J176&lt;=(NOW()-Preferences!$C$4),"Cold")</f>
        <v/>
      </c>
      <c r="G176" t="str">
        <f>IF(Networking_Registry!G176="","",Networking_Registry!G176)</f>
        <v/>
      </c>
      <c r="M176" t="str">
        <f>IF(Networking_Registry!M176="","",Networking_Registry!M176)</f>
        <v/>
      </c>
    </row>
    <row r="177" spans="1:13" x14ac:dyDescent="0.3">
      <c r="A177" t="str">
        <f>IF(Networking_Registry!A177="","",Networking_Registry!A177)</f>
        <v/>
      </c>
      <c r="B177" t="str" cm="1">
        <f t="array" aca="1" ref="B177" ca="1">_xlfn.IFS(AND(Networking_Registry!J177="",Networking_Registry!I177=""),"",Networking_Registry!J177&gt;Networking_Registry!I177,1,(NOW()-Networking_Registry!I177)&gt;Preferences!$C$5,2,TRUE,3)</f>
        <v/>
      </c>
      <c r="C177" t="str" cm="1">
        <f t="array" aca="1" ref="C177" ca="1">_xlfn.IFS(AND(Networking_Registry!J177="",Networking_Registry!I177=""),"",Networking_Registry!J177="","Contacted",Networking_Registry!J177&gt;=(NOW()-Preferences!$C$3),"Hot",Networking_Registry!J177&gt;=(NOW()-Preferences!$C$4),"Warm",Networking_Registry!J177&lt;=(NOW()-Preferences!$C$4),"Cold")</f>
        <v/>
      </c>
      <c r="G177" t="str">
        <f>IF(Networking_Registry!G177="","",Networking_Registry!G177)</f>
        <v/>
      </c>
      <c r="M177" t="str">
        <f>IF(Networking_Registry!M177="","",Networking_Registry!M177)</f>
        <v/>
      </c>
    </row>
    <row r="178" spans="1:13" x14ac:dyDescent="0.3">
      <c r="A178" t="str">
        <f>IF(Networking_Registry!A178="","",Networking_Registry!A178)</f>
        <v/>
      </c>
      <c r="B178" t="str" cm="1">
        <f t="array" aca="1" ref="B178" ca="1">_xlfn.IFS(AND(Networking_Registry!J178="",Networking_Registry!I178=""),"",Networking_Registry!J178&gt;Networking_Registry!I178,1,(NOW()-Networking_Registry!I178)&gt;Preferences!$C$5,2,TRUE,3)</f>
        <v/>
      </c>
      <c r="C178" t="str" cm="1">
        <f t="array" aca="1" ref="C178" ca="1">_xlfn.IFS(AND(Networking_Registry!J178="",Networking_Registry!I178=""),"",Networking_Registry!J178="","Contacted",Networking_Registry!J178&gt;=(NOW()-Preferences!$C$3),"Hot",Networking_Registry!J178&gt;=(NOW()-Preferences!$C$4),"Warm",Networking_Registry!J178&lt;=(NOW()-Preferences!$C$4),"Cold")</f>
        <v/>
      </c>
      <c r="G178" t="str">
        <f>IF(Networking_Registry!G178="","",Networking_Registry!G178)</f>
        <v/>
      </c>
      <c r="M178" t="str">
        <f>IF(Networking_Registry!M178="","",Networking_Registry!M178)</f>
        <v/>
      </c>
    </row>
    <row r="179" spans="1:13" x14ac:dyDescent="0.3">
      <c r="A179" t="str">
        <f>IF(Networking_Registry!A179="","",Networking_Registry!A179)</f>
        <v/>
      </c>
      <c r="B179" t="str" cm="1">
        <f t="array" aca="1" ref="B179" ca="1">_xlfn.IFS(AND(Networking_Registry!J179="",Networking_Registry!I179=""),"",Networking_Registry!J179&gt;Networking_Registry!I179,1,(NOW()-Networking_Registry!I179)&gt;Preferences!$C$5,2,TRUE,3)</f>
        <v/>
      </c>
      <c r="C179" t="str" cm="1">
        <f t="array" aca="1" ref="C179" ca="1">_xlfn.IFS(AND(Networking_Registry!J179="",Networking_Registry!I179=""),"",Networking_Registry!J179="","Contacted",Networking_Registry!J179&gt;=(NOW()-Preferences!$C$3),"Hot",Networking_Registry!J179&gt;=(NOW()-Preferences!$C$4),"Warm",Networking_Registry!J179&lt;=(NOW()-Preferences!$C$4),"Cold")</f>
        <v/>
      </c>
      <c r="G179" t="str">
        <f>IF(Networking_Registry!G179="","",Networking_Registry!G179)</f>
        <v/>
      </c>
      <c r="M179" t="str">
        <f>IF(Networking_Registry!M179="","",Networking_Registry!M179)</f>
        <v/>
      </c>
    </row>
    <row r="180" spans="1:13" x14ac:dyDescent="0.3">
      <c r="A180" t="str">
        <f>IF(Networking_Registry!A180="","",Networking_Registry!A180)</f>
        <v/>
      </c>
      <c r="B180" t="str" cm="1">
        <f t="array" aca="1" ref="B180" ca="1">_xlfn.IFS(AND(Networking_Registry!J180="",Networking_Registry!I180=""),"",Networking_Registry!J180&gt;Networking_Registry!I180,1,(NOW()-Networking_Registry!I180)&gt;Preferences!$C$5,2,TRUE,3)</f>
        <v/>
      </c>
      <c r="C180" t="str" cm="1">
        <f t="array" aca="1" ref="C180" ca="1">_xlfn.IFS(AND(Networking_Registry!J180="",Networking_Registry!I180=""),"",Networking_Registry!J180="","Contacted",Networking_Registry!J180&gt;=(NOW()-Preferences!$C$3),"Hot",Networking_Registry!J180&gt;=(NOW()-Preferences!$C$4),"Warm",Networking_Registry!J180&lt;=(NOW()-Preferences!$C$4),"Cold")</f>
        <v/>
      </c>
      <c r="G180" t="str">
        <f>IF(Networking_Registry!G180="","",Networking_Registry!G180)</f>
        <v/>
      </c>
      <c r="M180" t="str">
        <f>IF(Networking_Registry!M180="","",Networking_Registry!M180)</f>
        <v/>
      </c>
    </row>
    <row r="181" spans="1:13" x14ac:dyDescent="0.3">
      <c r="A181" t="str">
        <f>IF(Networking_Registry!A181="","",Networking_Registry!A181)</f>
        <v/>
      </c>
      <c r="B181" t="str" cm="1">
        <f t="array" aca="1" ref="B181" ca="1">_xlfn.IFS(AND(Networking_Registry!J181="",Networking_Registry!I181=""),"",Networking_Registry!J181&gt;Networking_Registry!I181,1,(NOW()-Networking_Registry!I181)&gt;Preferences!$C$5,2,TRUE,3)</f>
        <v/>
      </c>
      <c r="C181" t="str" cm="1">
        <f t="array" aca="1" ref="C181" ca="1">_xlfn.IFS(AND(Networking_Registry!J181="",Networking_Registry!I181=""),"",Networking_Registry!J181="","Contacted",Networking_Registry!J181&gt;=(NOW()-Preferences!$C$3),"Hot",Networking_Registry!J181&gt;=(NOW()-Preferences!$C$4),"Warm",Networking_Registry!J181&lt;=(NOW()-Preferences!$C$4),"Cold")</f>
        <v/>
      </c>
      <c r="G181" t="str">
        <f>IF(Networking_Registry!G181="","",Networking_Registry!G181)</f>
        <v/>
      </c>
      <c r="M181" t="str">
        <f>IF(Networking_Registry!M181="","",Networking_Registry!M181)</f>
        <v/>
      </c>
    </row>
    <row r="182" spans="1:13" x14ac:dyDescent="0.3">
      <c r="A182" t="str">
        <f>IF(Networking_Registry!A182="","",Networking_Registry!A182)</f>
        <v/>
      </c>
      <c r="B182" t="str" cm="1">
        <f t="array" aca="1" ref="B182" ca="1">_xlfn.IFS(AND(Networking_Registry!J182="",Networking_Registry!I182=""),"",Networking_Registry!J182&gt;Networking_Registry!I182,1,(NOW()-Networking_Registry!I182)&gt;Preferences!$C$5,2,TRUE,3)</f>
        <v/>
      </c>
      <c r="C182" t="str" cm="1">
        <f t="array" aca="1" ref="C182" ca="1">_xlfn.IFS(AND(Networking_Registry!J182="",Networking_Registry!I182=""),"",Networking_Registry!J182="","Contacted",Networking_Registry!J182&gt;=(NOW()-Preferences!$C$3),"Hot",Networking_Registry!J182&gt;=(NOW()-Preferences!$C$4),"Warm",Networking_Registry!J182&lt;=(NOW()-Preferences!$C$4),"Cold")</f>
        <v/>
      </c>
      <c r="G182" t="str">
        <f>IF(Networking_Registry!G182="","",Networking_Registry!G182)</f>
        <v/>
      </c>
      <c r="M182" t="str">
        <f>IF(Networking_Registry!M182="","",Networking_Registry!M182)</f>
        <v/>
      </c>
    </row>
    <row r="183" spans="1:13" x14ac:dyDescent="0.3">
      <c r="A183" t="str">
        <f>IF(Networking_Registry!A183="","",Networking_Registry!A183)</f>
        <v/>
      </c>
      <c r="B183" t="str" cm="1">
        <f t="array" aca="1" ref="B183" ca="1">_xlfn.IFS(AND(Networking_Registry!J183="",Networking_Registry!I183=""),"",Networking_Registry!J183&gt;Networking_Registry!I183,1,(NOW()-Networking_Registry!I183)&gt;Preferences!$C$5,2,TRUE,3)</f>
        <v/>
      </c>
      <c r="C183" t="str" cm="1">
        <f t="array" aca="1" ref="C183" ca="1">_xlfn.IFS(AND(Networking_Registry!J183="",Networking_Registry!I183=""),"",Networking_Registry!J183="","Contacted",Networking_Registry!J183&gt;=(NOW()-Preferences!$C$3),"Hot",Networking_Registry!J183&gt;=(NOW()-Preferences!$C$4),"Warm",Networking_Registry!J183&lt;=(NOW()-Preferences!$C$4),"Cold")</f>
        <v/>
      </c>
      <c r="G183" t="str">
        <f>IF(Networking_Registry!G183="","",Networking_Registry!G183)</f>
        <v/>
      </c>
      <c r="M183" t="str">
        <f>IF(Networking_Registry!M183="","",Networking_Registry!M183)</f>
        <v/>
      </c>
    </row>
    <row r="184" spans="1:13" x14ac:dyDescent="0.3">
      <c r="A184" t="str">
        <f>IF(Networking_Registry!A184="","",Networking_Registry!A184)</f>
        <v/>
      </c>
      <c r="B184" t="str" cm="1">
        <f t="array" aca="1" ref="B184" ca="1">_xlfn.IFS(AND(Networking_Registry!J184="",Networking_Registry!I184=""),"",Networking_Registry!J184&gt;Networking_Registry!I184,1,(NOW()-Networking_Registry!I184)&gt;Preferences!$C$5,2,TRUE,3)</f>
        <v/>
      </c>
      <c r="C184" t="str" cm="1">
        <f t="array" aca="1" ref="C184" ca="1">_xlfn.IFS(AND(Networking_Registry!J184="",Networking_Registry!I184=""),"",Networking_Registry!J184="","Contacted",Networking_Registry!J184&gt;=(NOW()-Preferences!$C$3),"Hot",Networking_Registry!J184&gt;=(NOW()-Preferences!$C$4),"Warm",Networking_Registry!J184&lt;=(NOW()-Preferences!$C$4),"Cold")</f>
        <v/>
      </c>
      <c r="G184" t="str">
        <f>IF(Networking_Registry!G184="","",Networking_Registry!G184)</f>
        <v/>
      </c>
      <c r="M184" t="str">
        <f>IF(Networking_Registry!M184="","",Networking_Registry!M184)</f>
        <v/>
      </c>
    </row>
    <row r="185" spans="1:13" x14ac:dyDescent="0.3">
      <c r="A185" t="str">
        <f>IF(Networking_Registry!A185="","",Networking_Registry!A185)</f>
        <v/>
      </c>
      <c r="B185" t="str" cm="1">
        <f t="array" aca="1" ref="B185" ca="1">_xlfn.IFS(AND(Networking_Registry!J185="",Networking_Registry!I185=""),"",Networking_Registry!J185&gt;Networking_Registry!I185,1,(NOW()-Networking_Registry!I185)&gt;Preferences!$C$5,2,TRUE,3)</f>
        <v/>
      </c>
      <c r="C185" t="str" cm="1">
        <f t="array" aca="1" ref="C185" ca="1">_xlfn.IFS(AND(Networking_Registry!J185="",Networking_Registry!I185=""),"",Networking_Registry!J185="","Contacted",Networking_Registry!J185&gt;=(NOW()-Preferences!$C$3),"Hot",Networking_Registry!J185&gt;=(NOW()-Preferences!$C$4),"Warm",Networking_Registry!J185&lt;=(NOW()-Preferences!$C$4),"Cold")</f>
        <v/>
      </c>
      <c r="G185" t="str">
        <f>IF(Networking_Registry!G185="","",Networking_Registry!G185)</f>
        <v/>
      </c>
      <c r="M185" t="str">
        <f>IF(Networking_Registry!M185="","",Networking_Registry!M185)</f>
        <v/>
      </c>
    </row>
    <row r="186" spans="1:13" x14ac:dyDescent="0.3">
      <c r="A186" t="str">
        <f>IF(Networking_Registry!A186="","",Networking_Registry!A186)</f>
        <v/>
      </c>
      <c r="B186" t="str" cm="1">
        <f t="array" aca="1" ref="B186" ca="1">_xlfn.IFS(AND(Networking_Registry!J186="",Networking_Registry!I186=""),"",Networking_Registry!J186&gt;Networking_Registry!I186,1,(NOW()-Networking_Registry!I186)&gt;Preferences!$C$5,2,TRUE,3)</f>
        <v/>
      </c>
      <c r="C186" t="str" cm="1">
        <f t="array" aca="1" ref="C186" ca="1">_xlfn.IFS(AND(Networking_Registry!J186="",Networking_Registry!I186=""),"",Networking_Registry!J186="","Contacted",Networking_Registry!J186&gt;=(NOW()-Preferences!$C$3),"Hot",Networking_Registry!J186&gt;=(NOW()-Preferences!$C$4),"Warm",Networking_Registry!J186&lt;=(NOW()-Preferences!$C$4),"Cold")</f>
        <v/>
      </c>
      <c r="G186" t="str">
        <f>IF(Networking_Registry!G186="","",Networking_Registry!G186)</f>
        <v/>
      </c>
      <c r="M186" t="str">
        <f>IF(Networking_Registry!M186="","",Networking_Registry!M186)</f>
        <v/>
      </c>
    </row>
    <row r="187" spans="1:13" x14ac:dyDescent="0.3">
      <c r="A187" t="str">
        <f>IF(Networking_Registry!A187="","",Networking_Registry!A187)</f>
        <v/>
      </c>
      <c r="B187" t="str" cm="1">
        <f t="array" aca="1" ref="B187" ca="1">_xlfn.IFS(AND(Networking_Registry!J187="",Networking_Registry!I187=""),"",Networking_Registry!J187&gt;Networking_Registry!I187,1,(NOW()-Networking_Registry!I187)&gt;Preferences!$C$5,2,TRUE,3)</f>
        <v/>
      </c>
      <c r="C187" t="str" cm="1">
        <f t="array" aca="1" ref="C187" ca="1">_xlfn.IFS(AND(Networking_Registry!J187="",Networking_Registry!I187=""),"",Networking_Registry!J187="","Contacted",Networking_Registry!J187&gt;=(NOW()-Preferences!$C$3),"Hot",Networking_Registry!J187&gt;=(NOW()-Preferences!$C$4),"Warm",Networking_Registry!J187&lt;=(NOW()-Preferences!$C$4),"Cold")</f>
        <v/>
      </c>
      <c r="G187" t="str">
        <f>IF(Networking_Registry!G187="","",Networking_Registry!G187)</f>
        <v/>
      </c>
      <c r="M187" t="str">
        <f>IF(Networking_Registry!M187="","",Networking_Registry!M187)</f>
        <v/>
      </c>
    </row>
    <row r="188" spans="1:13" x14ac:dyDescent="0.3">
      <c r="A188" t="str">
        <f>IF(Networking_Registry!A188="","",Networking_Registry!A188)</f>
        <v/>
      </c>
      <c r="B188" t="str" cm="1">
        <f t="array" aca="1" ref="B188" ca="1">_xlfn.IFS(AND(Networking_Registry!J188="",Networking_Registry!I188=""),"",Networking_Registry!J188&gt;Networking_Registry!I188,1,(NOW()-Networking_Registry!I188)&gt;Preferences!$C$5,2,TRUE,3)</f>
        <v/>
      </c>
      <c r="C188" t="str" cm="1">
        <f t="array" aca="1" ref="C188" ca="1">_xlfn.IFS(AND(Networking_Registry!J188="",Networking_Registry!I188=""),"",Networking_Registry!J188="","Contacted",Networking_Registry!J188&gt;=(NOW()-Preferences!$C$3),"Hot",Networking_Registry!J188&gt;=(NOW()-Preferences!$C$4),"Warm",Networking_Registry!J188&lt;=(NOW()-Preferences!$C$4),"Cold")</f>
        <v/>
      </c>
      <c r="G188" t="str">
        <f>IF(Networking_Registry!G188="","",Networking_Registry!G188)</f>
        <v/>
      </c>
      <c r="M188" t="str">
        <f>IF(Networking_Registry!M188="","",Networking_Registry!M188)</f>
        <v/>
      </c>
    </row>
    <row r="189" spans="1:13" x14ac:dyDescent="0.3">
      <c r="A189" t="str">
        <f>IF(Networking_Registry!A189="","",Networking_Registry!A189)</f>
        <v/>
      </c>
      <c r="B189" t="str" cm="1">
        <f t="array" aca="1" ref="B189" ca="1">_xlfn.IFS(AND(Networking_Registry!J189="",Networking_Registry!I189=""),"",Networking_Registry!J189&gt;Networking_Registry!I189,1,(NOW()-Networking_Registry!I189)&gt;Preferences!$C$5,2,TRUE,3)</f>
        <v/>
      </c>
      <c r="C189" t="str" cm="1">
        <f t="array" aca="1" ref="C189" ca="1">_xlfn.IFS(AND(Networking_Registry!J189="",Networking_Registry!I189=""),"",Networking_Registry!J189="","Contacted",Networking_Registry!J189&gt;=(NOW()-Preferences!$C$3),"Hot",Networking_Registry!J189&gt;=(NOW()-Preferences!$C$4),"Warm",Networking_Registry!J189&lt;=(NOW()-Preferences!$C$4),"Cold")</f>
        <v/>
      </c>
      <c r="G189" t="str">
        <f>IF(Networking_Registry!G189="","",Networking_Registry!G189)</f>
        <v/>
      </c>
      <c r="M189" t="str">
        <f>IF(Networking_Registry!M189="","",Networking_Registry!M189)</f>
        <v/>
      </c>
    </row>
    <row r="190" spans="1:13" x14ac:dyDescent="0.3">
      <c r="A190" t="str">
        <f>IF(Networking_Registry!A190="","",Networking_Registry!A190)</f>
        <v/>
      </c>
      <c r="B190" t="str" cm="1">
        <f t="array" aca="1" ref="B190" ca="1">_xlfn.IFS(AND(Networking_Registry!J190="",Networking_Registry!I190=""),"",Networking_Registry!J190&gt;Networking_Registry!I190,1,(NOW()-Networking_Registry!I190)&gt;Preferences!$C$5,2,TRUE,3)</f>
        <v/>
      </c>
      <c r="C190" t="str" cm="1">
        <f t="array" aca="1" ref="C190" ca="1">_xlfn.IFS(AND(Networking_Registry!J190="",Networking_Registry!I190=""),"",Networking_Registry!J190="","Contacted",Networking_Registry!J190&gt;=(NOW()-Preferences!$C$3),"Hot",Networking_Registry!J190&gt;=(NOW()-Preferences!$C$4),"Warm",Networking_Registry!J190&lt;=(NOW()-Preferences!$C$4),"Cold")</f>
        <v/>
      </c>
      <c r="G190" t="str">
        <f>IF(Networking_Registry!G190="","",Networking_Registry!G190)</f>
        <v/>
      </c>
      <c r="M190" t="str">
        <f>IF(Networking_Registry!M190="","",Networking_Registry!M190)</f>
        <v/>
      </c>
    </row>
    <row r="191" spans="1:13" x14ac:dyDescent="0.3">
      <c r="A191" t="str">
        <f>IF(Networking_Registry!A191="","",Networking_Registry!A191)</f>
        <v/>
      </c>
      <c r="B191" t="str" cm="1">
        <f t="array" aca="1" ref="B191" ca="1">_xlfn.IFS(AND(Networking_Registry!J191="",Networking_Registry!I191=""),"",Networking_Registry!J191&gt;Networking_Registry!I191,1,(NOW()-Networking_Registry!I191)&gt;Preferences!$C$5,2,TRUE,3)</f>
        <v/>
      </c>
      <c r="C191" t="str" cm="1">
        <f t="array" aca="1" ref="C191" ca="1">_xlfn.IFS(AND(Networking_Registry!J191="",Networking_Registry!I191=""),"",Networking_Registry!J191="","Contacted",Networking_Registry!J191&gt;=(NOW()-Preferences!$C$3),"Hot",Networking_Registry!J191&gt;=(NOW()-Preferences!$C$4),"Warm",Networking_Registry!J191&lt;=(NOW()-Preferences!$C$4),"Cold")</f>
        <v/>
      </c>
      <c r="G191" t="str">
        <f>IF(Networking_Registry!G191="","",Networking_Registry!G191)</f>
        <v/>
      </c>
      <c r="M191" t="str">
        <f>IF(Networking_Registry!M191="","",Networking_Registry!M191)</f>
        <v/>
      </c>
    </row>
    <row r="192" spans="1:13" x14ac:dyDescent="0.3">
      <c r="A192" t="str">
        <f>IF(Networking_Registry!A192="","",Networking_Registry!A192)</f>
        <v/>
      </c>
      <c r="B192" t="str" cm="1">
        <f t="array" aca="1" ref="B192" ca="1">_xlfn.IFS(AND(Networking_Registry!J192="",Networking_Registry!I192=""),"",Networking_Registry!J192&gt;Networking_Registry!I192,1,(NOW()-Networking_Registry!I192)&gt;Preferences!$C$5,2,TRUE,3)</f>
        <v/>
      </c>
      <c r="C192" t="str" cm="1">
        <f t="array" aca="1" ref="C192" ca="1">_xlfn.IFS(AND(Networking_Registry!J192="",Networking_Registry!I192=""),"",Networking_Registry!J192="","Contacted",Networking_Registry!J192&gt;=(NOW()-Preferences!$C$3),"Hot",Networking_Registry!J192&gt;=(NOW()-Preferences!$C$4),"Warm",Networking_Registry!J192&lt;=(NOW()-Preferences!$C$4),"Cold")</f>
        <v/>
      </c>
      <c r="G192" t="str">
        <f>IF(Networking_Registry!G192="","",Networking_Registry!G192)</f>
        <v/>
      </c>
      <c r="M192" t="str">
        <f>IF(Networking_Registry!M192="","",Networking_Registry!M192)</f>
        <v/>
      </c>
    </row>
    <row r="193" spans="1:13" x14ac:dyDescent="0.3">
      <c r="A193" t="str">
        <f>IF(Networking_Registry!A193="","",Networking_Registry!A193)</f>
        <v/>
      </c>
      <c r="B193" t="str" cm="1">
        <f t="array" aca="1" ref="B193" ca="1">_xlfn.IFS(AND(Networking_Registry!J193="",Networking_Registry!I193=""),"",Networking_Registry!J193&gt;Networking_Registry!I193,1,(NOW()-Networking_Registry!I193)&gt;Preferences!$C$5,2,TRUE,3)</f>
        <v/>
      </c>
      <c r="C193" t="str" cm="1">
        <f t="array" aca="1" ref="C193" ca="1">_xlfn.IFS(AND(Networking_Registry!J193="",Networking_Registry!I193=""),"",Networking_Registry!J193="","Contacted",Networking_Registry!J193&gt;=(NOW()-Preferences!$C$3),"Hot",Networking_Registry!J193&gt;=(NOW()-Preferences!$C$4),"Warm",Networking_Registry!J193&lt;=(NOW()-Preferences!$C$4),"Cold")</f>
        <v/>
      </c>
      <c r="G193" t="str">
        <f>IF(Networking_Registry!G193="","",Networking_Registry!G193)</f>
        <v/>
      </c>
      <c r="M193" t="str">
        <f>IF(Networking_Registry!M193="","",Networking_Registry!M193)</f>
        <v/>
      </c>
    </row>
    <row r="194" spans="1:13" x14ac:dyDescent="0.3">
      <c r="A194" t="str">
        <f>IF(Networking_Registry!A194="","",Networking_Registry!A194)</f>
        <v/>
      </c>
      <c r="B194" t="str" cm="1">
        <f t="array" aca="1" ref="B194" ca="1">_xlfn.IFS(AND(Networking_Registry!J194="",Networking_Registry!I194=""),"",Networking_Registry!J194&gt;Networking_Registry!I194,1,(NOW()-Networking_Registry!I194)&gt;Preferences!$C$5,2,TRUE,3)</f>
        <v/>
      </c>
      <c r="C194" t="str" cm="1">
        <f t="array" aca="1" ref="C194" ca="1">_xlfn.IFS(AND(Networking_Registry!J194="",Networking_Registry!I194=""),"",Networking_Registry!J194="","Contacted",Networking_Registry!J194&gt;=(NOW()-Preferences!$C$3),"Hot",Networking_Registry!J194&gt;=(NOW()-Preferences!$C$4),"Warm",Networking_Registry!J194&lt;=(NOW()-Preferences!$C$4),"Cold")</f>
        <v/>
      </c>
      <c r="G194" t="str">
        <f>IF(Networking_Registry!G194="","",Networking_Registry!G194)</f>
        <v/>
      </c>
      <c r="M194" t="str">
        <f>IF(Networking_Registry!M194="","",Networking_Registry!M194)</f>
        <v/>
      </c>
    </row>
    <row r="195" spans="1:13" x14ac:dyDescent="0.3">
      <c r="A195" t="str">
        <f>IF(Networking_Registry!A195="","",Networking_Registry!A195)</f>
        <v/>
      </c>
      <c r="B195" t="str" cm="1">
        <f t="array" aca="1" ref="B195" ca="1">_xlfn.IFS(AND(Networking_Registry!J195="",Networking_Registry!I195=""),"",Networking_Registry!J195&gt;Networking_Registry!I195,1,(NOW()-Networking_Registry!I195)&gt;Preferences!$C$5,2,TRUE,3)</f>
        <v/>
      </c>
      <c r="C195" t="str" cm="1">
        <f t="array" aca="1" ref="C195" ca="1">_xlfn.IFS(AND(Networking_Registry!J195="",Networking_Registry!I195=""),"",Networking_Registry!J195="","Contacted",Networking_Registry!J195&gt;=(NOW()-Preferences!$C$3),"Hot",Networking_Registry!J195&gt;=(NOW()-Preferences!$C$4),"Warm",Networking_Registry!J195&lt;=(NOW()-Preferences!$C$4),"Cold")</f>
        <v/>
      </c>
      <c r="G195" t="str">
        <f>IF(Networking_Registry!G195="","",Networking_Registry!G195)</f>
        <v/>
      </c>
      <c r="M195" t="str">
        <f>IF(Networking_Registry!M195="","",Networking_Registry!M195)</f>
        <v/>
      </c>
    </row>
    <row r="196" spans="1:13" x14ac:dyDescent="0.3">
      <c r="A196" t="str">
        <f>IF(Networking_Registry!A196="","",Networking_Registry!A196)</f>
        <v/>
      </c>
      <c r="B196" t="str" cm="1">
        <f t="array" aca="1" ref="B196" ca="1">_xlfn.IFS(AND(Networking_Registry!J196="",Networking_Registry!I196=""),"",Networking_Registry!J196&gt;Networking_Registry!I196,1,(NOW()-Networking_Registry!I196)&gt;Preferences!$C$5,2,TRUE,3)</f>
        <v/>
      </c>
      <c r="C196" t="str" cm="1">
        <f t="array" aca="1" ref="C196" ca="1">_xlfn.IFS(AND(Networking_Registry!J196="",Networking_Registry!I196=""),"",Networking_Registry!J196="","Contacted",Networking_Registry!J196&gt;=(NOW()-Preferences!$C$3),"Hot",Networking_Registry!J196&gt;=(NOW()-Preferences!$C$4),"Warm",Networking_Registry!J196&lt;=(NOW()-Preferences!$C$4),"Cold")</f>
        <v/>
      </c>
      <c r="G196" t="str">
        <f>IF(Networking_Registry!G196="","",Networking_Registry!G196)</f>
        <v/>
      </c>
      <c r="M196" t="str">
        <f>IF(Networking_Registry!M196="","",Networking_Registry!M196)</f>
        <v/>
      </c>
    </row>
    <row r="197" spans="1:13" x14ac:dyDescent="0.3">
      <c r="A197" t="str">
        <f>IF(Networking_Registry!A197="","",Networking_Registry!A197)</f>
        <v/>
      </c>
      <c r="B197" t="str" cm="1">
        <f t="array" aca="1" ref="B197" ca="1">_xlfn.IFS(AND(Networking_Registry!J197="",Networking_Registry!I197=""),"",Networking_Registry!J197&gt;Networking_Registry!I197,1,(NOW()-Networking_Registry!I197)&gt;Preferences!$C$5,2,TRUE,3)</f>
        <v/>
      </c>
      <c r="C197" t="str" cm="1">
        <f t="array" aca="1" ref="C197" ca="1">_xlfn.IFS(AND(Networking_Registry!J197="",Networking_Registry!I197=""),"",Networking_Registry!J197="","Contacted",Networking_Registry!J197&gt;=(NOW()-Preferences!$C$3),"Hot",Networking_Registry!J197&gt;=(NOW()-Preferences!$C$4),"Warm",Networking_Registry!J197&lt;=(NOW()-Preferences!$C$4),"Cold")</f>
        <v/>
      </c>
      <c r="G197" t="str">
        <f>IF(Networking_Registry!G197="","",Networking_Registry!G197)</f>
        <v/>
      </c>
      <c r="M197" t="str">
        <f>IF(Networking_Registry!M197="","",Networking_Registry!M197)</f>
        <v/>
      </c>
    </row>
    <row r="198" spans="1:13" x14ac:dyDescent="0.3">
      <c r="A198" t="str">
        <f>IF(Networking_Registry!A198="","",Networking_Registry!A198)</f>
        <v/>
      </c>
      <c r="B198" t="str" cm="1">
        <f t="array" aca="1" ref="B198" ca="1">_xlfn.IFS(AND(Networking_Registry!J198="",Networking_Registry!I198=""),"",Networking_Registry!J198&gt;Networking_Registry!I198,1,(NOW()-Networking_Registry!I198)&gt;Preferences!$C$5,2,TRUE,3)</f>
        <v/>
      </c>
      <c r="C198" t="str" cm="1">
        <f t="array" aca="1" ref="C198" ca="1">_xlfn.IFS(AND(Networking_Registry!J198="",Networking_Registry!I198=""),"",Networking_Registry!J198="","Contacted",Networking_Registry!J198&gt;=(NOW()-Preferences!$C$3),"Hot",Networking_Registry!J198&gt;=(NOW()-Preferences!$C$4),"Warm",Networking_Registry!J198&lt;=(NOW()-Preferences!$C$4),"Cold")</f>
        <v/>
      </c>
      <c r="G198" t="str">
        <f>IF(Networking_Registry!G198="","",Networking_Registry!G198)</f>
        <v/>
      </c>
      <c r="M198" t="str">
        <f>IF(Networking_Registry!M198="","",Networking_Registry!M198)</f>
        <v/>
      </c>
    </row>
    <row r="199" spans="1:13" x14ac:dyDescent="0.3">
      <c r="A199" t="str">
        <f>IF(Networking_Registry!A199="","",Networking_Registry!A199)</f>
        <v/>
      </c>
      <c r="B199" t="str" cm="1">
        <f t="array" aca="1" ref="B199" ca="1">_xlfn.IFS(AND(Networking_Registry!J199="",Networking_Registry!I199=""),"",Networking_Registry!J199&gt;Networking_Registry!I199,1,(NOW()-Networking_Registry!I199)&gt;Preferences!$C$5,2,TRUE,3)</f>
        <v/>
      </c>
      <c r="C199" t="str" cm="1">
        <f t="array" aca="1" ref="C199" ca="1">_xlfn.IFS(AND(Networking_Registry!J199="",Networking_Registry!I199=""),"",Networking_Registry!J199="","Contacted",Networking_Registry!J199&gt;=(NOW()-Preferences!$C$3),"Hot",Networking_Registry!J199&gt;=(NOW()-Preferences!$C$4),"Warm",Networking_Registry!J199&lt;=(NOW()-Preferences!$C$4),"Cold")</f>
        <v/>
      </c>
      <c r="G199" t="str">
        <f>IF(Networking_Registry!G199="","",Networking_Registry!G199)</f>
        <v/>
      </c>
      <c r="M199" t="str">
        <f>IF(Networking_Registry!M199="","",Networking_Registry!M199)</f>
        <v/>
      </c>
    </row>
    <row r="200" spans="1:13" x14ac:dyDescent="0.3">
      <c r="A200" t="str">
        <f>IF(Networking_Registry!A200="","",Networking_Registry!A200)</f>
        <v/>
      </c>
      <c r="B200" t="str" cm="1">
        <f t="array" aca="1" ref="B200" ca="1">_xlfn.IFS(AND(Networking_Registry!J200="",Networking_Registry!I200=""),"",Networking_Registry!J200&gt;Networking_Registry!I200,1,(NOW()-Networking_Registry!I200)&gt;Preferences!$C$5,2,TRUE,3)</f>
        <v/>
      </c>
      <c r="C200" t="str" cm="1">
        <f t="array" aca="1" ref="C200" ca="1">_xlfn.IFS(AND(Networking_Registry!J200="",Networking_Registry!I200=""),"",Networking_Registry!J200="","Contacted",Networking_Registry!J200&gt;=(NOW()-Preferences!$C$3),"Hot",Networking_Registry!J200&gt;=(NOW()-Preferences!$C$4),"Warm",Networking_Registry!J200&lt;=(NOW()-Preferences!$C$4),"Cold")</f>
        <v/>
      </c>
      <c r="G200" t="str">
        <f>IF(Networking_Registry!G200="","",Networking_Registry!G200)</f>
        <v/>
      </c>
      <c r="M200" t="str">
        <f>IF(Networking_Registry!M200="","",Networking_Registry!M200)</f>
        <v/>
      </c>
    </row>
  </sheetData>
  <sheetProtection algorithmName="SHA-512" hashValue="E2rbU4vWGcZRy/1GRaKE0aCNk5tpYhJQ2U1mifHDMLtGVFfwu2vfIuVWQn1r9ig/AblE4bsr773To1oBuuVtYw==" saltValue="M8ONcs43Ajn8tswHCj6Qww==" spinCount="100000" sheet="1" objects="1" scenarios="1" selectLockedCells="1" selectUnlockedCells="1"/>
  <conditionalFormatting sqref="B1">
    <cfRule type="iconSet" priority="1">
      <iconSet>
        <cfvo type="percent" val="0"/>
        <cfvo type="percent" val="33"/>
        <cfvo type="percent" val="67"/>
      </iconSet>
    </cfRule>
  </conditionalFormatting>
  <dataValidations count="1">
    <dataValidation type="custom" allowBlank="1" showInputMessage="1" showErrorMessage="1" sqref="O1:O1048576" xr:uid="{584583F9-C31F-4D9A-9521-4349C139963F}">
      <formula1>COUNTIF($O$2:$O$200,O2)=1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D6D8-689C-4AC5-BCEC-8F5498A1A90B}">
  <dimension ref="A1:C30"/>
  <sheetViews>
    <sheetView showGridLines="0" showRowColHeaders="0" zoomScaleNormal="100" workbookViewId="0">
      <selection activeCell="B19" sqref="B19"/>
    </sheetView>
  </sheetViews>
  <sheetFormatPr defaultRowHeight="14.4" x14ac:dyDescent="0.3"/>
  <cols>
    <col min="1" max="1" width="3.6640625" style="15" bestFit="1" customWidth="1"/>
    <col min="2" max="2" width="43.88671875" customWidth="1"/>
    <col min="3" max="3" width="5.77734375" bestFit="1" customWidth="1"/>
    <col min="5" max="5" width="8.88671875" customWidth="1"/>
  </cols>
  <sheetData>
    <row r="1" spans="1:3" ht="23.4" x14ac:dyDescent="0.45">
      <c r="A1" s="24" t="s">
        <v>68</v>
      </c>
      <c r="B1" s="24"/>
      <c r="C1" s="24"/>
    </row>
    <row r="2" spans="1:3" ht="18" x14ac:dyDescent="0.35">
      <c r="A2" s="23" t="s">
        <v>29</v>
      </c>
      <c r="B2" s="23"/>
      <c r="C2" s="23"/>
    </row>
    <row r="3" spans="1:3" x14ac:dyDescent="0.3">
      <c r="A3" s="14"/>
      <c r="B3" s="10" t="s">
        <v>28</v>
      </c>
      <c r="C3" s="10">
        <v>30</v>
      </c>
    </row>
    <row r="4" spans="1:3" x14ac:dyDescent="0.3">
      <c r="A4" s="14"/>
      <c r="B4" s="10" t="s">
        <v>30</v>
      </c>
      <c r="C4" s="10">
        <v>120</v>
      </c>
    </row>
    <row r="5" spans="1:3" x14ac:dyDescent="0.3">
      <c r="A5" s="14"/>
      <c r="B5" s="10" t="s">
        <v>26</v>
      </c>
      <c r="C5" s="10">
        <v>60</v>
      </c>
    </row>
    <row r="6" spans="1:3" x14ac:dyDescent="0.3">
      <c r="A6" s="14"/>
      <c r="B6" s="10" t="s">
        <v>70</v>
      </c>
      <c r="C6" s="10" t="b">
        <v>0</v>
      </c>
    </row>
    <row r="7" spans="1:3" x14ac:dyDescent="0.3">
      <c r="A7" s="14"/>
      <c r="B7" s="10"/>
      <c r="C7" s="10"/>
    </row>
    <row r="8" spans="1:3" ht="18" x14ac:dyDescent="0.35">
      <c r="A8" s="23" t="s">
        <v>69</v>
      </c>
      <c r="B8" s="23"/>
      <c r="C8" s="23"/>
    </row>
    <row r="9" spans="1:3" x14ac:dyDescent="0.3">
      <c r="A9" s="14"/>
      <c r="B9" s="10" t="s">
        <v>33</v>
      </c>
      <c r="C9" s="10"/>
    </row>
    <row r="10" spans="1:3" x14ac:dyDescent="0.3">
      <c r="A10" s="14"/>
      <c r="B10" s="10" t="s">
        <v>41</v>
      </c>
      <c r="C10" s="10"/>
    </row>
    <row r="11" spans="1:3" x14ac:dyDescent="0.3">
      <c r="A11" s="14"/>
      <c r="B11" s="10" t="s">
        <v>34</v>
      </c>
      <c r="C11" s="10"/>
    </row>
    <row r="12" spans="1:3" x14ac:dyDescent="0.3">
      <c r="A12" s="14"/>
      <c r="B12" s="10" t="s">
        <v>22</v>
      </c>
      <c r="C12" s="10"/>
    </row>
    <row r="13" spans="1:3" x14ac:dyDescent="0.3">
      <c r="A13" s="14"/>
      <c r="B13" s="10" t="s">
        <v>40</v>
      </c>
      <c r="C13" s="10"/>
    </row>
    <row r="14" spans="1:3" x14ac:dyDescent="0.3">
      <c r="A14" s="14"/>
      <c r="B14" s="10"/>
      <c r="C14" s="10"/>
    </row>
    <row r="15" spans="1:3" ht="18" x14ac:dyDescent="0.35">
      <c r="A15" s="23" t="s">
        <v>53</v>
      </c>
      <c r="B15" s="23"/>
      <c r="C15" s="23"/>
    </row>
    <row r="16" spans="1:3" x14ac:dyDescent="0.3">
      <c r="A16" s="14" t="s">
        <v>56</v>
      </c>
      <c r="B16" s="11" t="s">
        <v>14</v>
      </c>
      <c r="C16" s="10"/>
    </row>
    <row r="17" spans="1:3" x14ac:dyDescent="0.3">
      <c r="A17" s="14" t="s">
        <v>57</v>
      </c>
      <c r="B17" s="11" t="s">
        <v>8</v>
      </c>
      <c r="C17" s="10"/>
    </row>
    <row r="18" spans="1:3" x14ac:dyDescent="0.3">
      <c r="A18" s="14" t="s">
        <v>58</v>
      </c>
      <c r="B18" s="11" t="s">
        <v>16</v>
      </c>
      <c r="C18" s="10"/>
    </row>
    <row r="19" spans="1:3" x14ac:dyDescent="0.3">
      <c r="A19" s="14" t="s">
        <v>59</v>
      </c>
      <c r="B19" s="11"/>
      <c r="C19" s="10"/>
    </row>
    <row r="20" spans="1:3" x14ac:dyDescent="0.3">
      <c r="A20" s="14" t="s">
        <v>60</v>
      </c>
      <c r="B20" s="11"/>
      <c r="C20" s="10"/>
    </row>
    <row r="21" spans="1:3" x14ac:dyDescent="0.3">
      <c r="A21" s="14" t="s">
        <v>61</v>
      </c>
      <c r="B21" s="11"/>
      <c r="C21" s="10"/>
    </row>
    <row r="22" spans="1:3" x14ac:dyDescent="0.3">
      <c r="A22" s="14" t="s">
        <v>62</v>
      </c>
      <c r="B22" s="11"/>
      <c r="C22" s="10"/>
    </row>
    <row r="23" spans="1:3" x14ac:dyDescent="0.3">
      <c r="A23" s="14" t="s">
        <v>63</v>
      </c>
      <c r="B23" s="11"/>
      <c r="C23" s="10"/>
    </row>
    <row r="24" spans="1:3" x14ac:dyDescent="0.3">
      <c r="A24" s="14" t="s">
        <v>64</v>
      </c>
      <c r="B24" s="11"/>
      <c r="C24" s="10"/>
    </row>
    <row r="25" spans="1:3" x14ac:dyDescent="0.3">
      <c r="A25" s="14" t="s">
        <v>65</v>
      </c>
      <c r="B25" s="11"/>
      <c r="C25" s="10"/>
    </row>
    <row r="26" spans="1:3" x14ac:dyDescent="0.3">
      <c r="B26" s="12"/>
      <c r="C26" t="str">
        <f>IF(B26="","",(COUNTIF(Networking_Registry!G:G,B27)))</f>
        <v/>
      </c>
    </row>
    <row r="27" spans="1:3" x14ac:dyDescent="0.3">
      <c r="C27" t="str">
        <f>IF(B27="","",(COUNTIF(Networking_Registry!G:G,B28)))</f>
        <v/>
      </c>
    </row>
    <row r="28" spans="1:3" x14ac:dyDescent="0.3">
      <c r="C28" t="str">
        <f>IF(B28="","",(COUNTIF(Networking_Registry!G:G,B29)))</f>
        <v/>
      </c>
    </row>
    <row r="29" spans="1:3" x14ac:dyDescent="0.3">
      <c r="C29" t="str">
        <f>IF(B29="","",(COUNTIF(Networking_Registry!G:G,B30)))</f>
        <v/>
      </c>
    </row>
    <row r="30" spans="1:3" x14ac:dyDescent="0.3">
      <c r="C30" t="str">
        <f>IF(B30="","",(COUNTIF(Networking_Registry!G:G,B31)))</f>
        <v/>
      </c>
    </row>
  </sheetData>
  <sheetProtection sheet="1" objects="1" scenarios="1"/>
  <protectedRanges>
    <protectedRange algorithmName="SHA-512" hashValue="lZMViVQCMoaWa3Ab6FHev+sLBCsJ4K2TrUnDnydxA+rKrj4rFcxMs/jvatpRKtFVcL1WySrISlmrMtCpVMT0Ew==" saltValue="WZ4z/msQro5XasaJohrnYA==" spinCount="100000" sqref="C3:C6 B16:B25" name="Preferences Inputs" securityDescriptor="O:WDG:WDD:(A;;CC;;;WD)"/>
  </protectedRanges>
  <mergeCells count="4">
    <mergeCell ref="A2:C2"/>
    <mergeCell ref="A8:C8"/>
    <mergeCell ref="A15:C15"/>
    <mergeCell ref="A1:C1"/>
  </mergeCells>
  <dataValidations count="3">
    <dataValidation operator="greaterThanOrEqual" allowBlank="1" showInputMessage="1" showErrorMessage="1" sqref="B16:B25" xr:uid="{01D50329-FA37-43E9-B761-D6A60D3B5497}"/>
    <dataValidation type="whole" operator="greaterThan" allowBlank="1" showInputMessage="1" showErrorMessage="1" sqref="C2:C5 C7:C1048576" xr:uid="{A77AE4F2-0EAC-4F5A-B8D0-481ADDDE085C}">
      <formula1>0</formula1>
    </dataValidation>
    <dataValidation type="list" operator="greaterThan" allowBlank="1" showInputMessage="1" showErrorMessage="1" sqref="C6" xr:uid="{67F05795-30F9-471B-AF76-784CB3B0E6B6}">
      <formula1>"TRUE,FALSE"</formula1>
    </dataValidation>
  </dataValidations>
  <printOptions horizontalCentered="1" vertic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F718-9FF4-481B-A3AC-B68B834002AE}">
  <dimension ref="A1:F16"/>
  <sheetViews>
    <sheetView showGridLines="0" showRowColHeaders="0" zoomScaleNormal="100" workbookViewId="0">
      <selection sqref="A1:D1"/>
    </sheetView>
  </sheetViews>
  <sheetFormatPr defaultRowHeight="14.4" x14ac:dyDescent="0.3"/>
  <cols>
    <col min="1" max="1" width="41.109375" bestFit="1" customWidth="1"/>
    <col min="2" max="2" width="9.44140625" customWidth="1"/>
    <col min="3" max="3" width="3.109375" customWidth="1"/>
    <col min="4" max="4" width="23.21875" customWidth="1"/>
    <col min="5" max="6" width="8.88671875" style="8"/>
  </cols>
  <sheetData>
    <row r="1" spans="1:5" ht="23.4" x14ac:dyDescent="0.45">
      <c r="A1" s="24" t="s">
        <v>35</v>
      </c>
      <c r="B1" s="24"/>
      <c r="C1" s="24"/>
      <c r="D1" s="24"/>
    </row>
    <row r="2" spans="1:5" ht="18" customHeight="1" x14ac:dyDescent="0.35">
      <c r="A2" s="25" t="s">
        <v>67</v>
      </c>
      <c r="B2" s="25"/>
      <c r="C2" s="18"/>
      <c r="D2" s="19" t="s">
        <v>54</v>
      </c>
    </row>
    <row r="3" spans="1:5" x14ac:dyDescent="0.3">
      <c r="A3" s="17" t="s">
        <v>48</v>
      </c>
      <c r="B3" s="11">
        <f>COUNTA(Networking_Registry!A2:A201)</f>
        <v>5</v>
      </c>
      <c r="C3" s="10"/>
      <c r="D3" s="16" t="str">
        <f>IF(Preferences!B16="","No Entry",(CONCATENATE(Preferences!B16," - ",(COUNTIF(Networking_Registry!G:G,Preferences!B16)))))</f>
        <v>Wonsulting - 1</v>
      </c>
    </row>
    <row r="4" spans="1:5" x14ac:dyDescent="0.3">
      <c r="A4" s="17" t="s">
        <v>49</v>
      </c>
      <c r="B4" s="11">
        <f ca="1">COUNTIF('Registry_Backend'!B:B,3)</f>
        <v>4</v>
      </c>
      <c r="C4" s="10"/>
      <c r="D4" s="16" t="str">
        <f>IF(Preferences!B17="","No Entry",(CONCATENATE(Preferences!B17," - ",(COUNTIF(Networking_Registry!G:G,Preferences!B17)))))</f>
        <v>Google - 2</v>
      </c>
    </row>
    <row r="5" spans="1:5" x14ac:dyDescent="0.3">
      <c r="A5" s="17" t="s">
        <v>37</v>
      </c>
      <c r="B5" s="11">
        <f ca="1">COUNTIF('Registry_Backend'!B:B,1)</f>
        <v>1</v>
      </c>
      <c r="C5" s="10"/>
      <c r="D5" s="16" t="str">
        <f>IF(Preferences!B18="","No Entry",(CONCATENATE(Preferences!B18," - ",(COUNTIF(Networking_Registry!G:G,Preferences!B18)))))</f>
        <v>Tesla - 1</v>
      </c>
      <c r="E5" s="9"/>
    </row>
    <row r="6" spans="1:5" x14ac:dyDescent="0.3">
      <c r="A6" s="17" t="s">
        <v>36</v>
      </c>
      <c r="B6" s="11">
        <f ca="1">COUNTIF('Registry_Backend'!B:B,2)</f>
        <v>0</v>
      </c>
      <c r="C6" s="10"/>
      <c r="D6" s="16" t="str">
        <f>IF(Preferences!B19="","No Entry",(CONCATENATE(Preferences!B19," - ",(COUNTIF(Networking_Registry!G:G,Preferences!B19)))))</f>
        <v>No Entry</v>
      </c>
    </row>
    <row r="7" spans="1:5" x14ac:dyDescent="0.3">
      <c r="A7" s="17"/>
      <c r="B7" s="11"/>
      <c r="C7" s="10"/>
      <c r="D7" s="16" t="str">
        <f>IF(Preferences!B20="","No Entry",(CONCATENATE(Preferences!B20," - ",(COUNTIF(Networking_Registry!G:G,Preferences!B20)))))</f>
        <v>No Entry</v>
      </c>
    </row>
    <row r="8" spans="1:5" x14ac:dyDescent="0.3">
      <c r="A8" s="17" t="s">
        <v>50</v>
      </c>
      <c r="B8" s="13">
        <f ca="1">(COUNTIF('Registry_Backend'!C:C,"Hot")/B3)</f>
        <v>1</v>
      </c>
      <c r="C8" s="10"/>
      <c r="D8" s="16" t="str">
        <f>IF(Preferences!B21="","No Entry",(CONCATENATE(Preferences!B21," - ",(COUNTIF(Networking_Registry!G:G,Preferences!B21)))))</f>
        <v>No Entry</v>
      </c>
    </row>
    <row r="9" spans="1:5" x14ac:dyDescent="0.3">
      <c r="A9" s="17" t="s">
        <v>51</v>
      </c>
      <c r="B9" s="13">
        <f ca="1">(COUNTIF('Registry_Backend'!C:C,"Warm")/B3)</f>
        <v>0</v>
      </c>
      <c r="C9" s="10"/>
      <c r="D9" s="16" t="str">
        <f>IF(Preferences!B22="","No Entry",(CONCATENATE(Preferences!B22," - ",(COUNTIF(Networking_Registry!G:G,Preferences!B22)))))</f>
        <v>No Entry</v>
      </c>
    </row>
    <row r="10" spans="1:5" x14ac:dyDescent="0.3">
      <c r="A10" s="17" t="s">
        <v>52</v>
      </c>
      <c r="B10" s="13">
        <f ca="1">(COUNTIF('Registry_Backend'!C:C,"Cold"))/B3</f>
        <v>0</v>
      </c>
      <c r="C10" s="10"/>
      <c r="D10" s="16" t="str">
        <f>IF(Preferences!B23="","No Entry",(CONCATENATE(Preferences!B23," - ",(COUNTIF(Networking_Registry!G:G,Preferences!B23)))))</f>
        <v>No Entry</v>
      </c>
    </row>
    <row r="11" spans="1:5" x14ac:dyDescent="0.3">
      <c r="A11" s="17" t="s">
        <v>42</v>
      </c>
      <c r="B11" s="13">
        <f ca="1">(B4/B3)</f>
        <v>0.8</v>
      </c>
      <c r="C11" s="10"/>
      <c r="D11" s="16" t="str">
        <f>IF(Preferences!B24="","No Entry",(CONCATENATE(Preferences!B24," - ",(COUNTIF(Networking_Registry!G:G,Preferences!B24)))))</f>
        <v>No Entry</v>
      </c>
    </row>
    <row r="12" spans="1:5" x14ac:dyDescent="0.3">
      <c r="A12" s="17" t="s">
        <v>43</v>
      </c>
      <c r="B12" s="13">
        <f>(COUNTIF('Registry_Backend'!M:M,"Yes"))/B3</f>
        <v>1</v>
      </c>
      <c r="C12" s="10"/>
      <c r="D12" s="16" t="str">
        <f>IF(Preferences!B25="","No Entry",(CONCATENATE(Preferences!B25," - ",(COUNTIF(Networking_Registry!G:G,Preferences!B25)))))</f>
        <v>No Entry</v>
      </c>
    </row>
    <row r="13" spans="1:5" x14ac:dyDescent="0.3">
      <c r="A13" s="16" t="s">
        <v>55</v>
      </c>
      <c r="B13" s="13">
        <f>B3/10000</f>
        <v>5.0000000000000001E-4</v>
      </c>
      <c r="C13" s="10"/>
      <c r="D13" s="10"/>
    </row>
    <row r="14" spans="1:5" x14ac:dyDescent="0.3">
      <c r="A14" s="11"/>
      <c r="B14" s="11"/>
      <c r="C14" s="11"/>
      <c r="D14" s="10"/>
    </row>
    <row r="15" spans="1:5" ht="15" thickBot="1" x14ac:dyDescent="0.35">
      <c r="A15" s="20" t="s">
        <v>44</v>
      </c>
      <c r="B15" s="21">
        <f ca="1">(((B8+(B9*10)-B10+(B11*5)+B12)/10)+(B13))</f>
        <v>0.60049999999999992</v>
      </c>
      <c r="C15" s="20"/>
      <c r="D15" s="20"/>
    </row>
    <row r="16" spans="1:5" ht="15" thickTop="1" x14ac:dyDescent="0.3"/>
  </sheetData>
  <sheetProtection algorithmName="SHA-512" hashValue="xAX9pDhihmUUPanNyMo3Q280hXBLEtjXcB0LjMqS5q2PU+CRxnOnB+Y1pcz1QSxHANzCCk4Li4SsBg7aLVCX/A==" saltValue="n77BLe8ZxZczyq1B3nMgwQ==" spinCount="100000" sheet="1" objects="1" scenarios="1" selectLockedCells="1" selectUnlockedCells="1"/>
  <mergeCells count="2">
    <mergeCell ref="A1:D1"/>
    <mergeCell ref="A2:B2"/>
  </mergeCells>
  <printOptions horizontalCentered="1" vertic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Networking_Registry</vt:lpstr>
      <vt:lpstr>Registry_Backend</vt:lpstr>
      <vt:lpstr>Preferences</vt:lpstr>
      <vt:lpstr>Stats</vt:lpstr>
      <vt:lpstr>'Registry_Backend'!Extract</vt:lpstr>
      <vt:lpstr>Preferences!Print_Area</vt:lpstr>
      <vt:lpstr>Stats!Print_Area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Carter</dc:creator>
  <cp:lastModifiedBy>William Carter</cp:lastModifiedBy>
  <dcterms:created xsi:type="dcterms:W3CDTF">2020-04-14T21:50:49Z</dcterms:created>
  <dcterms:modified xsi:type="dcterms:W3CDTF">2020-04-21T03:52:04Z</dcterms:modified>
</cp:coreProperties>
</file>