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K:\DATA\Pubsfile\operations\APCurricular_Editorial\ADA 2018-19\2018 State and National Tables\CB Edits\"/>
    </mc:Choice>
  </mc:AlternateContent>
  <bookViews>
    <workbookView xWindow="0" yWindow="0" windowWidth="20460" windowHeight="9675"/>
  </bookViews>
  <sheets>
    <sheet name="All" sheetId="4" r:id="rId1"/>
    <sheet name="Males" sheetId="7" r:id="rId2"/>
    <sheet name="Females" sheetId="5" r:id="rId3"/>
    <sheet name="12th" sheetId="3" r:id="rId4"/>
    <sheet name="11th" sheetId="2" r:id="rId5"/>
    <sheet name="In State" sheetId="6" r:id="rId6"/>
    <sheet name="Out of State" sheetId="8" r:id="rId7"/>
    <sheet name="Public" sheetId="9" r:id="rId8"/>
    <sheet name="Summary Report" sheetId="10" r:id="rId9"/>
    <sheet name="Exams by State" sheetId="11" r:id="rId10"/>
    <sheet name="School Report of AP" sheetId="12" r:id="rId11"/>
  </sheets>
  <definedNames>
    <definedName name="BODY">'Summary Report'!$S$55:$IV$8186</definedName>
    <definedName name="HEADING">'Summary Report'!$L$2:$IV$8181</definedName>
    <definedName name="Index_Sheet_Kutools">#REF!</definedName>
    <definedName name="_xlnm.Print_Area" localSheetId="4">'11th'!$A$1:$AV$83</definedName>
    <definedName name="_xlnm.Print_Area" localSheetId="3">'12th'!$A$1:$AV$83</definedName>
    <definedName name="_xlnm.Print_Area" localSheetId="0">All!$A$1:$AR$83</definedName>
    <definedName name="_xlnm.Print_Area" localSheetId="9">'Exams by State'!$A$1:$K$63</definedName>
    <definedName name="_xlnm.Print_Area" localSheetId="2">Females!$A$1:$AV$83</definedName>
    <definedName name="_xlnm.Print_Area" localSheetId="5">'In State'!$A$1:$AV$83</definedName>
    <definedName name="_xlnm.Print_Area" localSheetId="1">Males!$A$1:$AV$83</definedName>
    <definedName name="_xlnm.Print_Area" localSheetId="6">'Out of State'!$A$1:$AV$83</definedName>
    <definedName name="_xlnm.Print_Area" localSheetId="7">Public!$A$1:$AV$83</definedName>
    <definedName name="_xlnm.Print_Area" localSheetId="10">'School Report of AP'!$A$1:$G$62</definedName>
    <definedName name="_xlnm.Print_Area" localSheetId="8">'Summary Report'!$A$1:$O$48</definedName>
    <definedName name="TitleRegion1.a1.g57.11">'School Report of AP'!$A$1</definedName>
    <definedName name="TitleRegion1.a2.k58.10">'Exams by State'!$A$2</definedName>
    <definedName name="TitleRegion1.a3.043.9">'Summary Report'!$A$3</definedName>
    <definedName name="TitleRegion1.b5.ar76.1">All!$B$5</definedName>
    <definedName name="TitleRegion1.b5.ar76.2">Males!$B$5</definedName>
    <definedName name="TitleRegion1.b5.ar76.3">Females!$B$5</definedName>
    <definedName name="TitleRegion1.b5.ar76.4">'12th'!$B$5</definedName>
    <definedName name="TitleRegion1.b5.ar76.5">'11th'!$B$5</definedName>
    <definedName name="TitleRegion1.b5.ar76.6">'In State'!$B$5</definedName>
    <definedName name="TitleRegion1.b5.ar76.7">'Out of State'!$B$5</definedName>
    <definedName name="TitleRegion1.b5.ar76.8">Public!$B$5</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6" i="12" l="1"/>
  <c r="B56" i="12"/>
  <c r="F55" i="12"/>
  <c r="F57" i="12" s="1"/>
  <c r="E55" i="12"/>
  <c r="E57" i="12" s="1"/>
  <c r="D55" i="12"/>
  <c r="D57" i="12" s="1"/>
  <c r="C55" i="12"/>
  <c r="C57" i="12" s="1"/>
  <c r="B55" i="12"/>
  <c r="B57" i="12" s="1"/>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55" i="12" s="1"/>
  <c r="G57" i="12" s="1"/>
  <c r="C58" i="11"/>
  <c r="F56" i="11"/>
  <c r="F58" i="11" s="1"/>
  <c r="E56" i="11"/>
  <c r="E58" i="11" s="1"/>
  <c r="D56" i="11"/>
  <c r="D58" i="11" s="1"/>
  <c r="C56" i="11"/>
  <c r="B56" i="11"/>
  <c r="B58" i="11" s="1"/>
  <c r="M42" i="10"/>
  <c r="L42" i="10"/>
  <c r="K42" i="10"/>
  <c r="J42" i="10"/>
  <c r="I42" i="10"/>
  <c r="H42" i="10"/>
  <c r="G42" i="10"/>
  <c r="F42" i="10"/>
  <c r="E42" i="10"/>
  <c r="D42" i="10"/>
  <c r="C42" i="10"/>
</calcChain>
</file>

<file path=xl/sharedStrings.xml><?xml version="1.0" encoding="utf-8"?>
<sst xmlns="http://schemas.openxmlformats.org/spreadsheetml/2006/main" count="5356" uniqueCount="216">
  <si>
    <t>N</t>
  </si>
  <si>
    <t xml:space="preserve">NATIONAL-11TH                                                                                                                                                                                                                                                                                                                                                                                                                                                                                                                                                                                                                                                                                                                                                                                                                                                                                                                                                                                                                                                                                                                                                                                                                                                                                                                                                                                                                                                                                                                                                                                                                                                                                                                                                                                                                                                                                                                                                                                                                                                                                                                                                                     </t>
  </si>
  <si>
    <t>HA</t>
  </si>
  <si>
    <t xml:space="preserve">NATIONAL TOTALS:                   11TH GRADE STUDENTS                                                                                                                                                                                                                                                                                                                                                                                                                                                                                                                                                                                                                                                                                                                                                                                                                                                                                                                                                                                                                                                                                                                                                                                                                                                                                                                                                                                                                                                                                                                                                                                                                                                                                                                                                                                                                                                                                                                                                                                                                                                                                                                          </t>
  </si>
  <si>
    <t>H</t>
  </si>
  <si>
    <t xml:space="preserve">SCHOOL  AP SCORE DISTRIBUTIONS BY TOTAL AND ETHNIC GROUP                                 </t>
  </si>
  <si>
    <t>HB</t>
  </si>
  <si>
    <t xml:space="preserve">                                                                                                                                                                                                                                                                                                                                                                                                                                                                                                                                                                                                                                                                                                                                                                                                                                                                                                                                                                                                                                                                                                                                                                                                                                                                                                                                                                                                                                                                                                                                                                                                                                                                                                                                                                                                                                                                                                                                                                                                                                                                                                                                                                                 </t>
  </si>
  <si>
    <t>HC</t>
  </si>
  <si>
    <t>AP SCORE</t>
  </si>
  <si>
    <t>NUMBER OF STUDENTS FOR EACH EXAMINATION</t>
  </si>
  <si>
    <t>NUMBER OF STUDENTS AT EACH LEVEL</t>
  </si>
  <si>
    <t>H2</t>
  </si>
  <si>
    <t>TOTAL
EXAMS</t>
  </si>
  <si>
    <t>ART: 
HISTORY</t>
  </si>
  <si>
    <t>BIOLOGY</t>
  </si>
  <si>
    <t>CALCULUS AB</t>
  </si>
  <si>
    <t>CALCULUS BC</t>
  </si>
  <si>
    <t>CHEMISTRY</t>
  </si>
  <si>
    <t>CHINESE LANG. 
&amp; CULTURE</t>
  </si>
  <si>
    <t>COMPUTER 
SCIENCE A</t>
  </si>
  <si>
    <t>COMPUTER SCI PRINCIPLES</t>
  </si>
  <si>
    <t>ECONOMICS: 
MACRO</t>
  </si>
  <si>
    <t>ECONOMICS: 
MICRO</t>
  </si>
  <si>
    <t>ENGLISH LANG-
&amp;COMPOSITION</t>
  </si>
  <si>
    <t>ENGLISH LIT-
&amp;COMPOSITION</t>
  </si>
  <si>
    <t>ENVIRONMENTAL 
SCIENCE</t>
  </si>
  <si>
    <t>EUROPEAN 
HISTORY</t>
  </si>
  <si>
    <t>FRENCH LANG. &amp; CULTURE</t>
  </si>
  <si>
    <t>GERMAN LANG. &amp; CULTURE</t>
  </si>
  <si>
    <t>GOVERNMENT &amp;
POLITICS COMP.</t>
  </si>
  <si>
    <t>GOVERNMENT &amp;
POLITICS U.S.</t>
  </si>
  <si>
    <t>HUMAN
GEOGRAPHY</t>
  </si>
  <si>
    <t>ITALIAN LANG. &amp; CULTURE</t>
  </si>
  <si>
    <t>JAPANESE LANG. &amp; CULTURE</t>
  </si>
  <si>
    <t xml:space="preserve">LATIN
</t>
  </si>
  <si>
    <t>MUSIC THEORY</t>
  </si>
  <si>
    <t>PHYSICS 1</t>
  </si>
  <si>
    <t>PHYSICS 2</t>
  </si>
  <si>
    <t>PHYSICS C:
ELEC. &amp; MAGNET.</t>
  </si>
  <si>
    <t>PHYSICS C:
MECHANICS</t>
  </si>
  <si>
    <t>PSYCHOLOGY</t>
  </si>
  <si>
    <t>RESEARCH</t>
  </si>
  <si>
    <t>SEMINAR</t>
  </si>
  <si>
    <t>SPANISH LANG. &amp; CULTURE</t>
  </si>
  <si>
    <t>SPANISH
LITERATURE</t>
  </si>
  <si>
    <t>STATISTICS</t>
  </si>
  <si>
    <t>STUDIO ART: 
2-D DESIGN</t>
  </si>
  <si>
    <t>STUDIO ART: 
3-D DESIGN</t>
  </si>
  <si>
    <t>STUDIO ART: 
DRAWING</t>
  </si>
  <si>
    <t>US HISTORY</t>
  </si>
  <si>
    <t>WORLD HISTORY</t>
  </si>
  <si>
    <t>D</t>
  </si>
  <si>
    <t xml:space="preserve">AMERICAN INDIAN/ALASKA NATIVE </t>
  </si>
  <si>
    <t xml:space="preserve">*      </t>
  </si>
  <si>
    <t xml:space="preserve">       </t>
  </si>
  <si>
    <t xml:space="preserve">  9/10</t>
  </si>
  <si>
    <t xml:space="preserve">                                                                                                                                                                                                                                                                                                                                                                                                                                                                                                                                                                                                                                                                                                                                                                                                                                                                                                                                                                                                                                                                                                                                                                                                                                                                                                                                                                                                                                                                                                                                                                                                                                                                                                                                                                                                                  </t>
  </si>
  <si>
    <t xml:space="preserve">    11</t>
  </si>
  <si>
    <t xml:space="preserve">    12</t>
  </si>
  <si>
    <t xml:space="preserve">    &lt;9</t>
  </si>
  <si>
    <t>NOT HS</t>
  </si>
  <si>
    <t>T</t>
  </si>
  <si>
    <t xml:space="preserve"> TOTAL</t>
  </si>
  <si>
    <t xml:space="preserve">        MEAN SCORE            </t>
  </si>
  <si>
    <t xml:space="preserve"> </t>
  </si>
  <si>
    <t xml:space="preserve">      </t>
  </si>
  <si>
    <t xml:space="preserve">ASIAN                         </t>
  </si>
  <si>
    <t xml:space="preserve">BLACK                         </t>
  </si>
  <si>
    <t xml:space="preserve">HISPANIC/LATINO               </t>
  </si>
  <si>
    <t xml:space="preserve">NATIVE HAWAIIAN/OTH PACF ISL  </t>
  </si>
  <si>
    <t xml:space="preserve">WHITE                         </t>
  </si>
  <si>
    <t xml:space="preserve">TWO OR MORE RACES             </t>
  </si>
  <si>
    <t xml:space="preserve">OTHER                         </t>
  </si>
  <si>
    <t xml:space="preserve">NO RESPONSE                   </t>
  </si>
  <si>
    <t xml:space="preserve">NATIONAL TOTAL                </t>
  </si>
  <si>
    <t>* Frequency distributions and mean scores are reported when there are 5 or more exam takers in a field.</t>
  </si>
  <si>
    <t>© 2018 by College Board. All rights reserved.</t>
  </si>
  <si>
    <t>Visit apcentral.collegeboard.org (for AP professionals) and www.collegeboard.org/apstudents (for AP students and parents).</t>
  </si>
  <si>
    <t xml:space="preserve">NATIONAL-12TH                                                                                                                                                                                                                                                                                                                                                                                                                                                                                                                                                                                                                                                                                                                                                                                                                                                                                                                                                                                                                                                                                                                                                                                                                                                                                                                                                                                                                                                                                                                                                                                                                                                                                                                                                                                                                                                                                                                                                                                                                                                                                                                                                                     </t>
  </si>
  <si>
    <t xml:space="preserve">NATIONAL TOTALS:                   12TH GRADE STUDENTS                                                                                                                                                                                                                                                                                                                                                                                                                                                                                                                                                                                                                                                                                                                                                                                                                                                                                                                                                                                                                                                                                                                                                                                                                                                                                                                                                                                                                                                                                                                                                                                                                                                                                                                                                                                                                                                                                                                                                                                                                                                                                                                          </t>
  </si>
  <si>
    <t xml:space="preserve">NATIONAL-ALL CAND                                                                                                                                                                                                                                                                                                                                                                                                                                                                                                                                                                                                                                                                                                                                                                                                                                                                                                                                                                                                                                                                                                                                                                                                                                                                                                                                                                                                                                                                                                                                                                                                                                                                                                                                                                                                                                                                                                                                                                                                                                                                                                                                                                 </t>
  </si>
  <si>
    <t xml:space="preserve">NATIONAL TOTALS:                   ALL STUDENTS                                                                                                                                                                                                                                                                                                                                                                                                                                                                                                                                                                                                                                                                                                                                                                                                                                                                                                                                                                                                                                                                                                                                                                                                                                                                                                                                                                                                                                                                                                                                                                                                                                                                                                                                                                                                                                                                                                                                                                                                                                                                                                                                 </t>
  </si>
  <si>
    <t xml:space="preserve">NATIONAL-FEMALES                                                                                                                                                                                                                                                                                                                                                                                                                                                                                                                                                                                                                                                                                                                                                                                                                                                                                                                                                                                                                                                                                                                                                                                                                                                                                                                                                                                                                                                                                                                                                                                                                                                                                                                                                                                                                                                                                                                                                                                                                                                                                                                                                                  </t>
  </si>
  <si>
    <t xml:space="preserve">NATIONAL TOTALS:                   FEMALES                                                                                                                                                                                                                                                                                                                                                                                                                                                                                                                                                                                                                                                                                                                                                                                                                                                                                                                                                                                                                                                                                                                                                                                                                                                                                                                                                                                                                                                                                                                                                                                                                                                                                                                                                                                                                                                                                                                                                                                                                                                                                                                                      </t>
  </si>
  <si>
    <t xml:space="preserve">NATIONAL-IN STATE                                                                                                                                                                                                                                                                                                                                                                                                                                                                                                                                                                                                                                                                                                                                                                                                                                                                                                                                                                                                                                                                                                                                                                                                                                                                                                                                                                                                                                                                                                                                                                                                                                                                                                                                                                                                                                                                                                                                                                                                                                                                                                                                                                 </t>
  </si>
  <si>
    <t xml:space="preserve">NATIONAL TOTALS:                   REPORTS DESIGNATED FOR IN-STATE COLLEGES                                                                                                                                                                                                                                                                                                                                                                                                                                                                                                                                                                                                                                                                                                                                                                                                                                                                                                                                                                                                                                                                                                                                                                                                                                                                                                                                                                                                                                                                                                                                                                                                                                                                                                                                                                                                                                                                                                                                                                                                                                                                                                     </t>
  </si>
  <si>
    <t xml:space="preserve">NATIONAL-MALES                                                                                                                                                                                                                                                                                                                                                                                                                                                                                                                                                                                                                                                                                                                                                                                                                                                                                                                                                                                                                                                                                                                                                                                                                                                                                                                                                                                                                                                                                                                                                                                                                                                                                                                                                                                                                                                                                                                                                                                                                                                                                                                                                                    </t>
  </si>
  <si>
    <t xml:space="preserve">NATIONAL TOTALS:                   MALES                                                                                                                                                                                                                                                                                                                                                                                                                                                                                                                                                                                                                                                                                                                                                                                                                                                                                                                                                                                                                                                                                                                                                                                                                                                                                                                                                                                                                                                                                                                                                                                                                                                                                                                                                                                                                                                                                                                                                                                                                                                                                                                                        </t>
  </si>
  <si>
    <t xml:space="preserve">NATIONAL-OUT STATE                                                                                                                                                                                                                                                                                                                                                                                                                                                                                                                                                                                                                                                                                                                                                                                                                                                                                                                                                                                                                                                                                                                                                                                                                                                                                                                                                                                                                                                                                                                                                                                                                                                                                                                                                                                                                                                                                                                                                                                                                                                                                                                                                                </t>
  </si>
  <si>
    <t xml:space="preserve">NATIONAL TOTALS:                   REPORTS DESIGNATED FOR OUT-OF-STATE COLLEGES                                                                                                                                                                                                                                                                                                                                                                                                                                                                                                                                                                                                                                                                                                                                                                                                                                                                                                                                                                                                                                                                                                                                                                                                                                                                                                                                                                                                                                                                                                                                                                                                                                                                                                                                                                                                                                                                                                                                                                                                                                                                                                 </t>
  </si>
  <si>
    <t xml:space="preserve">NATIONAL-PUBLIC                                                                                                                                                                                                                                                                                                                                                                                                                                                                                                                                                                                                                                                                                                                                                                                                                                                                                                                                                                                                                                                                                                                                                                                                                                                                                                                                                                                                                                                                                                                                                                                                                                                                                                                                                                                                                                                                                                                                                                                                                                                                                                                                                                   </t>
  </si>
  <si>
    <t xml:space="preserve">NATIONAL TOTALS:                   PUBLIC SCHOOL CANDIDATES                                                                                                                                                                                                                                                                                                                                                                                                                                                                                                                                                                                                                                                                                                                                                                                                                                                                                                                                                                                                                                                                                                                                                                                                                                                                                                                                                                                                                                                                                                                                                                                                                                                                                                                                                                                                                                                                                                                                                                                                                                                                                                                     </t>
  </si>
  <si>
    <t>PROGRAM SUMMARY REPORT</t>
  </si>
  <si>
    <t>STUDENTS IN</t>
  </si>
  <si>
    <t>NO DATA</t>
  </si>
  <si>
    <t>SCHOOLS*</t>
  </si>
  <si>
    <r>
      <rPr>
        <sz val="6"/>
        <color indexed="9"/>
        <rFont val="Univers LT Std 45 Light"/>
        <family val="2"/>
      </rPr>
      <t>STUDENTS IN</t>
    </r>
    <r>
      <rPr>
        <sz val="6"/>
        <rFont val="Univers LT Std 45 Light"/>
        <family val="2"/>
      </rPr>
      <t xml:space="preserve"> 
</t>
    </r>
    <r>
      <rPr>
        <sz val="12"/>
        <rFont val="Univers LT Std 45 Light"/>
        <family val="2"/>
      </rPr>
      <t xml:space="preserve">9TH </t>
    </r>
    <r>
      <rPr>
        <u/>
        <sz val="12"/>
        <rFont val="Univers LT Std 45 Light"/>
        <family val="2"/>
      </rPr>
      <t>GRADE</t>
    </r>
  </si>
  <si>
    <r>
      <rPr>
        <sz val="6"/>
        <color indexed="9"/>
        <rFont val="Univers LT Std 45 Light"/>
        <family val="2"/>
      </rPr>
      <t>STUDENTS IN</t>
    </r>
    <r>
      <rPr>
        <sz val="6"/>
        <rFont val="Univers LT Std 45 Light"/>
        <family val="2"/>
      </rPr>
      <t xml:space="preserve"> </t>
    </r>
    <r>
      <rPr>
        <sz val="12"/>
        <rFont val="Univers LT Std 45 Light"/>
        <family val="2"/>
      </rPr>
      <t xml:space="preserve">10TH </t>
    </r>
    <r>
      <rPr>
        <u/>
        <sz val="12"/>
        <rFont val="Univers LT Std 45 Light"/>
        <family val="2"/>
      </rPr>
      <t>GRADE</t>
    </r>
  </si>
  <si>
    <r>
      <rPr>
        <sz val="6"/>
        <color indexed="9"/>
        <rFont val="Univers LT Std 45 Light"/>
        <family val="2"/>
      </rPr>
      <t>STUDENTS IN</t>
    </r>
    <r>
      <rPr>
        <sz val="6"/>
        <rFont val="Univers LT Std 45 Light"/>
        <family val="2"/>
      </rPr>
      <t xml:space="preserve"> </t>
    </r>
    <r>
      <rPr>
        <sz val="12"/>
        <rFont val="Univers LT Std 45 Light"/>
        <family val="2"/>
      </rPr>
      <t xml:space="preserve">11TH </t>
    </r>
    <r>
      <rPr>
        <u/>
        <sz val="12"/>
        <rFont val="Univers LT Std 45 Light"/>
        <family val="2"/>
      </rPr>
      <t>GRADE</t>
    </r>
  </si>
  <si>
    <r>
      <rPr>
        <sz val="6"/>
        <color indexed="9"/>
        <rFont val="Univers LT Std 45 Light"/>
        <family val="2"/>
      </rPr>
      <t xml:space="preserve">STUDENTS IN </t>
    </r>
    <r>
      <rPr>
        <sz val="6"/>
        <rFont val="Univers LT Std 45 Light"/>
        <family val="2"/>
      </rPr>
      <t xml:space="preserve">
</t>
    </r>
    <r>
      <rPr>
        <sz val="12"/>
        <rFont val="Univers LT Std 45 Light"/>
        <family val="2"/>
      </rPr>
      <t xml:space="preserve">12TH </t>
    </r>
    <r>
      <rPr>
        <u/>
        <sz val="12"/>
        <rFont val="Univers LT Std 45 Light"/>
        <family val="2"/>
      </rPr>
      <t>GRADE</t>
    </r>
  </si>
  <si>
    <r>
      <rPr>
        <sz val="6"/>
        <color indexed="9"/>
        <rFont val="Univers LT Std 45 Light"/>
        <family val="2"/>
      </rPr>
      <t xml:space="preserve">STUDENTS IN </t>
    </r>
    <r>
      <rPr>
        <u/>
        <sz val="12"/>
        <rFont val="Univers LT Std 45 Light"/>
        <family val="2"/>
      </rPr>
      <t xml:space="preserve">
Not HS</t>
    </r>
  </si>
  <si>
    <r>
      <rPr>
        <sz val="6"/>
        <color indexed="9"/>
        <rFont val="Univers LT Std 45 Light"/>
        <family val="2"/>
      </rPr>
      <t>STUDENTS IN</t>
    </r>
    <r>
      <rPr>
        <sz val="6"/>
        <rFont val="Univers LT Std 45 Light"/>
        <family val="2"/>
      </rPr>
      <t xml:space="preserve">  </t>
    </r>
    <r>
      <rPr>
        <sz val="12"/>
        <rFont val="Univers LT Std 45 Light"/>
        <family val="2"/>
      </rPr>
      <t xml:space="preserve">&lt;9TH </t>
    </r>
    <r>
      <rPr>
        <u/>
        <sz val="12"/>
        <rFont val="Univers LT Std 45 Light"/>
        <family val="2"/>
      </rPr>
      <t>GRADE</t>
    </r>
  </si>
  <si>
    <r>
      <t xml:space="preserve">NOT </t>
    </r>
    <r>
      <rPr>
        <u/>
        <sz val="12"/>
        <rFont val="Univers LT Std 45 Light"/>
        <family val="2"/>
      </rPr>
      <t>STATED</t>
    </r>
  </si>
  <si>
    <t>MALE</t>
  </si>
  <si>
    <t>FEMALE</t>
  </si>
  <si>
    <r>
      <t xml:space="preserve">2017 PROGRAM </t>
    </r>
    <r>
      <rPr>
        <u/>
        <sz val="12"/>
        <rFont val="Univers LT Std 45 Light"/>
        <family val="2"/>
      </rPr>
      <t>TOTAL</t>
    </r>
  </si>
  <si>
    <r>
      <t xml:space="preserve">2018 PROGRAM </t>
    </r>
    <r>
      <rPr>
        <u/>
        <sz val="12"/>
        <rFont val="Univers LT Std 45 Light"/>
        <family val="2"/>
      </rPr>
      <t>TOTAL</t>
    </r>
  </si>
  <si>
    <r>
      <t xml:space="preserve">% CHANGE </t>
    </r>
    <r>
      <rPr>
        <u/>
        <sz val="12"/>
        <rFont val="Univers LT Std 45 Light"/>
        <family val="2"/>
      </rPr>
      <t>2017-2018</t>
    </r>
  </si>
  <si>
    <r>
      <t xml:space="preserve">NO. OF </t>
    </r>
    <r>
      <rPr>
        <u/>
        <sz val="12"/>
        <rFont val="Univers LT Std 45 Light"/>
        <family val="2"/>
      </rPr>
      <t>COLLEGES</t>
    </r>
  </si>
  <si>
    <t>ART HISTORY</t>
  </si>
  <si>
    <t>CHINESE LANGUAGE &amp; CULTURE</t>
  </si>
  <si>
    <t>COMPUTER SCIENCE A</t>
  </si>
  <si>
    <t>COMPUTER SCIENCE PRINCIPLES</t>
  </si>
  <si>
    <t>MACROECONOMICS</t>
  </si>
  <si>
    <t>MICROECONOMICS</t>
  </si>
  <si>
    <t>ENGLISH LANGUAGE &amp; COMP.</t>
  </si>
  <si>
    <t>ENGLISH LITERATURE &amp; COMP.</t>
  </si>
  <si>
    <t>ENVIRONMENTAL SCIENCE</t>
  </si>
  <si>
    <t>EUROPEAN HISTORY</t>
  </si>
  <si>
    <t>FRENCH LANGUAGE &amp; CULTURE</t>
  </si>
  <si>
    <t>GERMAN LANGUAGE &amp; CULTURE</t>
  </si>
  <si>
    <t>GOVT. &amp; POL. - COMP.</t>
  </si>
  <si>
    <t>GOVT. &amp; POL. - U.S.</t>
  </si>
  <si>
    <t>HUMAN GEOGRAPHY</t>
  </si>
  <si>
    <t>ITALIAN LANGUAGE &amp; CULTURE</t>
  </si>
  <si>
    <t>JAPANESE LANGUAGE &amp; CULTURE</t>
  </si>
  <si>
    <t xml:space="preserve">LATIN </t>
  </si>
  <si>
    <t>PHYSICS C - E&amp;M</t>
  </si>
  <si>
    <t>PHYSICS C - MECH</t>
  </si>
  <si>
    <t>SPANISH LANGUAGE</t>
  </si>
  <si>
    <t>SPANISH LITERATURE</t>
  </si>
  <si>
    <t>STUDIO ART - DRAWING</t>
  </si>
  <si>
    <t>STUDIO ART - 2-D DESIGN</t>
  </si>
  <si>
    <t>STUDIO ART - 3-D DESIGN</t>
  </si>
  <si>
    <t>U.S. HISTORY</t>
  </si>
  <si>
    <t>TOTAL NO. OF EXAMS TAKEN</t>
  </si>
  <si>
    <t>TOTAL NO. OF STUDENTS</t>
  </si>
  <si>
    <t xml:space="preserve">SCHOOL REPORT OF AP EXAMS 2017-2018 (BY STATE) </t>
  </si>
  <si>
    <t>this cell intentionally blank</t>
  </si>
  <si>
    <r>
      <t xml:space="preserve">11TH &amp; 12TH GRADE
   </t>
    </r>
    <r>
      <rPr>
        <u/>
        <sz val="9"/>
        <rFont val="Univers LT Std 45 Light"/>
        <family val="2"/>
      </rPr>
      <t xml:space="preserve"> ENROLLMENT*</t>
    </r>
  </si>
  <si>
    <t>TOTAL 
AP STUDENTS</t>
  </si>
  <si>
    <t>TOTAL
 AP EXAMS</t>
  </si>
  <si>
    <t>AP EXAMS PER 1000 
11TH &amp; 12TH GRADERS**</t>
  </si>
  <si>
    <t>EXAM CHG PER 1000 
11TH &amp; 12TH GRADERS</t>
  </si>
  <si>
    <t xml:space="preserve">       % OF SCORES 3 OR ABOVE</t>
  </si>
  <si>
    <t>STATE</t>
  </si>
  <si>
    <t>2017-2018</t>
  </si>
  <si>
    <t>Alabama</t>
  </si>
  <si>
    <t>Alaska</t>
  </si>
  <si>
    <t>Arizona</t>
  </si>
  <si>
    <t>Arkansas</t>
  </si>
  <si>
    <t>California</t>
  </si>
  <si>
    <t>Colorado</t>
  </si>
  <si>
    <t>Connecticut</t>
  </si>
  <si>
    <t>Delaware</t>
  </si>
  <si>
    <t>District of Columbia</t>
  </si>
  <si>
    <t>1,470***</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</si>
  <si>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</si>
  <si>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</si>
  <si>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</si>
  <si>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</si>
  <si>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</si>
  <si>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</si>
  <si>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</si>
  <si>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</si>
  <si>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</si>
  <si>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</si>
  <si>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</si>
  <si>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</si>
  <si>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</si>
  <si>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</si>
  <si>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</si>
  <si>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</si>
  <si>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</si>
  <si>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</si>
  <si>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</si>
  <si>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</si>
  <si>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</si>
  <si>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</si>
  <si>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</si>
  <si>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</si>
  <si>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</si>
  <si>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</si>
  <si>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</si>
  <si>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</si>
  <si>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</si>
  <si>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</si>
  <si>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</si>
  <si>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</si>
  <si>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</si>
  <si>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</si>
  <si>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</si>
  <si>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</si>
  <si>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</si>
  <si>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</si>
  <si>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</si>
  <si>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</si>
  <si>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</si>
  <si>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</si>
  <si>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This row is intentionally left blank</t>
  </si>
  <si>
    <t>TOTAL (U.S.)</t>
  </si>
  <si>
    <t>NON U.S./U.S. TERR/CAN</t>
  </si>
  <si>
    <t>GRAND TOTAL</t>
  </si>
  <si>
    <t xml:space="preserve">  *Source:  Applied Educational Research Inc. of Princeton, NJ.  These enrollment counts represent 11th and 12th grade enrollment for public schools only.    </t>
  </si>
  <si>
    <t xml:space="preserve">**This is the number of exams taken by the current year's 11th and 12th grade AP students (number of exams not shown) divided by the state's "11th and 12th Grade Enrollment"  x 1000.   </t>
  </si>
  <si>
    <t>***This figure was inadvertently published as 470 in the AP Statistical Tables 2016-17 report.</t>
  </si>
  <si>
    <t>TOTAL AP SCHOOLS</t>
  </si>
  <si>
    <t>AP PUBLIC SCHOOLS</t>
  </si>
  <si>
    <t>AP NON-PUBLIC SCHOOLS</t>
  </si>
  <si>
    <t>State</t>
  </si>
  <si>
    <t>this row is intentionally left blank</t>
  </si>
  <si>
    <t>NON-U.S./U.S.TERR/CAN</t>
  </si>
  <si>
    <t>*This represents the number of schools offering AP Exams to one or more students. Beginning in 2015, the school counts include schools that did not order or administer AP Exams, but had students test at other schools. These schools were not included in prior years' counts.</t>
  </si>
  <si>
    <t>End of worksheet.</t>
  </si>
  <si>
    <t>End of worksheet and end of file.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</si>
</sst>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_)"/>
    <numFmt numFmtId="165" formatCode="0.0%"/>
    <numFmt numFmtId="166" formatCode="_(* #,##0_);_(* \(#,##0\);_(* &quot;-&quot;??_);_(@_)"/>
  </numFmts>
  <fonts count="35" x14ac:knownFonts="1">
    <font>
      <sz val="11"/>
      <color theme="1"/>
      <name val="Calibri"/>
      <family val="2"/>
      <scheme val="minor"/>
    </font>
    <font>
      <b/>
      <sz val="11"/>
      <name val="Arial"/>
      <family val="2"/>
    </font>
    <font>
      <b/>
      <sz val="12"/>
      <name val="Arial"/>
      <family val="2"/>
    </font>
    <font>
      <sz val="11"/>
      <name val="Arial"/>
      <family val="2"/>
    </font>
    <font>
      <sz val="7"/>
      <name val="Times New Roman"/>
      <family val="1"/>
    </font>
    <font>
      <b/>
      <sz val="20"/>
      <name val="Serifa Std 45 Light"/>
      <family val="1"/>
    </font>
    <font>
      <sz val="8"/>
      <color theme="0"/>
      <name val="Arial"/>
      <family val="2"/>
    </font>
    <font>
      <sz val="12"/>
      <name val="Univers LT Std 45 Light"/>
      <family val="2"/>
    </font>
    <font>
      <sz val="8"/>
      <color theme="0"/>
      <name val="Univers LT Std 45 Light"/>
      <family val="2"/>
    </font>
    <font>
      <u/>
      <sz val="12"/>
      <name val="Univers LT Std 45 Light"/>
      <family val="2"/>
    </font>
    <font>
      <sz val="6"/>
      <color indexed="9"/>
      <name val="Univers LT Std 45 Light"/>
      <family val="2"/>
    </font>
    <font>
      <sz val="6"/>
      <name val="Univers LT Std 45 Light"/>
      <family val="2"/>
    </font>
    <font>
      <sz val="7"/>
      <name val="Univers LT Std 45 Light"/>
      <family val="2"/>
    </font>
    <font>
      <sz val="12"/>
      <color theme="0"/>
      <name val="Univers LT Std 45 Light"/>
      <family val="2"/>
    </font>
    <font>
      <sz val="16"/>
      <name val="Serifa Std 45 Light"/>
      <family val="1"/>
    </font>
    <font>
      <sz val="8"/>
      <name val="Univers LT Std 45 Light"/>
      <family val="2"/>
    </font>
    <font>
      <sz val="12"/>
      <name val="Arial"/>
      <family val="2"/>
    </font>
    <font>
      <sz val="8"/>
      <name val="Arial"/>
      <family val="2"/>
    </font>
    <font>
      <sz val="7"/>
      <name val="Arial"/>
      <family val="2"/>
    </font>
    <font>
      <sz val="10"/>
      <name val="Arial"/>
      <family val="2"/>
    </font>
    <font>
      <b/>
      <sz val="16"/>
      <name val="Serifa Std 45 Light"/>
      <family val="1"/>
    </font>
    <font>
      <sz val="9"/>
      <color theme="0"/>
      <name val="Univers LT Std 45 Light"/>
      <family val="2"/>
    </font>
    <font>
      <sz val="9"/>
      <name val="Univers LT Std 45 Light"/>
      <family val="2"/>
    </font>
    <font>
      <u/>
      <sz val="9"/>
      <name val="Univers LT Std 45 Light"/>
      <family val="2"/>
    </font>
    <font>
      <u/>
      <sz val="8"/>
      <name val="Univers LT Std 45 Light"/>
      <family val="2"/>
    </font>
    <font>
      <sz val="9"/>
      <color theme="1"/>
      <name val="Univers LT Std 45 Light"/>
      <family val="2"/>
    </font>
    <font>
      <b/>
      <sz val="8"/>
      <name val="Arial"/>
      <family val="2"/>
    </font>
    <font>
      <sz val="11"/>
      <name val="Univers LT Std 45 Light"/>
      <family val="2"/>
    </font>
    <font>
      <b/>
      <sz val="11"/>
      <name val="Univers LT Std 45 Light"/>
      <family val="2"/>
    </font>
    <font>
      <u/>
      <sz val="11"/>
      <name val="Univers LT Std 45 Light"/>
      <family val="2"/>
    </font>
    <font>
      <sz val="6"/>
      <color theme="0"/>
      <name val="Univers LT Std 45 Light"/>
      <family val="2"/>
    </font>
    <font>
      <sz val="11"/>
      <name val="Serifa Std 45 Light"/>
      <family val="1"/>
    </font>
    <font>
      <b/>
      <sz val="11"/>
      <color theme="0"/>
      <name val="Arial"/>
      <family val="2"/>
    </font>
    <font>
      <sz val="16"/>
      <color theme="0"/>
      <name val="Serifa Std 45 Light"/>
      <family val="1"/>
    </font>
    <font>
      <sz val="11"/>
      <color theme="0"/>
      <name val="Serifa Std 45 Light"/>
      <family val="1"/>
    </font>
  </fonts>
  <fills count="3">
    <fill>
      <patternFill patternType="none"/>
    </fill>
    <fill>
      <patternFill patternType="gray125"/>
    </fill>
    <fill>
      <patternFill patternType="solid">
        <fgColor indexed="9"/>
        <bgColor indexed="64"/>
      </patternFill>
    </fill>
  </fills>
  <borders count="4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8"/>
      </left>
      <right/>
      <top style="thin">
        <color indexed="65"/>
      </top>
      <bottom/>
      <diagonal/>
    </border>
    <border>
      <left style="thin">
        <color indexed="64"/>
      </left>
      <right style="thin">
        <color indexed="64"/>
      </right>
      <top/>
      <bottom/>
      <diagonal/>
    </border>
    <border>
      <left style="thin">
        <color indexed="8"/>
      </left>
      <right style="thin">
        <color indexed="8"/>
      </right>
      <top/>
      <bottom style="thin">
        <color indexed="64"/>
      </bottom>
      <diagonal/>
    </border>
    <border>
      <left style="thin">
        <color indexed="8"/>
      </left>
      <right/>
      <top style="thin">
        <color indexed="8"/>
      </top>
      <bottom/>
      <diagonal/>
    </border>
    <border>
      <left/>
      <right/>
      <top style="thin">
        <color indexed="8"/>
      </top>
      <bottom/>
      <diagonal/>
    </border>
    <border>
      <left style="thin">
        <color indexed="64"/>
      </left>
      <right/>
      <top style="thin">
        <color indexed="8"/>
      </top>
      <bottom/>
      <diagonal/>
    </border>
    <border>
      <left/>
      <right style="thin">
        <color indexed="64"/>
      </right>
      <top style="thin">
        <color indexed="8"/>
      </top>
      <bottom/>
      <diagonal/>
    </border>
    <border>
      <left style="thin">
        <color indexed="8"/>
      </left>
      <right/>
      <top style="thin">
        <color indexed="65"/>
      </top>
      <bottom style="thin">
        <color indexed="64"/>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64"/>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s>
  <cellStyleXfs count="4">
    <xf numFmtId="0" fontId="0" fillId="0" borderId="0"/>
    <xf numFmtId="0" fontId="4" fillId="0" borderId="0"/>
    <xf numFmtId="0" fontId="16" fillId="0" borderId="0"/>
    <xf numFmtId="43" fontId="16" fillId="0" borderId="0" applyFont="0" applyFill="0" applyBorder="0" applyAlignment="0" applyProtection="0"/>
  </cellStyleXfs>
  <cellXfs count="209">
    <xf numFmtId="0" fontId="0" fillId="0" borderId="0" xfId="0"/>
    <xf numFmtId="0" fontId="0" fillId="0" borderId="0" xfId="0" applyBorder="1"/>
    <xf numFmtId="0" fontId="1" fillId="0" borderId="0" xfId="0" applyFont="1" applyBorder="1"/>
    <xf numFmtId="0" fontId="1" fillId="0" borderId="0" xfId="0" applyFont="1"/>
    <xf numFmtId="0" fontId="0" fillId="0" borderId="2" xfId="0" applyBorder="1"/>
    <xf numFmtId="0" fontId="2" fillId="0" borderId="2" xfId="0" applyFont="1" applyBorder="1" applyAlignment="1">
      <alignment horizontal="center" wrapText="1"/>
    </xf>
    <xf numFmtId="0" fontId="0" fillId="0" borderId="5" xfId="0" applyBorder="1"/>
    <xf numFmtId="0" fontId="2" fillId="0" borderId="0" xfId="0" applyFont="1" applyFill="1" applyAlignment="1">
      <alignment textRotation="90"/>
    </xf>
    <xf numFmtId="0" fontId="1" fillId="0" borderId="2" xfId="0" applyFont="1" applyFill="1" applyBorder="1" applyAlignment="1">
      <alignment horizontal="center" wrapText="1"/>
    </xf>
    <xf numFmtId="0" fontId="2" fillId="0" borderId="2" xfId="0" applyFont="1" applyFill="1" applyBorder="1" applyAlignment="1">
      <alignment textRotation="90" wrapText="1"/>
    </xf>
    <xf numFmtId="0" fontId="2" fillId="0" borderId="2" xfId="0" applyFont="1" applyFill="1" applyBorder="1" applyAlignment="1">
      <alignment textRotation="90"/>
    </xf>
    <xf numFmtId="0" fontId="2" fillId="0" borderId="5" xfId="0" applyFont="1" applyFill="1" applyBorder="1" applyAlignment="1">
      <alignment textRotation="90"/>
    </xf>
    <xf numFmtId="0" fontId="1" fillId="0" borderId="8" xfId="0" applyFont="1" applyBorder="1"/>
    <xf numFmtId="0" fontId="1" fillId="0" borderId="8" xfId="0" applyFont="1" applyBorder="1" applyAlignment="1">
      <alignment horizontal="center"/>
    </xf>
    <xf numFmtId="0" fontId="3" fillId="0" borderId="9" xfId="0" applyFont="1" applyBorder="1" applyAlignment="1">
      <alignment horizontal="right" readingOrder="2"/>
    </xf>
    <xf numFmtId="0" fontId="3" fillId="0" borderId="0" xfId="0" applyNumberFormat="1" applyFont="1" applyBorder="1" applyAlignment="1">
      <alignment horizontal="right" readingOrder="2"/>
    </xf>
    <xf numFmtId="0" fontId="3" fillId="0" borderId="5" xfId="0" applyNumberFormat="1" applyFont="1" applyBorder="1" applyAlignment="1">
      <alignment horizontal="right" readingOrder="2"/>
    </xf>
    <xf numFmtId="49" fontId="1" fillId="0" borderId="10" xfId="0" quotePrefix="1" applyNumberFormat="1" applyFont="1" applyBorder="1" applyAlignment="1">
      <alignment horizontal="left"/>
    </xf>
    <xf numFmtId="0" fontId="3" fillId="0" borderId="11" xfId="0" applyNumberFormat="1" applyFont="1" applyBorder="1" applyAlignment="1">
      <alignment horizontal="right"/>
    </xf>
    <xf numFmtId="49" fontId="1" fillId="0" borderId="13" xfId="0" applyNumberFormat="1" applyFont="1" applyBorder="1" applyAlignment="1">
      <alignment horizontal="left"/>
    </xf>
    <xf numFmtId="2" fontId="0" fillId="0" borderId="0" xfId="0" applyNumberFormat="1"/>
    <xf numFmtId="2" fontId="1" fillId="0" borderId="12" xfId="0" applyNumberFormat="1" applyFont="1" applyBorder="1"/>
    <xf numFmtId="2" fontId="1" fillId="0" borderId="8" xfId="0" applyNumberFormat="1" applyFont="1" applyBorder="1" applyAlignment="1">
      <alignment horizontal="center"/>
    </xf>
    <xf numFmtId="2" fontId="3" fillId="0" borderId="14" xfId="0" applyNumberFormat="1" applyFont="1" applyBorder="1" applyAlignment="1">
      <alignment horizontal="right" readingOrder="2"/>
    </xf>
    <xf numFmtId="2" fontId="3" fillId="0" borderId="0" xfId="0" applyNumberFormat="1" applyFont="1" applyBorder="1" applyAlignment="1">
      <alignment horizontal="right" readingOrder="2"/>
    </xf>
    <xf numFmtId="2" fontId="3" fillId="0" borderId="5" xfId="0" applyNumberFormat="1" applyFont="1" applyBorder="1" applyAlignment="1">
      <alignment horizontal="right" readingOrder="2"/>
    </xf>
    <xf numFmtId="2" fontId="3" fillId="0" borderId="11" xfId="0" applyNumberFormat="1" applyFont="1" applyBorder="1" applyAlignment="1">
      <alignment horizontal="right"/>
    </xf>
    <xf numFmtId="2" fontId="0" fillId="0" borderId="5" xfId="0" applyNumberFormat="1" applyBorder="1"/>
    <xf numFmtId="0" fontId="1" fillId="0" borderId="15" xfId="0" applyFont="1" applyBorder="1"/>
    <xf numFmtId="0" fontId="1" fillId="0" borderId="15" xfId="0" applyFont="1" applyBorder="1" applyAlignment="1">
      <alignment horizontal="center"/>
    </xf>
    <xf numFmtId="0" fontId="3" fillId="0" borderId="16" xfId="0" applyNumberFormat="1" applyFont="1" applyBorder="1" applyAlignment="1">
      <alignment horizontal="right" readingOrder="2"/>
    </xf>
    <xf numFmtId="0" fontId="3" fillId="0" borderId="17" xfId="0" applyNumberFormat="1" applyFont="1" applyBorder="1" applyAlignment="1">
      <alignment horizontal="right" readingOrder="2"/>
    </xf>
    <xf numFmtId="0" fontId="3" fillId="0" borderId="18" xfId="0" applyNumberFormat="1" applyFont="1" applyBorder="1" applyAlignment="1">
      <alignment horizontal="right"/>
    </xf>
    <xf numFmtId="2" fontId="1" fillId="0" borderId="19" xfId="0" applyNumberFormat="1" applyFont="1" applyBorder="1"/>
    <xf numFmtId="2" fontId="1" fillId="0" borderId="14" xfId="0" applyNumberFormat="1" applyFont="1" applyBorder="1" applyAlignment="1">
      <alignment horizontal="center"/>
    </xf>
    <xf numFmtId="2" fontId="3" fillId="0" borderId="20" xfId="0" applyNumberFormat="1" applyFont="1" applyBorder="1" applyAlignment="1">
      <alignment horizontal="right" readingOrder="2"/>
    </xf>
    <xf numFmtId="2" fontId="3" fillId="0" borderId="21" xfId="0" applyNumberFormat="1" applyFont="1" applyBorder="1" applyAlignment="1">
      <alignment horizontal="right" readingOrder="2"/>
    </xf>
    <xf numFmtId="2" fontId="3" fillId="0" borderId="22" xfId="0" applyNumberFormat="1" applyFont="1" applyBorder="1" applyAlignment="1">
      <alignment horizontal="right" readingOrder="2"/>
    </xf>
    <xf numFmtId="49" fontId="1" fillId="0" borderId="23" xfId="0" applyNumberFormat="1" applyFont="1" applyBorder="1" applyAlignment="1">
      <alignment horizontal="left"/>
    </xf>
    <xf numFmtId="2" fontId="3" fillId="0" borderId="24" xfId="0" applyNumberFormat="1" applyFont="1" applyBorder="1" applyAlignment="1">
      <alignment horizontal="right"/>
    </xf>
    <xf numFmtId="0" fontId="1" fillId="0" borderId="0" xfId="0" applyFont="1" applyAlignment="1">
      <alignment horizontal="center"/>
    </xf>
    <xf numFmtId="0" fontId="4" fillId="0" borderId="0" xfId="1"/>
    <xf numFmtId="0" fontId="6" fillId="0" borderId="0" xfId="1" applyFont="1"/>
    <xf numFmtId="0" fontId="8" fillId="0" borderId="0" xfId="1" applyFont="1" applyAlignment="1">
      <alignment horizontal="center" wrapText="1"/>
    </xf>
    <xf numFmtId="0" fontId="9" fillId="0" borderId="0" xfId="1" applyFont="1" applyAlignment="1">
      <alignment horizontal="center" wrapText="1"/>
    </xf>
    <xf numFmtId="0" fontId="7" fillId="0" borderId="0" xfId="1" applyFont="1" applyAlignment="1">
      <alignment horizontal="center" wrapText="1"/>
    </xf>
    <xf numFmtId="0" fontId="12" fillId="0" borderId="0" xfId="1" applyFont="1" applyAlignment="1">
      <alignment horizontal="center" wrapText="1"/>
    </xf>
    <xf numFmtId="0" fontId="7" fillId="2" borderId="0" xfId="1" applyFont="1" applyFill="1" applyBorder="1" applyAlignment="1">
      <alignment horizontal="left" indent="1"/>
    </xf>
    <xf numFmtId="3" fontId="7" fillId="2" borderId="0" xfId="1" applyNumberFormat="1" applyFont="1" applyFill="1" applyBorder="1" applyProtection="1"/>
    <xf numFmtId="3" fontId="7" fillId="0" borderId="0" xfId="1" applyNumberFormat="1" applyFont="1" applyFill="1" applyBorder="1" applyProtection="1"/>
    <xf numFmtId="3" fontId="7" fillId="0" borderId="0" xfId="1" applyNumberFormat="1" applyFont="1" applyFill="1" applyBorder="1"/>
    <xf numFmtId="0" fontId="12" fillId="0" borderId="0" xfId="1" applyFont="1" applyFill="1"/>
    <xf numFmtId="0" fontId="12" fillId="0" borderId="0" xfId="1" applyFont="1"/>
    <xf numFmtId="0" fontId="7" fillId="2" borderId="0" xfId="1" quotePrefix="1" applyFont="1" applyFill="1" applyBorder="1" applyAlignment="1">
      <alignment horizontal="left" indent="1"/>
    </xf>
    <xf numFmtId="0" fontId="7" fillId="0" borderId="0" xfId="1" applyFont="1" applyFill="1"/>
    <xf numFmtId="3" fontId="7" fillId="0" borderId="0" xfId="1" applyNumberFormat="1" applyFont="1" applyFill="1"/>
    <xf numFmtId="3" fontId="7" fillId="2" borderId="0" xfId="1" applyNumberFormat="1" applyFont="1" applyFill="1" applyBorder="1"/>
    <xf numFmtId="0" fontId="7" fillId="0" borderId="0" xfId="1" applyFont="1" applyAlignment="1">
      <alignment horizontal="left" indent="1"/>
    </xf>
    <xf numFmtId="3" fontId="13" fillId="2" borderId="0" xfId="1" applyNumberFormat="1" applyFont="1" applyFill="1" applyBorder="1" applyProtection="1"/>
    <xf numFmtId="3" fontId="13" fillId="2" borderId="0" xfId="1" applyNumberFormat="1" applyFont="1" applyFill="1" applyBorder="1"/>
    <xf numFmtId="0" fontId="15" fillId="0" borderId="0" xfId="1" applyFont="1"/>
    <xf numFmtId="0" fontId="7" fillId="0" borderId="0" xfId="1" quotePrefix="1" applyFont="1" applyFill="1" applyAlignment="1">
      <alignment horizontal="left"/>
    </xf>
    <xf numFmtId="0" fontId="7" fillId="0" borderId="0" xfId="1" applyFont="1"/>
    <xf numFmtId="0" fontId="16" fillId="0" borderId="0" xfId="1" applyFont="1" applyAlignment="1">
      <alignment horizontal="left"/>
    </xf>
    <xf numFmtId="0" fontId="16" fillId="0" borderId="0" xfId="1" applyFont="1"/>
    <xf numFmtId="0" fontId="17" fillId="0" borderId="0" xfId="1" applyFont="1"/>
    <xf numFmtId="0" fontId="18" fillId="0" borderId="0" xfId="1" applyFont="1"/>
    <xf numFmtId="3" fontId="16" fillId="2" borderId="0" xfId="1" applyNumberFormat="1" applyFont="1" applyFill="1" applyBorder="1" applyProtection="1"/>
    <xf numFmtId="0" fontId="19" fillId="0" borderId="0" xfId="1" quotePrefix="1" applyFont="1" applyAlignment="1">
      <alignment horizontal="right"/>
    </xf>
    <xf numFmtId="0" fontId="19" fillId="0" borderId="0" xfId="1" applyFont="1" applyAlignment="1">
      <alignment horizontal="right"/>
    </xf>
    <xf numFmtId="0" fontId="17" fillId="0" borderId="0" xfId="2" applyFont="1" applyBorder="1" applyAlignment="1">
      <alignment vertical="center"/>
    </xf>
    <xf numFmtId="0" fontId="21" fillId="0" borderId="29" xfId="2" applyFont="1" applyFill="1" applyBorder="1" applyAlignment="1">
      <alignment horizontal="left" indent="2"/>
    </xf>
    <xf numFmtId="0" fontId="22" fillId="0" borderId="30" xfId="2" applyFont="1" applyFill="1" applyBorder="1" applyAlignment="1">
      <alignment horizontal="center" wrapText="1"/>
    </xf>
    <xf numFmtId="0" fontId="15" fillId="0" borderId="0" xfId="2" applyFont="1" applyBorder="1" applyAlignment="1"/>
    <xf numFmtId="0" fontId="23" fillId="0" borderId="32" xfId="2" applyFont="1" applyFill="1" applyBorder="1" applyAlignment="1">
      <alignment horizontal="left" indent="2"/>
    </xf>
    <xf numFmtId="0" fontId="23" fillId="0" borderId="0" xfId="2" applyFont="1" applyFill="1" applyBorder="1"/>
    <xf numFmtId="0" fontId="23" fillId="0" borderId="0" xfId="2" applyFont="1" applyFill="1" applyBorder="1" applyAlignment="1">
      <alignment horizontal="center"/>
    </xf>
    <xf numFmtId="0" fontId="23" fillId="0" borderId="33" xfId="2" applyFont="1" applyFill="1" applyBorder="1" applyAlignment="1">
      <alignment horizontal="center"/>
    </xf>
    <xf numFmtId="0" fontId="24" fillId="0" borderId="0" xfId="2" applyFont="1" applyBorder="1"/>
    <xf numFmtId="0" fontId="22" fillId="0" borderId="34" xfId="2" applyFont="1" applyFill="1" applyBorder="1" applyAlignment="1">
      <alignment horizontal="left" indent="2"/>
    </xf>
    <xf numFmtId="3" fontId="22" fillId="0" borderId="1" xfId="3" quotePrefix="1" applyNumberFormat="1" applyFont="1" applyFill="1" applyBorder="1" applyAlignment="1">
      <alignment horizontal="center"/>
    </xf>
    <xf numFmtId="3" fontId="22" fillId="0" borderId="1" xfId="3" applyNumberFormat="1" applyFont="1" applyFill="1" applyBorder="1"/>
    <xf numFmtId="3" fontId="22" fillId="0" borderId="1" xfId="3" applyNumberFormat="1" applyFont="1" applyFill="1" applyBorder="1" applyAlignment="1">
      <alignment horizontal="right"/>
    </xf>
    <xf numFmtId="1" fontId="22" fillId="0" borderId="1" xfId="2" applyNumberFormat="1" applyFont="1" applyFill="1" applyBorder="1" applyAlignment="1">
      <alignment horizontal="center"/>
    </xf>
    <xf numFmtId="165" fontId="22" fillId="0" borderId="35" xfId="2" applyNumberFormat="1" applyFont="1" applyFill="1" applyBorder="1" applyAlignment="1">
      <alignment horizontal="center"/>
    </xf>
    <xf numFmtId="0" fontId="15" fillId="0" borderId="0" xfId="2" applyFont="1" applyBorder="1"/>
    <xf numFmtId="165" fontId="22" fillId="0" borderId="35" xfId="2" quotePrefix="1" applyNumberFormat="1" applyFont="1" applyFill="1" applyBorder="1" applyAlignment="1">
      <alignment horizontal="center"/>
    </xf>
    <xf numFmtId="3" fontId="22" fillId="0" borderId="26" xfId="3" quotePrefix="1" applyNumberFormat="1" applyFont="1" applyFill="1" applyBorder="1" applyAlignment="1">
      <alignment horizontal="center"/>
    </xf>
    <xf numFmtId="3" fontId="22" fillId="0" borderId="26" xfId="3" applyNumberFormat="1" applyFont="1" applyFill="1" applyBorder="1" applyAlignment="1">
      <alignment horizontal="right"/>
    </xf>
    <xf numFmtId="0" fontId="22" fillId="0" borderId="36" xfId="2" applyFont="1" applyFill="1" applyBorder="1" applyAlignment="1">
      <alignment horizontal="left" indent="2"/>
    </xf>
    <xf numFmtId="3" fontId="22" fillId="0" borderId="26" xfId="3" applyNumberFormat="1" applyFont="1" applyFill="1" applyBorder="1"/>
    <xf numFmtId="165" fontId="22" fillId="0" borderId="37" xfId="2" quotePrefix="1" applyNumberFormat="1" applyFont="1" applyFill="1" applyBorder="1" applyAlignment="1">
      <alignment horizontal="center"/>
    </xf>
    <xf numFmtId="0" fontId="22" fillId="0" borderId="34" xfId="2" quotePrefix="1" applyFont="1" applyFill="1" applyBorder="1" applyAlignment="1">
      <alignment horizontal="left" indent="2"/>
    </xf>
    <xf numFmtId="3" fontId="22" fillId="0" borderId="26" xfId="3" applyNumberFormat="1" applyFont="1" applyFill="1" applyBorder="1" applyAlignment="1">
      <alignment horizontal="center"/>
    </xf>
    <xf numFmtId="166" fontId="22" fillId="0" borderId="26" xfId="3" applyNumberFormat="1" applyFont="1" applyFill="1" applyBorder="1" applyAlignment="1">
      <alignment horizontal="center"/>
    </xf>
    <xf numFmtId="0" fontId="21" fillId="0" borderId="34" xfId="2" applyFont="1" applyFill="1" applyBorder="1" applyAlignment="1">
      <alignment horizontal="left" indent="2"/>
    </xf>
    <xf numFmtId="0" fontId="15" fillId="0" borderId="1" xfId="2" applyFont="1" applyFill="1" applyBorder="1"/>
    <xf numFmtId="0" fontId="15" fillId="0" borderId="1" xfId="2" applyFont="1" applyBorder="1"/>
    <xf numFmtId="166" fontId="22" fillId="0" borderId="1" xfId="3" applyNumberFormat="1" applyFont="1" applyFill="1" applyBorder="1"/>
    <xf numFmtId="166" fontId="22" fillId="0" borderId="1" xfId="3" applyNumberFormat="1" applyFont="1" applyFill="1" applyBorder="1" applyAlignment="1">
      <alignment horizontal="center"/>
    </xf>
    <xf numFmtId="0" fontId="15" fillId="0" borderId="0" xfId="2" applyFont="1" applyFill="1" applyBorder="1"/>
    <xf numFmtId="165" fontId="22" fillId="0" borderId="35" xfId="2" applyNumberFormat="1" applyFont="1" applyFill="1" applyBorder="1"/>
    <xf numFmtId="3" fontId="22" fillId="0" borderId="1" xfId="3" applyNumberFormat="1" applyFont="1" applyFill="1" applyBorder="1" applyAlignment="1">
      <alignment horizontal="center"/>
    </xf>
    <xf numFmtId="1" fontId="22" fillId="0" borderId="26" xfId="2" quotePrefix="1" applyNumberFormat="1" applyFont="1" applyFill="1" applyBorder="1" applyAlignment="1">
      <alignment horizontal="center"/>
    </xf>
    <xf numFmtId="166" fontId="22" fillId="0" borderId="1" xfId="3" applyNumberFormat="1" applyFont="1" applyFill="1" applyBorder="1" applyAlignment="1">
      <alignment horizontal="right"/>
    </xf>
    <xf numFmtId="0" fontId="22" fillId="0" borderId="38" xfId="2" applyFont="1" applyFill="1" applyBorder="1" applyAlignment="1">
      <alignment horizontal="left" indent="2"/>
    </xf>
    <xf numFmtId="3" fontId="22" fillId="0" borderId="28" xfId="2" applyNumberFormat="1" applyFont="1" applyFill="1" applyBorder="1" applyAlignment="1">
      <alignment horizontal="center"/>
    </xf>
    <xf numFmtId="3" fontId="22" fillId="0" borderId="28" xfId="2" applyNumberFormat="1" applyFont="1" applyFill="1" applyBorder="1"/>
    <xf numFmtId="3" fontId="22" fillId="0" borderId="28" xfId="2" applyNumberFormat="1" applyFont="1" applyFill="1" applyBorder="1" applyAlignment="1">
      <alignment horizontal="right"/>
    </xf>
    <xf numFmtId="166" fontId="22" fillId="0" borderId="28" xfId="2" applyNumberFormat="1" applyFont="1" applyFill="1" applyBorder="1" applyAlignment="1">
      <alignment horizontal="right"/>
    </xf>
    <xf numFmtId="0" fontId="22" fillId="0" borderId="28" xfId="2" applyFont="1" applyFill="1" applyBorder="1" applyAlignment="1">
      <alignment horizontal="center"/>
    </xf>
    <xf numFmtId="165" fontId="22" fillId="0" borderId="39" xfId="2" quotePrefix="1" applyNumberFormat="1" applyFont="1" applyFill="1" applyBorder="1" applyAlignment="1">
      <alignment horizontal="center"/>
    </xf>
    <xf numFmtId="0" fontId="15" fillId="0" borderId="32" xfId="2" applyFont="1" applyFill="1" applyBorder="1" applyAlignment="1">
      <alignment horizontal="left" indent="2"/>
    </xf>
    <xf numFmtId="166" fontId="15" fillId="0" borderId="0" xfId="2" applyNumberFormat="1" applyFont="1" applyFill="1" applyBorder="1"/>
    <xf numFmtId="166" fontId="15" fillId="0" borderId="0" xfId="2" applyNumberFormat="1" applyFont="1" applyFill="1" applyBorder="1" applyAlignment="1">
      <alignment horizontal="center"/>
    </xf>
    <xf numFmtId="166" fontId="15" fillId="0" borderId="0" xfId="2" applyNumberFormat="1" applyFont="1" applyFill="1" applyBorder="1" applyAlignment="1">
      <alignment horizontal="right"/>
    </xf>
    <xf numFmtId="0" fontId="15" fillId="0" borderId="0" xfId="2" applyFont="1" applyFill="1" applyBorder="1" applyAlignment="1">
      <alignment horizontal="center"/>
    </xf>
    <xf numFmtId="0" fontId="15" fillId="0" borderId="33" xfId="2" applyFont="1" applyFill="1" applyBorder="1"/>
    <xf numFmtId="0" fontId="22" fillId="0" borderId="32" xfId="2" quotePrefix="1" applyFont="1" applyFill="1" applyBorder="1" applyAlignment="1">
      <alignment horizontal="left" indent="2"/>
    </xf>
    <xf numFmtId="0" fontId="22" fillId="0" borderId="0" xfId="2" applyFont="1" applyFill="1" applyBorder="1"/>
    <xf numFmtId="0" fontId="22" fillId="0" borderId="0" xfId="2" applyFont="1" applyFill="1" applyBorder="1" applyAlignment="1">
      <alignment horizontal="right"/>
    </xf>
    <xf numFmtId="0" fontId="22" fillId="0" borderId="0" xfId="2" applyFont="1" applyFill="1" applyBorder="1" applyAlignment="1">
      <alignment horizontal="center"/>
    </xf>
    <xf numFmtId="0" fontId="22" fillId="0" borderId="33" xfId="2" applyFont="1" applyFill="1" applyBorder="1"/>
    <xf numFmtId="0" fontId="22" fillId="0" borderId="32" xfId="2" applyFont="1" applyFill="1" applyBorder="1" applyAlignment="1">
      <alignment horizontal="left" indent="2"/>
    </xf>
    <xf numFmtId="0" fontId="25" fillId="0" borderId="38" xfId="2" applyFont="1" applyFill="1" applyBorder="1" applyAlignment="1">
      <alignment horizontal="left" indent="2"/>
    </xf>
    <xf numFmtId="0" fontId="22" fillId="0" borderId="28" xfId="2" applyFont="1" applyFill="1" applyBorder="1"/>
    <xf numFmtId="0" fontId="22" fillId="0" borderId="28" xfId="2" applyFont="1" applyFill="1" applyBorder="1" applyAlignment="1">
      <alignment horizontal="right"/>
    </xf>
    <xf numFmtId="0" fontId="22" fillId="0" borderId="39" xfId="2" applyFont="1" applyFill="1" applyBorder="1"/>
    <xf numFmtId="0" fontId="17" fillId="0" borderId="0" xfId="2" applyFont="1" applyBorder="1" applyAlignment="1">
      <alignment horizontal="left" indent="2"/>
    </xf>
    <xf numFmtId="0" fontId="17" fillId="0" borderId="0" xfId="2" applyFont="1" applyBorder="1"/>
    <xf numFmtId="0" fontId="17" fillId="0" borderId="0" xfId="2" applyFont="1" applyBorder="1" applyAlignment="1">
      <alignment horizontal="right"/>
    </xf>
    <xf numFmtId="0" fontId="17" fillId="0" borderId="0" xfId="2" applyFont="1" applyBorder="1" applyAlignment="1">
      <alignment horizontal="center"/>
    </xf>
    <xf numFmtId="0" fontId="16" fillId="0" borderId="0" xfId="2"/>
    <xf numFmtId="0" fontId="26" fillId="0" borderId="0" xfId="2" applyFont="1" applyBorder="1" applyAlignment="1">
      <alignment horizontal="center"/>
    </xf>
    <xf numFmtId="0" fontId="27" fillId="2" borderId="40" xfId="2" applyFont="1" applyFill="1" applyBorder="1" applyAlignment="1">
      <alignment horizontal="left" indent="1"/>
    </xf>
    <xf numFmtId="0" fontId="3" fillId="0" borderId="0" xfId="2" applyFont="1" applyBorder="1"/>
    <xf numFmtId="0" fontId="3" fillId="0" borderId="0" xfId="2" applyFont="1" applyBorder="1" applyAlignment="1">
      <alignment horizontal="center"/>
    </xf>
    <xf numFmtId="0" fontId="29" fillId="2" borderId="41" xfId="2" applyFont="1" applyFill="1" applyBorder="1" applyAlignment="1">
      <alignment horizontal="left" indent="1"/>
    </xf>
    <xf numFmtId="0" fontId="29" fillId="2" borderId="32" xfId="2" quotePrefix="1" applyFont="1" applyFill="1" applyBorder="1" applyAlignment="1">
      <alignment horizontal="right"/>
    </xf>
    <xf numFmtId="0" fontId="29" fillId="2" borderId="33" xfId="2" quotePrefix="1" applyFont="1" applyFill="1" applyBorder="1" applyAlignment="1">
      <alignment horizontal="right" indent="4"/>
    </xf>
    <xf numFmtId="0" fontId="29" fillId="2" borderId="33" xfId="2" quotePrefix="1" applyFont="1" applyFill="1" applyBorder="1" applyAlignment="1">
      <alignment horizontal="right" indent="5"/>
    </xf>
    <xf numFmtId="0" fontId="27" fillId="2" borderId="42" xfId="2" applyFont="1" applyFill="1" applyBorder="1" applyAlignment="1">
      <alignment horizontal="left" indent="1"/>
    </xf>
    <xf numFmtId="3" fontId="27" fillId="2" borderId="34" xfId="3" quotePrefix="1" applyNumberFormat="1" applyFont="1" applyFill="1" applyBorder="1" applyAlignment="1">
      <alignment horizontal="right"/>
    </xf>
    <xf numFmtId="3" fontId="27" fillId="0" borderId="35" xfId="3" applyNumberFormat="1" applyFont="1" applyFill="1" applyBorder="1" applyAlignment="1">
      <alignment horizontal="right" indent="4"/>
    </xf>
    <xf numFmtId="3" fontId="27" fillId="2" borderId="35" xfId="3" applyNumberFormat="1" applyFont="1" applyFill="1" applyBorder="1" applyAlignment="1">
      <alignment horizontal="right" indent="4"/>
    </xf>
    <xf numFmtId="3" fontId="27" fillId="2" borderId="35" xfId="3" quotePrefix="1" applyNumberFormat="1" applyFont="1" applyFill="1" applyBorder="1" applyAlignment="1">
      <alignment horizontal="right" indent="4"/>
    </xf>
    <xf numFmtId="0" fontId="3" fillId="0" borderId="0" xfId="2" applyFont="1" applyFill="1" applyBorder="1" applyAlignment="1">
      <alignment horizontal="right"/>
    </xf>
    <xf numFmtId="0" fontId="3" fillId="0" borderId="0" xfId="2" applyFont="1" applyFill="1" applyBorder="1"/>
    <xf numFmtId="0" fontId="27" fillId="2" borderId="42" xfId="2" quotePrefix="1" applyFont="1" applyFill="1" applyBorder="1" applyAlignment="1">
      <alignment horizontal="left" indent="1"/>
    </xf>
    <xf numFmtId="0" fontId="30" fillId="2" borderId="42" xfId="2" applyFont="1" applyFill="1" applyBorder="1" applyAlignment="1">
      <alignment horizontal="left" indent="1"/>
    </xf>
    <xf numFmtId="166" fontId="27" fillId="2" borderId="34" xfId="3" applyNumberFormat="1" applyFont="1" applyFill="1" applyBorder="1" applyAlignment="1">
      <alignment horizontal="right"/>
    </xf>
    <xf numFmtId="166" fontId="27" fillId="2" borderId="35" xfId="3" applyNumberFormat="1" applyFont="1" applyFill="1" applyBorder="1" applyAlignment="1">
      <alignment horizontal="right" indent="5"/>
    </xf>
    <xf numFmtId="3" fontId="27" fillId="2" borderId="36" xfId="3" applyNumberFormat="1" applyFont="1" applyFill="1" applyBorder="1" applyAlignment="1">
      <alignment horizontal="right"/>
    </xf>
    <xf numFmtId="3" fontId="27" fillId="0" borderId="34" xfId="3" applyNumberFormat="1" applyFont="1" applyFill="1" applyBorder="1" applyAlignment="1">
      <alignment horizontal="right"/>
    </xf>
    <xf numFmtId="0" fontId="27" fillId="2" borderId="43" xfId="2" quotePrefix="1" applyFont="1" applyFill="1" applyBorder="1" applyAlignment="1">
      <alignment horizontal="left" indent="1"/>
    </xf>
    <xf numFmtId="3" fontId="27" fillId="2" borderId="38" xfId="2" applyNumberFormat="1" applyFont="1" applyFill="1" applyBorder="1" applyAlignment="1">
      <alignment horizontal="right"/>
    </xf>
    <xf numFmtId="3" fontId="27" fillId="2" borderId="39" xfId="2" applyNumberFormat="1" applyFont="1" applyFill="1" applyBorder="1" applyAlignment="1">
      <alignment horizontal="right" indent="4"/>
    </xf>
    <xf numFmtId="0" fontId="27" fillId="2" borderId="0" xfId="2" quotePrefix="1" applyFont="1" applyFill="1" applyBorder="1" applyAlignment="1">
      <alignment horizontal="left" indent="1"/>
    </xf>
    <xf numFmtId="166" fontId="27" fillId="2" borderId="0" xfId="2" applyNumberFormat="1" applyFont="1" applyFill="1" applyBorder="1"/>
    <xf numFmtId="3" fontId="27" fillId="2" borderId="0" xfId="2" applyNumberFormat="1" applyFont="1" applyFill="1" applyBorder="1" applyAlignment="1">
      <alignment horizontal="right" indent="4"/>
    </xf>
    <xf numFmtId="3" fontId="27" fillId="2" borderId="0" xfId="2" applyNumberFormat="1" applyFont="1" applyFill="1" applyBorder="1" applyAlignment="1">
      <alignment horizontal="right" indent="5"/>
    </xf>
    <xf numFmtId="0" fontId="27" fillId="0" borderId="0" xfId="2" applyFont="1" applyBorder="1" applyAlignment="1">
      <alignment horizontal="left" indent="1"/>
    </xf>
    <xf numFmtId="0" fontId="27" fillId="0" borderId="0" xfId="2" applyFont="1" applyBorder="1"/>
    <xf numFmtId="0" fontId="27" fillId="0" borderId="0" xfId="2" applyFont="1" applyBorder="1" applyAlignment="1">
      <alignment horizontal="right" indent="4"/>
    </xf>
    <xf numFmtId="0" fontId="27" fillId="0" borderId="0" xfId="2" applyFont="1" applyBorder="1" applyAlignment="1">
      <alignment horizontal="right" indent="5"/>
    </xf>
    <xf numFmtId="0" fontId="3" fillId="0" borderId="0" xfId="2" applyFont="1" applyBorder="1" applyAlignment="1">
      <alignment horizontal="left" indent="1"/>
    </xf>
    <xf numFmtId="0" fontId="3" fillId="0" borderId="0" xfId="2" applyFont="1" applyBorder="1" applyAlignment="1">
      <alignment horizontal="right" indent="4"/>
    </xf>
    <xf numFmtId="0" fontId="3" fillId="0" borderId="0" xfId="2" applyFont="1" applyBorder="1" applyAlignment="1">
      <alignment horizontal="right" indent="5"/>
    </xf>
    <xf numFmtId="164" fontId="14" fillId="0" borderId="0" xfId="1" applyNumberFormat="1" applyFont="1" applyFill="1" applyAlignment="1" applyProtection="1">
      <alignment horizontal="left" vertical="center" wrapText="1"/>
    </xf>
    <xf numFmtId="164" fontId="31" fillId="0" borderId="0" xfId="2" applyNumberFormat="1" applyFont="1" applyAlignment="1" applyProtection="1">
      <alignment horizontal="left" vertical="center" wrapText="1"/>
    </xf>
    <xf numFmtId="0" fontId="32" fillId="0" borderId="12" xfId="0" applyFont="1" applyBorder="1"/>
    <xf numFmtId="0" fontId="32" fillId="0" borderId="0" xfId="0" applyFont="1"/>
    <xf numFmtId="164" fontId="33" fillId="0" borderId="0" xfId="1" applyNumberFormat="1" applyFont="1" applyFill="1" applyAlignment="1" applyProtection="1">
      <alignment horizontal="left" vertical="center" wrapText="1"/>
    </xf>
    <xf numFmtId="0" fontId="21" fillId="0" borderId="38" xfId="2" applyFont="1" applyFill="1" applyBorder="1" applyAlignment="1">
      <alignment horizontal="left" indent="2"/>
    </xf>
    <xf numFmtId="164" fontId="34" fillId="0" borderId="0" xfId="2" applyNumberFormat="1" applyFont="1" applyAlignment="1" applyProtection="1">
      <alignment horizontal="left" vertical="center" wrapText="1"/>
    </xf>
    <xf numFmtId="0" fontId="1" fillId="0" borderId="10" xfId="0" applyFont="1" applyBorder="1"/>
    <xf numFmtId="0" fontId="1" fillId="0" borderId="23" xfId="0" applyFont="1" applyBorder="1"/>
    <xf numFmtId="0" fontId="1" fillId="0" borderId="10" xfId="0" applyFont="1" applyFill="1" applyBorder="1" applyAlignment="1">
      <alignment horizontal="center" textRotation="90"/>
    </xf>
    <xf numFmtId="0" fontId="1" fillId="0" borderId="23" xfId="0" applyFont="1" applyFill="1" applyBorder="1" applyAlignment="1">
      <alignment horizontal="center" textRotation="90"/>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0" borderId="6" xfId="0" applyFont="1" applyBorder="1" applyAlignment="1">
      <alignment horizontal="center" wrapText="1"/>
    </xf>
    <xf numFmtId="0" fontId="2" fillId="0" borderId="7" xfId="0" applyFont="1" applyBorder="1" applyAlignment="1">
      <alignment horizontal="center" wrapText="1"/>
    </xf>
    <xf numFmtId="0" fontId="2" fillId="0" borderId="0" xfId="0" applyFont="1" applyBorder="1" applyAlignment="1"/>
    <xf numFmtId="0" fontId="1" fillId="0" borderId="1" xfId="0" applyFont="1" applyBorder="1" applyAlignment="1"/>
    <xf numFmtId="0" fontId="1" fillId="0" borderId="2" xfId="0" applyFont="1" applyBorder="1"/>
    <xf numFmtId="0" fontId="1" fillId="0" borderId="2" xfId="0" applyFont="1" applyFill="1" applyBorder="1" applyAlignment="1">
      <alignment horizontal="center" textRotation="90"/>
    </xf>
    <xf numFmtId="0" fontId="1" fillId="0" borderId="2" xfId="0" applyFont="1"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Alignment="1"/>
    <xf numFmtId="0" fontId="0" fillId="0" borderId="1" xfId="0" applyBorder="1" applyAlignment="1"/>
    <xf numFmtId="0" fontId="5" fillId="0" borderId="0" xfId="1" applyFont="1" applyAlignment="1">
      <alignment horizontal="center" vertical="top"/>
    </xf>
    <xf numFmtId="0" fontId="7" fillId="0" borderId="0" xfId="1" applyFont="1" applyAlignment="1">
      <alignment horizontal="center"/>
    </xf>
    <xf numFmtId="164" fontId="14" fillId="0" borderId="0" xfId="1" applyNumberFormat="1" applyFont="1" applyFill="1" applyAlignment="1" applyProtection="1">
      <alignment horizontal="left" vertical="center" wrapText="1"/>
    </xf>
    <xf numFmtId="0" fontId="20" fillId="0" borderId="28" xfId="2" applyFont="1" applyBorder="1" applyAlignment="1">
      <alignment horizontal="center" vertical="center"/>
    </xf>
    <xf numFmtId="0" fontId="22" fillId="0" borderId="30" xfId="2" applyFont="1" applyFill="1" applyBorder="1" applyAlignment="1">
      <alignment horizontal="center" wrapText="1"/>
    </xf>
    <xf numFmtId="0" fontId="16" fillId="0" borderId="0" xfId="2" applyBorder="1"/>
    <xf numFmtId="49" fontId="22" fillId="0" borderId="30" xfId="2" applyNumberFormat="1" applyFont="1" applyFill="1" applyBorder="1" applyAlignment="1">
      <alignment horizontal="center" vertical="center" wrapText="1"/>
    </xf>
    <xf numFmtId="49" fontId="22" fillId="0" borderId="30" xfId="2" applyNumberFormat="1" applyFont="1" applyFill="1" applyBorder="1" applyAlignment="1">
      <alignment horizontal="center" vertical="center"/>
    </xf>
    <xf numFmtId="0" fontId="22" fillId="0" borderId="30" xfId="2" applyFont="1" applyFill="1" applyBorder="1" applyAlignment="1">
      <alignment horizontal="center"/>
    </xf>
    <xf numFmtId="0" fontId="22" fillId="0" borderId="31" xfId="2" applyFont="1" applyFill="1" applyBorder="1" applyAlignment="1">
      <alignment horizontal="center"/>
    </xf>
    <xf numFmtId="0" fontId="28" fillId="2" borderId="29" xfId="2" applyFont="1" applyFill="1" applyBorder="1" applyAlignment="1">
      <alignment horizontal="center" vertical="center"/>
    </xf>
    <xf numFmtId="0" fontId="28" fillId="2" borderId="31" xfId="2" applyFont="1" applyFill="1" applyBorder="1" applyAlignment="1">
      <alignment horizontal="center" vertical="center"/>
    </xf>
    <xf numFmtId="164" fontId="31" fillId="0" borderId="0" xfId="2" applyNumberFormat="1" applyFont="1" applyAlignment="1" applyProtection="1">
      <alignment horizontal="left" vertical="center" wrapText="1"/>
    </xf>
  </cellXfs>
  <cellStyles count="4">
    <cellStyle name="Comma 2" xfId="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K82"/>
  <sheetViews>
    <sheetView tabSelected="1"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0" customWidth="1"/>
    <col min="4" max="4" width="11.140625" style="3"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1" customFormat="1" ht="15.75" x14ac:dyDescent="0.25">
      <c r="A1" s="1" t="s">
        <v>0</v>
      </c>
      <c r="B1" s="2" t="s">
        <v>81</v>
      </c>
      <c r="C1" s="186"/>
      <c r="D1" s="186"/>
      <c r="E1" s="186"/>
      <c r="F1" s="186"/>
      <c r="G1" s="186"/>
      <c r="H1" s="186"/>
      <c r="I1" s="186"/>
      <c r="J1" s="186"/>
      <c r="K1" s="186"/>
      <c r="L1" s="186"/>
      <c r="M1" s="186"/>
      <c r="N1" s="186"/>
      <c r="O1" s="186"/>
      <c r="P1" s="186"/>
      <c r="Q1" s="186"/>
      <c r="R1" s="186"/>
      <c r="S1" s="186"/>
      <c r="T1" s="186"/>
      <c r="U1" s="186"/>
      <c r="V1" s="186"/>
      <c r="W1" s="186"/>
      <c r="X1" s="186"/>
      <c r="Y1" s="186"/>
      <c r="Z1" s="186"/>
      <c r="AA1" s="186"/>
      <c r="AB1" s="186"/>
      <c r="AC1" s="186"/>
      <c r="AD1" s="186"/>
      <c r="AE1" s="186"/>
      <c r="AF1" s="186"/>
      <c r="AG1" s="186"/>
      <c r="AH1" s="186"/>
      <c r="AI1" s="186"/>
      <c r="AJ1" s="186"/>
      <c r="AK1" s="186"/>
      <c r="AL1" s="186"/>
      <c r="AM1" s="186"/>
      <c r="AN1" s="186"/>
      <c r="AO1" s="186"/>
      <c r="AP1" s="186"/>
      <c r="AQ1" s="186"/>
    </row>
    <row r="2" spans="1:45" s="1" customFormat="1" ht="15.75" x14ac:dyDescent="0.25">
      <c r="A2" s="1" t="s">
        <v>2</v>
      </c>
      <c r="B2" s="2"/>
      <c r="C2" s="186" t="s">
        <v>82</v>
      </c>
      <c r="D2" s="186"/>
      <c r="E2" s="186"/>
      <c r="F2" s="186"/>
      <c r="G2" s="186"/>
      <c r="H2" s="186"/>
      <c r="I2" s="186"/>
      <c r="J2" s="186"/>
      <c r="K2" s="186"/>
      <c r="L2" s="186"/>
      <c r="M2" s="186"/>
      <c r="N2" s="186"/>
      <c r="O2" s="186"/>
      <c r="P2" s="186"/>
      <c r="Q2" s="186"/>
      <c r="R2" s="186"/>
      <c r="S2" s="186"/>
      <c r="T2" s="186"/>
      <c r="U2" s="186"/>
      <c r="V2" s="186"/>
      <c r="W2" s="186"/>
      <c r="X2" s="186"/>
      <c r="Y2" s="186"/>
      <c r="Z2" s="186"/>
      <c r="AA2" s="186"/>
      <c r="AB2" s="186"/>
      <c r="AC2" s="186"/>
      <c r="AD2" s="186"/>
      <c r="AE2" s="186"/>
      <c r="AF2" s="186"/>
      <c r="AG2" s="186"/>
      <c r="AH2" s="186"/>
      <c r="AI2" s="186"/>
      <c r="AJ2" s="186"/>
      <c r="AK2" s="186"/>
      <c r="AL2" s="186"/>
      <c r="AM2" s="186"/>
      <c r="AN2" s="186"/>
      <c r="AO2" s="186"/>
      <c r="AP2" s="186"/>
      <c r="AQ2" s="186"/>
      <c r="AR2" s="186"/>
    </row>
    <row r="3" spans="1:45" s="1" customFormat="1" ht="15.75" x14ac:dyDescent="0.25">
      <c r="A3" s="1" t="s">
        <v>4</v>
      </c>
      <c r="B3" s="2"/>
      <c r="C3" s="186" t="s">
        <v>5</v>
      </c>
      <c r="D3" s="186"/>
      <c r="E3" s="186"/>
      <c r="F3" s="186"/>
      <c r="G3" s="186"/>
      <c r="H3" s="186"/>
      <c r="I3" s="186"/>
      <c r="J3" s="186"/>
      <c r="K3" s="186"/>
      <c r="L3" s="186"/>
      <c r="M3" s="186"/>
      <c r="N3" s="186"/>
      <c r="O3" s="186"/>
      <c r="P3" s="186"/>
      <c r="Q3" s="186"/>
      <c r="R3" s="186"/>
      <c r="S3" s="186"/>
      <c r="T3" s="186"/>
      <c r="U3" s="186"/>
      <c r="V3" s="186"/>
      <c r="W3" s="186"/>
      <c r="X3" s="186"/>
      <c r="Y3" s="186"/>
      <c r="Z3" s="186"/>
      <c r="AA3" s="186"/>
      <c r="AB3" s="186"/>
      <c r="AC3" s="186"/>
      <c r="AD3" s="186"/>
      <c r="AE3" s="186"/>
      <c r="AF3" s="186"/>
      <c r="AG3" s="186"/>
      <c r="AH3" s="186"/>
      <c r="AI3" s="186"/>
      <c r="AJ3" s="186"/>
      <c r="AK3" s="186"/>
      <c r="AL3" s="186"/>
      <c r="AM3" s="186"/>
      <c r="AN3" s="186"/>
      <c r="AO3" s="186"/>
      <c r="AP3" s="186"/>
      <c r="AQ3" s="186"/>
      <c r="AR3" s="186"/>
    </row>
    <row r="4" spans="1:45" x14ac:dyDescent="0.25">
      <c r="A4" t="s">
        <v>6</v>
      </c>
      <c r="B4" s="3" t="s">
        <v>7</v>
      </c>
      <c r="C4" s="187"/>
      <c r="D4" s="187"/>
      <c r="E4" s="187"/>
      <c r="F4" s="187"/>
      <c r="G4" s="187"/>
      <c r="H4" s="187"/>
      <c r="I4" s="187"/>
      <c r="J4" s="187"/>
      <c r="K4" s="187"/>
      <c r="L4" s="187"/>
      <c r="M4" s="187"/>
      <c r="N4" s="187"/>
      <c r="O4" s="187"/>
      <c r="P4" s="187"/>
      <c r="Q4" s="187"/>
      <c r="R4" s="187"/>
      <c r="S4" s="187"/>
      <c r="T4" s="187"/>
      <c r="U4" s="187"/>
      <c r="V4" s="187"/>
      <c r="W4" s="187"/>
      <c r="X4" s="187"/>
      <c r="Y4" s="187"/>
      <c r="Z4" s="187"/>
      <c r="AA4" s="187"/>
      <c r="AB4" s="187"/>
      <c r="AC4" s="187"/>
      <c r="AD4" s="187"/>
      <c r="AE4" s="187"/>
      <c r="AF4" s="187"/>
      <c r="AG4" s="187"/>
      <c r="AH4" s="187"/>
      <c r="AI4" s="187"/>
      <c r="AJ4" s="187"/>
      <c r="AK4" s="187"/>
      <c r="AL4" s="187"/>
      <c r="AM4" s="187"/>
      <c r="AN4" s="187"/>
      <c r="AO4" s="187"/>
      <c r="AP4" s="187"/>
      <c r="AQ4" s="187"/>
    </row>
    <row r="5" spans="1:45" ht="14.45" customHeight="1" x14ac:dyDescent="0.25">
      <c r="A5" t="s">
        <v>8</v>
      </c>
      <c r="B5" s="175" t="s">
        <v>7</v>
      </c>
      <c r="C5" s="177" t="s">
        <v>9</v>
      </c>
      <c r="D5" s="179" t="s">
        <v>10</v>
      </c>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1"/>
      <c r="AO5" s="4"/>
      <c r="AP5" s="5"/>
      <c r="AQ5" s="182" t="s">
        <v>11</v>
      </c>
      <c r="AR5" s="183"/>
      <c r="AS5" s="6"/>
    </row>
    <row r="6" spans="1:45" s="7" customFormat="1" ht="141" customHeight="1" x14ac:dyDescent="0.25">
      <c r="A6" s="7" t="s">
        <v>12</v>
      </c>
      <c r="B6" s="176"/>
      <c r="C6" s="178"/>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184"/>
      <c r="AR6" s="185"/>
      <c r="AS6" s="11"/>
    </row>
    <row r="7" spans="1:45" ht="15" customHeight="1" x14ac:dyDescent="0.25">
      <c r="A7" t="s">
        <v>52</v>
      </c>
      <c r="B7" s="12" t="s">
        <v>53</v>
      </c>
      <c r="C7" s="13">
        <v>5</v>
      </c>
      <c r="D7" s="14">
        <v>571</v>
      </c>
      <c r="E7" s="15">
        <v>3</v>
      </c>
      <c r="F7" s="16">
        <v>11</v>
      </c>
      <c r="G7" s="16">
        <v>53</v>
      </c>
      <c r="H7" s="16">
        <v>39</v>
      </c>
      <c r="I7" s="16">
        <v>10</v>
      </c>
      <c r="J7" s="16" t="s">
        <v>54</v>
      </c>
      <c r="K7" s="16">
        <v>9</v>
      </c>
      <c r="L7" s="16">
        <v>7</v>
      </c>
      <c r="M7" s="16">
        <v>13</v>
      </c>
      <c r="N7" s="16">
        <v>11</v>
      </c>
      <c r="O7" s="16">
        <v>71</v>
      </c>
      <c r="P7" s="16">
        <v>16</v>
      </c>
      <c r="Q7" s="16">
        <v>15</v>
      </c>
      <c r="R7" s="16">
        <v>8</v>
      </c>
      <c r="S7" s="16" t="s">
        <v>55</v>
      </c>
      <c r="T7" s="16" t="s">
        <v>55</v>
      </c>
      <c r="U7" s="16">
        <v>6</v>
      </c>
      <c r="V7" s="16">
        <v>33</v>
      </c>
      <c r="W7" s="16">
        <v>30</v>
      </c>
      <c r="X7" s="16" t="s">
        <v>55</v>
      </c>
      <c r="Y7" s="16" t="s">
        <v>54</v>
      </c>
      <c r="Z7" s="16">
        <v>1</v>
      </c>
      <c r="AA7" s="16">
        <v>9</v>
      </c>
      <c r="AB7" s="16">
        <v>8</v>
      </c>
      <c r="AC7" s="16">
        <v>2</v>
      </c>
      <c r="AD7" s="16">
        <v>3</v>
      </c>
      <c r="AE7" s="16">
        <v>9</v>
      </c>
      <c r="AF7" s="16">
        <v>67</v>
      </c>
      <c r="AG7" s="16">
        <v>1</v>
      </c>
      <c r="AH7" s="16">
        <v>3</v>
      </c>
      <c r="AI7" s="16">
        <v>9</v>
      </c>
      <c r="AJ7" s="16" t="s">
        <v>55</v>
      </c>
      <c r="AK7" s="16">
        <v>19</v>
      </c>
      <c r="AL7" s="16">
        <v>16</v>
      </c>
      <c r="AM7" s="16">
        <v>2</v>
      </c>
      <c r="AN7" s="16">
        <v>11</v>
      </c>
      <c r="AO7" s="16">
        <v>47</v>
      </c>
      <c r="AP7" s="16">
        <v>29</v>
      </c>
      <c r="AQ7" s="17" t="s">
        <v>56</v>
      </c>
      <c r="AR7" s="18">
        <v>2331</v>
      </c>
      <c r="AS7" s="6"/>
    </row>
    <row r="8" spans="1:45" ht="15" customHeight="1" x14ac:dyDescent="0.25">
      <c r="A8" t="s">
        <v>52</v>
      </c>
      <c r="B8" s="170" t="s">
        <v>53</v>
      </c>
      <c r="C8" s="13">
        <v>4</v>
      </c>
      <c r="D8" s="14">
        <v>1358</v>
      </c>
      <c r="E8" s="15">
        <v>4</v>
      </c>
      <c r="F8" s="16">
        <v>71</v>
      </c>
      <c r="G8" s="16">
        <v>69</v>
      </c>
      <c r="H8" s="16">
        <v>24</v>
      </c>
      <c r="I8" s="16">
        <v>15</v>
      </c>
      <c r="J8" s="16" t="s">
        <v>54</v>
      </c>
      <c r="K8" s="16">
        <v>9</v>
      </c>
      <c r="L8" s="16">
        <v>22</v>
      </c>
      <c r="M8" s="16">
        <v>42</v>
      </c>
      <c r="N8" s="16">
        <v>16</v>
      </c>
      <c r="O8" s="16">
        <v>156</v>
      </c>
      <c r="P8" s="16">
        <v>79</v>
      </c>
      <c r="Q8" s="16">
        <v>67</v>
      </c>
      <c r="R8" s="16">
        <v>29</v>
      </c>
      <c r="S8" s="16">
        <v>4</v>
      </c>
      <c r="T8" s="16">
        <v>1</v>
      </c>
      <c r="U8" s="16">
        <v>8</v>
      </c>
      <c r="V8" s="16">
        <v>51</v>
      </c>
      <c r="W8" s="16">
        <v>67</v>
      </c>
      <c r="X8" s="16">
        <v>1</v>
      </c>
      <c r="Y8" s="16" t="s">
        <v>54</v>
      </c>
      <c r="Z8" s="16">
        <v>2</v>
      </c>
      <c r="AA8" s="16">
        <v>7</v>
      </c>
      <c r="AB8" s="16">
        <v>27</v>
      </c>
      <c r="AC8" s="16">
        <v>6</v>
      </c>
      <c r="AD8" s="16">
        <v>8</v>
      </c>
      <c r="AE8" s="16">
        <v>17</v>
      </c>
      <c r="AF8" s="16">
        <v>168</v>
      </c>
      <c r="AG8" s="16">
        <v>4</v>
      </c>
      <c r="AH8" s="16">
        <v>4</v>
      </c>
      <c r="AI8" s="16">
        <v>30</v>
      </c>
      <c r="AJ8" s="16">
        <v>2</v>
      </c>
      <c r="AK8" s="16">
        <v>58</v>
      </c>
      <c r="AL8" s="16">
        <v>48</v>
      </c>
      <c r="AM8" s="16">
        <v>5</v>
      </c>
      <c r="AN8" s="16">
        <v>16</v>
      </c>
      <c r="AO8" s="16">
        <v>133</v>
      </c>
      <c r="AP8" s="16">
        <v>88</v>
      </c>
      <c r="AQ8" s="19" t="s">
        <v>58</v>
      </c>
      <c r="AR8" s="18">
        <v>3116</v>
      </c>
      <c r="AS8" s="6"/>
    </row>
    <row r="9" spans="1:45" ht="15" customHeight="1" x14ac:dyDescent="0.25">
      <c r="A9" t="s">
        <v>52</v>
      </c>
      <c r="B9" s="170" t="s">
        <v>53</v>
      </c>
      <c r="C9" s="13">
        <v>3</v>
      </c>
      <c r="D9" s="14">
        <v>2565</v>
      </c>
      <c r="E9" s="15">
        <v>12</v>
      </c>
      <c r="F9" s="16">
        <v>170</v>
      </c>
      <c r="G9" s="16">
        <v>123</v>
      </c>
      <c r="H9" s="16">
        <v>38</v>
      </c>
      <c r="I9" s="16">
        <v>68</v>
      </c>
      <c r="J9" s="16" t="s">
        <v>54</v>
      </c>
      <c r="K9" s="16">
        <v>26</v>
      </c>
      <c r="L9" s="16">
        <v>60</v>
      </c>
      <c r="M9" s="16">
        <v>38</v>
      </c>
      <c r="N9" s="16">
        <v>20</v>
      </c>
      <c r="O9" s="16">
        <v>416</v>
      </c>
      <c r="P9" s="16">
        <v>223</v>
      </c>
      <c r="Q9" s="16">
        <v>58</v>
      </c>
      <c r="R9" s="16">
        <v>50</v>
      </c>
      <c r="S9" s="16">
        <v>5</v>
      </c>
      <c r="T9" s="16">
        <v>4</v>
      </c>
      <c r="U9" s="16">
        <v>6</v>
      </c>
      <c r="V9" s="16">
        <v>157</v>
      </c>
      <c r="W9" s="16">
        <v>114</v>
      </c>
      <c r="X9" s="16">
        <v>1</v>
      </c>
      <c r="Y9" s="16" t="s">
        <v>54</v>
      </c>
      <c r="Z9" s="16">
        <v>3</v>
      </c>
      <c r="AA9" s="16">
        <v>6</v>
      </c>
      <c r="AB9" s="16">
        <v>52</v>
      </c>
      <c r="AC9" s="16">
        <v>9</v>
      </c>
      <c r="AD9" s="16">
        <v>3</v>
      </c>
      <c r="AE9" s="16">
        <v>19</v>
      </c>
      <c r="AF9" s="16">
        <v>140</v>
      </c>
      <c r="AG9" s="16">
        <v>6</v>
      </c>
      <c r="AH9" s="16">
        <v>40</v>
      </c>
      <c r="AI9" s="16">
        <v>60</v>
      </c>
      <c r="AJ9" s="16">
        <v>7</v>
      </c>
      <c r="AK9" s="16">
        <v>97</v>
      </c>
      <c r="AL9" s="16">
        <v>49</v>
      </c>
      <c r="AM9" s="16">
        <v>9</v>
      </c>
      <c r="AN9" s="16">
        <v>43</v>
      </c>
      <c r="AO9" s="16">
        <v>229</v>
      </c>
      <c r="AP9" s="16">
        <v>200</v>
      </c>
      <c r="AQ9" s="19" t="s">
        <v>59</v>
      </c>
      <c r="AR9" s="18">
        <v>2616</v>
      </c>
      <c r="AS9" s="6"/>
    </row>
    <row r="10" spans="1:45" ht="15" customHeight="1" x14ac:dyDescent="0.25">
      <c r="A10" t="s">
        <v>52</v>
      </c>
      <c r="B10" s="170" t="s">
        <v>53</v>
      </c>
      <c r="C10" s="13">
        <v>2</v>
      </c>
      <c r="D10" s="14">
        <v>3772</v>
      </c>
      <c r="E10" s="15">
        <v>27</v>
      </c>
      <c r="F10" s="16">
        <v>295</v>
      </c>
      <c r="G10" s="16">
        <v>185</v>
      </c>
      <c r="H10" s="16">
        <v>39</v>
      </c>
      <c r="I10" s="16">
        <v>89</v>
      </c>
      <c r="J10" s="16" t="s">
        <v>54</v>
      </c>
      <c r="K10" s="16">
        <v>13</v>
      </c>
      <c r="L10" s="16">
        <v>45</v>
      </c>
      <c r="M10" s="16">
        <v>44</v>
      </c>
      <c r="N10" s="16">
        <v>22</v>
      </c>
      <c r="O10" s="16">
        <v>692</v>
      </c>
      <c r="P10" s="16">
        <v>527</v>
      </c>
      <c r="Q10" s="16">
        <v>116</v>
      </c>
      <c r="R10" s="16">
        <v>102</v>
      </c>
      <c r="S10" s="16">
        <v>7</v>
      </c>
      <c r="T10" s="16">
        <v>3</v>
      </c>
      <c r="U10" s="16">
        <v>7</v>
      </c>
      <c r="V10" s="16">
        <v>200</v>
      </c>
      <c r="W10" s="16">
        <v>124</v>
      </c>
      <c r="X10" s="16">
        <v>3</v>
      </c>
      <c r="Y10" s="16" t="s">
        <v>54</v>
      </c>
      <c r="Z10" s="16">
        <v>2</v>
      </c>
      <c r="AA10" s="16">
        <v>17</v>
      </c>
      <c r="AB10" s="16">
        <v>97</v>
      </c>
      <c r="AC10" s="16">
        <v>20</v>
      </c>
      <c r="AD10" s="16">
        <v>9</v>
      </c>
      <c r="AE10" s="16">
        <v>15</v>
      </c>
      <c r="AF10" s="16">
        <v>128</v>
      </c>
      <c r="AG10" s="16">
        <v>3</v>
      </c>
      <c r="AH10" s="16">
        <v>22</v>
      </c>
      <c r="AI10" s="16">
        <v>48</v>
      </c>
      <c r="AJ10" s="16">
        <v>5</v>
      </c>
      <c r="AK10" s="16">
        <v>96</v>
      </c>
      <c r="AL10" s="16">
        <v>29</v>
      </c>
      <c r="AM10" s="16">
        <v>7</v>
      </c>
      <c r="AN10" s="16">
        <v>15</v>
      </c>
      <c r="AO10" s="16">
        <v>343</v>
      </c>
      <c r="AP10" s="16">
        <v>376</v>
      </c>
      <c r="AQ10" s="19" t="s">
        <v>60</v>
      </c>
      <c r="AR10" s="18">
        <v>5</v>
      </c>
      <c r="AS10" s="6"/>
    </row>
    <row r="11" spans="1:45" ht="15" customHeight="1" x14ac:dyDescent="0.25">
      <c r="A11" t="s">
        <v>52</v>
      </c>
      <c r="B11" s="170" t="s">
        <v>53</v>
      </c>
      <c r="C11" s="13">
        <v>1</v>
      </c>
      <c r="D11" s="14">
        <v>4193</v>
      </c>
      <c r="E11" s="15">
        <v>10</v>
      </c>
      <c r="F11" s="16">
        <v>144</v>
      </c>
      <c r="G11" s="16">
        <v>266</v>
      </c>
      <c r="H11" s="16">
        <v>18</v>
      </c>
      <c r="I11" s="16">
        <v>138</v>
      </c>
      <c r="J11" s="16" t="s">
        <v>54</v>
      </c>
      <c r="K11" s="16">
        <v>36</v>
      </c>
      <c r="L11" s="16">
        <v>42</v>
      </c>
      <c r="M11" s="16">
        <v>89</v>
      </c>
      <c r="N11" s="16">
        <v>40</v>
      </c>
      <c r="O11" s="16">
        <v>474</v>
      </c>
      <c r="P11" s="16">
        <v>400</v>
      </c>
      <c r="Q11" s="16">
        <v>204</v>
      </c>
      <c r="R11" s="16">
        <v>63</v>
      </c>
      <c r="S11" s="16">
        <v>1</v>
      </c>
      <c r="T11" s="16">
        <v>2</v>
      </c>
      <c r="U11" s="16">
        <v>13</v>
      </c>
      <c r="V11" s="16">
        <v>313</v>
      </c>
      <c r="W11" s="16">
        <v>317</v>
      </c>
      <c r="X11" s="16">
        <v>1</v>
      </c>
      <c r="Y11" s="16" t="s">
        <v>54</v>
      </c>
      <c r="Z11" s="16">
        <v>1</v>
      </c>
      <c r="AA11" s="16">
        <v>9</v>
      </c>
      <c r="AB11" s="16">
        <v>126</v>
      </c>
      <c r="AC11" s="16">
        <v>9</v>
      </c>
      <c r="AD11" s="16">
        <v>6</v>
      </c>
      <c r="AE11" s="16">
        <v>14</v>
      </c>
      <c r="AF11" s="16">
        <v>255</v>
      </c>
      <c r="AG11" s="16">
        <v>6</v>
      </c>
      <c r="AH11" s="16">
        <v>4</v>
      </c>
      <c r="AI11" s="16">
        <v>10</v>
      </c>
      <c r="AJ11" s="16">
        <v>1</v>
      </c>
      <c r="AK11" s="16">
        <v>183</v>
      </c>
      <c r="AL11" s="16">
        <v>10</v>
      </c>
      <c r="AM11" s="16" t="s">
        <v>55</v>
      </c>
      <c r="AN11" s="16">
        <v>2</v>
      </c>
      <c r="AO11" s="16">
        <v>656</v>
      </c>
      <c r="AP11" s="16">
        <v>329</v>
      </c>
      <c r="AQ11" s="19" t="s">
        <v>61</v>
      </c>
      <c r="AR11" s="18">
        <v>169</v>
      </c>
      <c r="AS11" s="6"/>
    </row>
    <row r="12" spans="1:45" ht="15" customHeight="1" x14ac:dyDescent="0.25">
      <c r="A12" t="s">
        <v>52</v>
      </c>
      <c r="B12" s="170" t="s">
        <v>53</v>
      </c>
      <c r="C12" s="13" t="s">
        <v>62</v>
      </c>
      <c r="D12" s="14">
        <v>12459</v>
      </c>
      <c r="E12" s="15">
        <v>56</v>
      </c>
      <c r="F12" s="16">
        <v>691</v>
      </c>
      <c r="G12" s="16">
        <v>696</v>
      </c>
      <c r="H12" s="16">
        <v>158</v>
      </c>
      <c r="I12" s="16">
        <v>320</v>
      </c>
      <c r="J12" s="16">
        <v>3</v>
      </c>
      <c r="K12" s="16">
        <v>93</v>
      </c>
      <c r="L12" s="16">
        <v>176</v>
      </c>
      <c r="M12" s="16">
        <v>226</v>
      </c>
      <c r="N12" s="16">
        <v>109</v>
      </c>
      <c r="O12" s="16">
        <v>1809</v>
      </c>
      <c r="P12" s="16">
        <v>1245</v>
      </c>
      <c r="Q12" s="16">
        <v>460</v>
      </c>
      <c r="R12" s="16">
        <v>252</v>
      </c>
      <c r="S12" s="16">
        <v>17</v>
      </c>
      <c r="T12" s="16">
        <v>10</v>
      </c>
      <c r="U12" s="16">
        <v>40</v>
      </c>
      <c r="V12" s="16">
        <v>754</v>
      </c>
      <c r="W12" s="16">
        <v>652</v>
      </c>
      <c r="X12" s="16">
        <v>6</v>
      </c>
      <c r="Y12" s="16">
        <v>2</v>
      </c>
      <c r="Z12" s="16">
        <v>9</v>
      </c>
      <c r="AA12" s="16">
        <v>48</v>
      </c>
      <c r="AB12" s="16">
        <v>310</v>
      </c>
      <c r="AC12" s="16">
        <v>46</v>
      </c>
      <c r="AD12" s="16">
        <v>29</v>
      </c>
      <c r="AE12" s="16">
        <v>74</v>
      </c>
      <c r="AF12" s="16">
        <v>758</v>
      </c>
      <c r="AG12" s="16">
        <v>20</v>
      </c>
      <c r="AH12" s="16">
        <v>73</v>
      </c>
      <c r="AI12" s="16">
        <v>157</v>
      </c>
      <c r="AJ12" s="16">
        <v>15</v>
      </c>
      <c r="AK12" s="16">
        <v>453</v>
      </c>
      <c r="AL12" s="16">
        <v>152</v>
      </c>
      <c r="AM12" s="16">
        <v>23</v>
      </c>
      <c r="AN12" s="16">
        <v>87</v>
      </c>
      <c r="AO12" s="16">
        <v>1408</v>
      </c>
      <c r="AP12" s="16">
        <v>1022</v>
      </c>
      <c r="AQ12" s="19" t="s">
        <v>63</v>
      </c>
      <c r="AR12" s="18">
        <v>8237</v>
      </c>
      <c r="AS12" s="6"/>
    </row>
    <row r="13" spans="1:45" s="20" customFormat="1" ht="15" customHeight="1" x14ac:dyDescent="0.25">
      <c r="A13" s="20" t="s">
        <v>52</v>
      </c>
      <c r="B13" s="21" t="s">
        <v>64</v>
      </c>
      <c r="C13" s="22" t="s">
        <v>65</v>
      </c>
      <c r="D13" s="23">
        <v>2.2200000000000002</v>
      </c>
      <c r="E13" s="24">
        <v>2.34</v>
      </c>
      <c r="F13" s="25">
        <v>2.29</v>
      </c>
      <c r="G13" s="25">
        <v>2.2200000000000002</v>
      </c>
      <c r="H13" s="25">
        <v>3.17</v>
      </c>
      <c r="I13" s="25">
        <v>1.97</v>
      </c>
      <c r="J13" s="25" t="s">
        <v>54</v>
      </c>
      <c r="K13" s="25">
        <v>2.38</v>
      </c>
      <c r="L13" s="25">
        <v>2.4700000000000002</v>
      </c>
      <c r="M13" s="25">
        <v>2.3199999999999998</v>
      </c>
      <c r="N13" s="25">
        <v>2.41</v>
      </c>
      <c r="O13" s="25">
        <v>2.2599999999999998</v>
      </c>
      <c r="P13" s="25">
        <v>2.02</v>
      </c>
      <c r="Q13" s="25">
        <v>2.0699999999999998</v>
      </c>
      <c r="R13" s="25">
        <v>2.27</v>
      </c>
      <c r="S13" s="25">
        <v>2.71</v>
      </c>
      <c r="T13" s="25">
        <v>2.4</v>
      </c>
      <c r="U13" s="25">
        <v>2.68</v>
      </c>
      <c r="V13" s="25">
        <v>2.06</v>
      </c>
      <c r="W13" s="25">
        <v>2.0299999999999998</v>
      </c>
      <c r="X13" s="25">
        <v>2.33</v>
      </c>
      <c r="Y13" s="25" t="s">
        <v>54</v>
      </c>
      <c r="Z13" s="25">
        <v>3</v>
      </c>
      <c r="AA13" s="25">
        <v>2.79</v>
      </c>
      <c r="AB13" s="25">
        <v>2.0099999999999998</v>
      </c>
      <c r="AC13" s="25">
        <v>2.39</v>
      </c>
      <c r="AD13" s="25">
        <v>2.76</v>
      </c>
      <c r="AE13" s="25">
        <v>2.89</v>
      </c>
      <c r="AF13" s="25">
        <v>2.56</v>
      </c>
      <c r="AG13" s="25">
        <v>2.5499999999999998</v>
      </c>
      <c r="AH13" s="25">
        <v>2.73</v>
      </c>
      <c r="AI13" s="25">
        <v>2.87</v>
      </c>
      <c r="AJ13" s="25">
        <v>2.67</v>
      </c>
      <c r="AK13" s="25">
        <v>2.19</v>
      </c>
      <c r="AL13" s="25">
        <v>3.2</v>
      </c>
      <c r="AM13" s="25">
        <v>3.09</v>
      </c>
      <c r="AN13" s="25">
        <v>3.22</v>
      </c>
      <c r="AO13" s="25">
        <v>1.99</v>
      </c>
      <c r="AP13" s="25">
        <v>2.13</v>
      </c>
      <c r="AQ13" s="19" t="s">
        <v>66</v>
      </c>
      <c r="AR13" s="26" t="s">
        <v>57</v>
      </c>
      <c r="AS13" s="27"/>
    </row>
    <row r="14" spans="1:45" ht="15" customHeight="1" x14ac:dyDescent="0.25">
      <c r="A14" t="s">
        <v>52</v>
      </c>
      <c r="B14" s="28" t="s">
        <v>67</v>
      </c>
      <c r="C14" s="29">
        <v>5</v>
      </c>
      <c r="D14" s="14">
        <v>171759</v>
      </c>
      <c r="E14" s="30">
        <v>587</v>
      </c>
      <c r="F14" s="31">
        <v>5737</v>
      </c>
      <c r="G14" s="31">
        <v>14823</v>
      </c>
      <c r="H14" s="31">
        <v>18299</v>
      </c>
      <c r="I14" s="31">
        <v>7648</v>
      </c>
      <c r="J14" s="31">
        <v>6898</v>
      </c>
      <c r="K14" s="31">
        <v>6353</v>
      </c>
      <c r="L14" s="31">
        <v>3169</v>
      </c>
      <c r="M14" s="31">
        <v>7286</v>
      </c>
      <c r="N14" s="31">
        <v>4710</v>
      </c>
      <c r="O14" s="31">
        <v>12328</v>
      </c>
      <c r="P14" s="31">
        <v>4580</v>
      </c>
      <c r="Q14" s="31">
        <v>2650</v>
      </c>
      <c r="R14" s="31">
        <v>2493</v>
      </c>
      <c r="S14" s="31">
        <v>434</v>
      </c>
      <c r="T14" s="31">
        <v>44</v>
      </c>
      <c r="U14" s="31">
        <v>798</v>
      </c>
      <c r="V14" s="31">
        <v>7527</v>
      </c>
      <c r="W14" s="31">
        <v>5179</v>
      </c>
      <c r="X14" s="31">
        <v>7</v>
      </c>
      <c r="Y14" s="31">
        <v>646</v>
      </c>
      <c r="Z14" s="31">
        <v>243</v>
      </c>
      <c r="AA14" s="31">
        <v>958</v>
      </c>
      <c r="AB14" s="31">
        <v>2790</v>
      </c>
      <c r="AC14" s="31">
        <v>949</v>
      </c>
      <c r="AD14" s="31">
        <v>3184</v>
      </c>
      <c r="AE14" s="31">
        <v>5537</v>
      </c>
      <c r="AF14" s="31">
        <v>13080</v>
      </c>
      <c r="AG14" s="31">
        <v>206</v>
      </c>
      <c r="AH14" s="31">
        <v>598</v>
      </c>
      <c r="AI14" s="31">
        <v>2291</v>
      </c>
      <c r="AJ14" s="31">
        <v>117</v>
      </c>
      <c r="AK14" s="31">
        <v>9659</v>
      </c>
      <c r="AL14" s="31">
        <v>983</v>
      </c>
      <c r="AM14" s="31">
        <v>59</v>
      </c>
      <c r="AN14" s="31">
        <v>939</v>
      </c>
      <c r="AO14" s="31">
        <v>11283</v>
      </c>
      <c r="AP14" s="31">
        <v>6687</v>
      </c>
      <c r="AQ14" s="17" t="s">
        <v>56</v>
      </c>
      <c r="AR14" s="32">
        <v>103264</v>
      </c>
      <c r="AS14" s="6"/>
    </row>
    <row r="15" spans="1:45" ht="15" customHeight="1" x14ac:dyDescent="0.25">
      <c r="A15" t="s">
        <v>52</v>
      </c>
      <c r="B15" s="170" t="s">
        <v>67</v>
      </c>
      <c r="C15" s="13">
        <v>4</v>
      </c>
      <c r="D15" s="14">
        <v>176686</v>
      </c>
      <c r="E15" s="15">
        <v>997</v>
      </c>
      <c r="F15" s="16">
        <v>12456</v>
      </c>
      <c r="G15" s="16">
        <v>9684</v>
      </c>
      <c r="H15" s="16">
        <v>6541</v>
      </c>
      <c r="I15" s="16">
        <v>7963</v>
      </c>
      <c r="J15" s="16">
        <v>1174</v>
      </c>
      <c r="K15" s="16">
        <v>4342</v>
      </c>
      <c r="L15" s="16">
        <v>3923</v>
      </c>
      <c r="M15" s="16">
        <v>6993</v>
      </c>
      <c r="N15" s="16">
        <v>5021</v>
      </c>
      <c r="O15" s="16">
        <v>15215</v>
      </c>
      <c r="P15" s="16">
        <v>8936</v>
      </c>
      <c r="Q15" s="16">
        <v>5657</v>
      </c>
      <c r="R15" s="16">
        <v>3380</v>
      </c>
      <c r="S15" s="16">
        <v>908</v>
      </c>
      <c r="T15" s="16">
        <v>105</v>
      </c>
      <c r="U15" s="16">
        <v>873</v>
      </c>
      <c r="V15" s="16">
        <v>6576</v>
      </c>
      <c r="W15" s="16">
        <v>6359</v>
      </c>
      <c r="X15" s="16">
        <v>31</v>
      </c>
      <c r="Y15" s="16">
        <v>110</v>
      </c>
      <c r="Z15" s="16">
        <v>282</v>
      </c>
      <c r="AA15" s="16">
        <v>572</v>
      </c>
      <c r="AB15" s="16">
        <v>6149</v>
      </c>
      <c r="AC15" s="16">
        <v>941</v>
      </c>
      <c r="AD15" s="16">
        <v>1666</v>
      </c>
      <c r="AE15" s="16">
        <v>4025</v>
      </c>
      <c r="AF15" s="16">
        <v>11590</v>
      </c>
      <c r="AG15" s="16">
        <v>428</v>
      </c>
      <c r="AH15" s="16">
        <v>1010</v>
      </c>
      <c r="AI15" s="16">
        <v>3614</v>
      </c>
      <c r="AJ15" s="16">
        <v>210</v>
      </c>
      <c r="AK15" s="16">
        <v>10556</v>
      </c>
      <c r="AL15" s="16">
        <v>1118</v>
      </c>
      <c r="AM15" s="16">
        <v>106</v>
      </c>
      <c r="AN15" s="16">
        <v>858</v>
      </c>
      <c r="AO15" s="16">
        <v>14633</v>
      </c>
      <c r="AP15" s="16">
        <v>11684</v>
      </c>
      <c r="AQ15" s="19" t="s">
        <v>58</v>
      </c>
      <c r="AR15" s="18">
        <v>113204</v>
      </c>
      <c r="AS15" s="6"/>
    </row>
    <row r="16" spans="1:45" ht="15" customHeight="1" x14ac:dyDescent="0.25">
      <c r="A16" t="s">
        <v>52</v>
      </c>
      <c r="B16" s="170" t="s">
        <v>67</v>
      </c>
      <c r="C16" s="13">
        <v>3</v>
      </c>
      <c r="D16" s="14">
        <v>178382</v>
      </c>
      <c r="E16" s="15">
        <v>949</v>
      </c>
      <c r="F16" s="16">
        <v>14419</v>
      </c>
      <c r="G16" s="16">
        <v>10373</v>
      </c>
      <c r="H16" s="16">
        <v>6385</v>
      </c>
      <c r="I16" s="16">
        <v>9076</v>
      </c>
      <c r="J16" s="16">
        <v>850</v>
      </c>
      <c r="K16" s="16">
        <v>3914</v>
      </c>
      <c r="L16" s="16">
        <v>5399</v>
      </c>
      <c r="M16" s="16">
        <v>4187</v>
      </c>
      <c r="N16" s="16">
        <v>2882</v>
      </c>
      <c r="O16" s="16">
        <v>19513</v>
      </c>
      <c r="P16" s="16">
        <v>13035</v>
      </c>
      <c r="Q16" s="16">
        <v>3157</v>
      </c>
      <c r="R16" s="16">
        <v>3794</v>
      </c>
      <c r="S16" s="16">
        <v>1022</v>
      </c>
      <c r="T16" s="16">
        <v>95</v>
      </c>
      <c r="U16" s="16">
        <v>661</v>
      </c>
      <c r="V16" s="16">
        <v>11233</v>
      </c>
      <c r="W16" s="16">
        <v>5521</v>
      </c>
      <c r="X16" s="16">
        <v>48</v>
      </c>
      <c r="Y16" s="16">
        <v>203</v>
      </c>
      <c r="Z16" s="16">
        <v>308</v>
      </c>
      <c r="AA16" s="16">
        <v>589</v>
      </c>
      <c r="AB16" s="16">
        <v>6562</v>
      </c>
      <c r="AC16" s="16">
        <v>1823</v>
      </c>
      <c r="AD16" s="16">
        <v>913</v>
      </c>
      <c r="AE16" s="16">
        <v>2509</v>
      </c>
      <c r="AF16" s="16">
        <v>6385</v>
      </c>
      <c r="AG16" s="16">
        <v>545</v>
      </c>
      <c r="AH16" s="16">
        <v>2128</v>
      </c>
      <c r="AI16" s="16">
        <v>3001</v>
      </c>
      <c r="AJ16" s="16">
        <v>188</v>
      </c>
      <c r="AK16" s="16">
        <v>8718</v>
      </c>
      <c r="AL16" s="16">
        <v>1009</v>
      </c>
      <c r="AM16" s="16">
        <v>150</v>
      </c>
      <c r="AN16" s="16">
        <v>679</v>
      </c>
      <c r="AO16" s="16">
        <v>14191</v>
      </c>
      <c r="AP16" s="16">
        <v>11968</v>
      </c>
      <c r="AQ16" s="19" t="s">
        <v>59</v>
      </c>
      <c r="AR16" s="18">
        <v>111374</v>
      </c>
      <c r="AS16" s="6"/>
    </row>
    <row r="17" spans="1:45" ht="15" customHeight="1" x14ac:dyDescent="0.25">
      <c r="A17" t="s">
        <v>52</v>
      </c>
      <c r="B17" s="170" t="s">
        <v>67</v>
      </c>
      <c r="C17" s="13">
        <v>2</v>
      </c>
      <c r="D17" s="14">
        <v>135175</v>
      </c>
      <c r="E17" s="15">
        <v>813</v>
      </c>
      <c r="F17" s="16">
        <v>9363</v>
      </c>
      <c r="G17" s="16">
        <v>9699</v>
      </c>
      <c r="H17" s="16">
        <v>4009</v>
      </c>
      <c r="I17" s="16">
        <v>6686</v>
      </c>
      <c r="J17" s="16">
        <v>149</v>
      </c>
      <c r="K17" s="16">
        <v>2034</v>
      </c>
      <c r="L17" s="16">
        <v>2042</v>
      </c>
      <c r="M17" s="16">
        <v>3749</v>
      </c>
      <c r="N17" s="16">
        <v>1992</v>
      </c>
      <c r="O17" s="16">
        <v>15011</v>
      </c>
      <c r="P17" s="16">
        <v>13359</v>
      </c>
      <c r="Q17" s="16">
        <v>4881</v>
      </c>
      <c r="R17" s="16">
        <v>3535</v>
      </c>
      <c r="S17" s="16">
        <v>453</v>
      </c>
      <c r="T17" s="16">
        <v>67</v>
      </c>
      <c r="U17" s="16">
        <v>580</v>
      </c>
      <c r="V17" s="16">
        <v>8684</v>
      </c>
      <c r="W17" s="16">
        <v>3667</v>
      </c>
      <c r="X17" s="16">
        <v>34</v>
      </c>
      <c r="Y17" s="16">
        <v>77</v>
      </c>
      <c r="Z17" s="16">
        <v>205</v>
      </c>
      <c r="AA17" s="16">
        <v>400</v>
      </c>
      <c r="AB17" s="16">
        <v>8534</v>
      </c>
      <c r="AC17" s="16">
        <v>1326</v>
      </c>
      <c r="AD17" s="16">
        <v>1115</v>
      </c>
      <c r="AE17" s="16">
        <v>1547</v>
      </c>
      <c r="AF17" s="16">
        <v>4336</v>
      </c>
      <c r="AG17" s="16">
        <v>189</v>
      </c>
      <c r="AH17" s="16">
        <v>308</v>
      </c>
      <c r="AI17" s="16">
        <v>998</v>
      </c>
      <c r="AJ17" s="16">
        <v>38</v>
      </c>
      <c r="AK17" s="16">
        <v>4434</v>
      </c>
      <c r="AL17" s="16">
        <v>277</v>
      </c>
      <c r="AM17" s="16">
        <v>94</v>
      </c>
      <c r="AN17" s="16">
        <v>125</v>
      </c>
      <c r="AO17" s="16">
        <v>11629</v>
      </c>
      <c r="AP17" s="16">
        <v>8736</v>
      </c>
      <c r="AQ17" s="19" t="s">
        <v>60</v>
      </c>
      <c r="AR17" s="18">
        <v>776</v>
      </c>
      <c r="AS17" s="6"/>
    </row>
    <row r="18" spans="1:45" ht="15" customHeight="1" x14ac:dyDescent="0.25">
      <c r="A18" t="s">
        <v>52</v>
      </c>
      <c r="B18" s="170" t="s">
        <v>67</v>
      </c>
      <c r="C18" s="13">
        <v>1</v>
      </c>
      <c r="D18" s="14">
        <v>78823</v>
      </c>
      <c r="E18" s="15">
        <v>267</v>
      </c>
      <c r="F18" s="16">
        <v>2057</v>
      </c>
      <c r="G18" s="16">
        <v>6991</v>
      </c>
      <c r="H18" s="16">
        <v>1313</v>
      </c>
      <c r="I18" s="16">
        <v>4126</v>
      </c>
      <c r="J18" s="16">
        <v>141</v>
      </c>
      <c r="K18" s="16">
        <v>2646</v>
      </c>
      <c r="L18" s="16">
        <v>646</v>
      </c>
      <c r="M18" s="16">
        <v>3958</v>
      </c>
      <c r="N18" s="16">
        <v>1619</v>
      </c>
      <c r="O18" s="16">
        <v>4191</v>
      </c>
      <c r="P18" s="16">
        <v>3787</v>
      </c>
      <c r="Q18" s="16">
        <v>3733</v>
      </c>
      <c r="R18" s="16">
        <v>1062</v>
      </c>
      <c r="S18" s="16">
        <v>87</v>
      </c>
      <c r="T18" s="16">
        <v>16</v>
      </c>
      <c r="U18" s="16">
        <v>334</v>
      </c>
      <c r="V18" s="16">
        <v>6120</v>
      </c>
      <c r="W18" s="16">
        <v>4205</v>
      </c>
      <c r="X18" s="16">
        <v>9</v>
      </c>
      <c r="Y18" s="16">
        <v>82</v>
      </c>
      <c r="Z18" s="16">
        <v>85</v>
      </c>
      <c r="AA18" s="16">
        <v>152</v>
      </c>
      <c r="AB18" s="16">
        <v>6824</v>
      </c>
      <c r="AC18" s="16">
        <v>291</v>
      </c>
      <c r="AD18" s="16">
        <v>644</v>
      </c>
      <c r="AE18" s="16">
        <v>1082</v>
      </c>
      <c r="AF18" s="16">
        <v>4979</v>
      </c>
      <c r="AG18" s="16">
        <v>31</v>
      </c>
      <c r="AH18" s="16">
        <v>21</v>
      </c>
      <c r="AI18" s="16">
        <v>110</v>
      </c>
      <c r="AJ18" s="16">
        <v>13</v>
      </c>
      <c r="AK18" s="16">
        <v>5383</v>
      </c>
      <c r="AL18" s="16">
        <v>55</v>
      </c>
      <c r="AM18" s="16">
        <v>8</v>
      </c>
      <c r="AN18" s="16">
        <v>19</v>
      </c>
      <c r="AO18" s="16">
        <v>9303</v>
      </c>
      <c r="AP18" s="16">
        <v>2433</v>
      </c>
      <c r="AQ18" s="19" t="s">
        <v>61</v>
      </c>
      <c r="AR18" s="18">
        <v>3931</v>
      </c>
      <c r="AS18" s="6"/>
    </row>
    <row r="19" spans="1:45" ht="15" customHeight="1" x14ac:dyDescent="0.25">
      <c r="A19" t="s">
        <v>52</v>
      </c>
      <c r="B19" s="170" t="s">
        <v>67</v>
      </c>
      <c r="C19" s="13" t="s">
        <v>62</v>
      </c>
      <c r="D19" s="14">
        <v>740825</v>
      </c>
      <c r="E19" s="15">
        <v>3613</v>
      </c>
      <c r="F19" s="16">
        <v>44032</v>
      </c>
      <c r="G19" s="16">
        <v>51570</v>
      </c>
      <c r="H19" s="16">
        <v>36547</v>
      </c>
      <c r="I19" s="16">
        <v>35499</v>
      </c>
      <c r="J19" s="16">
        <v>9212</v>
      </c>
      <c r="K19" s="16">
        <v>19289</v>
      </c>
      <c r="L19" s="16">
        <v>15179</v>
      </c>
      <c r="M19" s="16">
        <v>26173</v>
      </c>
      <c r="N19" s="16">
        <v>16224</v>
      </c>
      <c r="O19" s="16">
        <v>66258</v>
      </c>
      <c r="P19" s="16">
        <v>43697</v>
      </c>
      <c r="Q19" s="16">
        <v>20078</v>
      </c>
      <c r="R19" s="16">
        <v>14264</v>
      </c>
      <c r="S19" s="16">
        <v>2904</v>
      </c>
      <c r="T19" s="16">
        <v>327</v>
      </c>
      <c r="U19" s="16">
        <v>3246</v>
      </c>
      <c r="V19" s="16">
        <v>40140</v>
      </c>
      <c r="W19" s="16">
        <v>24931</v>
      </c>
      <c r="X19" s="16">
        <v>129</v>
      </c>
      <c r="Y19" s="16">
        <v>1118</v>
      </c>
      <c r="Z19" s="16">
        <v>1123</v>
      </c>
      <c r="AA19" s="16">
        <v>2671</v>
      </c>
      <c r="AB19" s="16">
        <v>30859</v>
      </c>
      <c r="AC19" s="16">
        <v>5330</v>
      </c>
      <c r="AD19" s="16">
        <v>7522</v>
      </c>
      <c r="AE19" s="16">
        <v>14700</v>
      </c>
      <c r="AF19" s="16">
        <v>40370</v>
      </c>
      <c r="AG19" s="16">
        <v>1399</v>
      </c>
      <c r="AH19" s="16">
        <v>4065</v>
      </c>
      <c r="AI19" s="16">
        <v>10014</v>
      </c>
      <c r="AJ19" s="16">
        <v>566</v>
      </c>
      <c r="AK19" s="16">
        <v>38750</v>
      </c>
      <c r="AL19" s="16">
        <v>3442</v>
      </c>
      <c r="AM19" s="16">
        <v>417</v>
      </c>
      <c r="AN19" s="16">
        <v>2620</v>
      </c>
      <c r="AO19" s="16">
        <v>61039</v>
      </c>
      <c r="AP19" s="16">
        <v>41508</v>
      </c>
      <c r="AQ19" s="19" t="s">
        <v>63</v>
      </c>
      <c r="AR19" s="18">
        <v>332549</v>
      </c>
      <c r="AS19" s="6"/>
    </row>
    <row r="20" spans="1:45" s="20" customFormat="1" ht="15" customHeight="1" x14ac:dyDescent="0.25">
      <c r="A20" s="20" t="s">
        <v>52</v>
      </c>
      <c r="B20" s="21" t="s">
        <v>64</v>
      </c>
      <c r="C20" s="22" t="s">
        <v>65</v>
      </c>
      <c r="D20" s="23">
        <v>3.31</v>
      </c>
      <c r="E20" s="24">
        <v>3.23</v>
      </c>
      <c r="F20" s="25">
        <v>3.24</v>
      </c>
      <c r="G20" s="25">
        <v>3.3</v>
      </c>
      <c r="H20" s="25">
        <v>4</v>
      </c>
      <c r="I20" s="25">
        <v>3.23</v>
      </c>
      <c r="J20" s="25">
        <v>4.58</v>
      </c>
      <c r="K20" s="25">
        <v>3.5</v>
      </c>
      <c r="L20" s="25">
        <v>3.46</v>
      </c>
      <c r="M20" s="25">
        <v>3.38</v>
      </c>
      <c r="N20" s="25">
        <v>3.57</v>
      </c>
      <c r="O20" s="25">
        <v>3.25</v>
      </c>
      <c r="P20" s="25">
        <v>2.94</v>
      </c>
      <c r="Q20" s="25">
        <v>2.93</v>
      </c>
      <c r="R20" s="25">
        <v>3.19</v>
      </c>
      <c r="S20" s="25">
        <v>3.4</v>
      </c>
      <c r="T20" s="25">
        <v>3.29</v>
      </c>
      <c r="U20" s="25">
        <v>3.38</v>
      </c>
      <c r="V20" s="25">
        <v>3.02</v>
      </c>
      <c r="W20" s="25">
        <v>3.19</v>
      </c>
      <c r="X20" s="25">
        <v>2.95</v>
      </c>
      <c r="Y20" s="25">
        <v>4.04</v>
      </c>
      <c r="Z20" s="25">
        <v>3.35</v>
      </c>
      <c r="AA20" s="25">
        <v>3.67</v>
      </c>
      <c r="AB20" s="25">
        <v>2.66</v>
      </c>
      <c r="AC20" s="25">
        <v>3.17</v>
      </c>
      <c r="AD20" s="25">
        <v>3.75</v>
      </c>
      <c r="AE20" s="25">
        <v>3.77</v>
      </c>
      <c r="AF20" s="25">
        <v>3.58</v>
      </c>
      <c r="AG20" s="25">
        <v>3.42</v>
      </c>
      <c r="AH20" s="25">
        <v>3.46</v>
      </c>
      <c r="AI20" s="25">
        <v>3.7</v>
      </c>
      <c r="AJ20" s="25">
        <v>3.67</v>
      </c>
      <c r="AK20" s="25">
        <v>3.38</v>
      </c>
      <c r="AL20" s="25">
        <v>3.78</v>
      </c>
      <c r="AM20" s="25">
        <v>3.27</v>
      </c>
      <c r="AN20" s="25">
        <v>3.98</v>
      </c>
      <c r="AO20" s="25">
        <v>3.11</v>
      </c>
      <c r="AP20" s="25">
        <v>3.28</v>
      </c>
      <c r="AQ20" s="19" t="s">
        <v>66</v>
      </c>
      <c r="AR20" s="26" t="s">
        <v>57</v>
      </c>
      <c r="AS20" s="27"/>
    </row>
    <row r="21" spans="1:45" ht="15" customHeight="1" x14ac:dyDescent="0.25">
      <c r="A21" t="s">
        <v>52</v>
      </c>
      <c r="B21" s="28" t="s">
        <v>68</v>
      </c>
      <c r="C21" s="29">
        <v>5</v>
      </c>
      <c r="D21" s="14">
        <v>11698</v>
      </c>
      <c r="E21" s="30">
        <v>62</v>
      </c>
      <c r="F21" s="31">
        <v>152</v>
      </c>
      <c r="G21" s="31">
        <v>907</v>
      </c>
      <c r="H21" s="31">
        <v>627</v>
      </c>
      <c r="I21" s="31">
        <v>171</v>
      </c>
      <c r="J21" s="31">
        <v>4</v>
      </c>
      <c r="K21" s="31">
        <v>136</v>
      </c>
      <c r="L21" s="31">
        <v>151</v>
      </c>
      <c r="M21" s="31">
        <v>412</v>
      </c>
      <c r="N21" s="31">
        <v>165</v>
      </c>
      <c r="O21" s="31">
        <v>1225</v>
      </c>
      <c r="P21" s="31">
        <v>379</v>
      </c>
      <c r="Q21" s="31">
        <v>144</v>
      </c>
      <c r="R21" s="31">
        <v>150</v>
      </c>
      <c r="S21" s="31">
        <v>194</v>
      </c>
      <c r="T21" s="31">
        <v>10</v>
      </c>
      <c r="U21" s="31">
        <v>97</v>
      </c>
      <c r="V21" s="31">
        <v>983</v>
      </c>
      <c r="W21" s="31">
        <v>732</v>
      </c>
      <c r="X21" s="31">
        <v>5</v>
      </c>
      <c r="Y21" s="31">
        <v>2</v>
      </c>
      <c r="Z21" s="31">
        <v>18</v>
      </c>
      <c r="AA21" s="31">
        <v>98</v>
      </c>
      <c r="AB21" s="31">
        <v>51</v>
      </c>
      <c r="AC21" s="31">
        <v>20</v>
      </c>
      <c r="AD21" s="31">
        <v>71</v>
      </c>
      <c r="AE21" s="31">
        <v>119</v>
      </c>
      <c r="AF21" s="31">
        <v>1869</v>
      </c>
      <c r="AG21" s="31">
        <v>33</v>
      </c>
      <c r="AH21" s="31">
        <v>99</v>
      </c>
      <c r="AI21" s="31">
        <v>170</v>
      </c>
      <c r="AJ21" s="31">
        <v>9</v>
      </c>
      <c r="AK21" s="31">
        <v>317</v>
      </c>
      <c r="AL21" s="31">
        <v>213</v>
      </c>
      <c r="AM21" s="31">
        <v>12</v>
      </c>
      <c r="AN21" s="31">
        <v>141</v>
      </c>
      <c r="AO21" s="31">
        <v>1128</v>
      </c>
      <c r="AP21" s="31">
        <v>622</v>
      </c>
      <c r="AQ21" s="17" t="s">
        <v>56</v>
      </c>
      <c r="AR21" s="32">
        <v>52623</v>
      </c>
      <c r="AS21" s="6"/>
    </row>
    <row r="22" spans="1:45" ht="15" customHeight="1" x14ac:dyDescent="0.25">
      <c r="A22" t="s">
        <v>52</v>
      </c>
      <c r="B22" s="170" t="s">
        <v>68</v>
      </c>
      <c r="C22" s="13">
        <v>4</v>
      </c>
      <c r="D22" s="14">
        <v>28428</v>
      </c>
      <c r="E22" s="15">
        <v>169</v>
      </c>
      <c r="F22" s="16">
        <v>1220</v>
      </c>
      <c r="G22" s="16">
        <v>1334</v>
      </c>
      <c r="H22" s="16">
        <v>523</v>
      </c>
      <c r="I22" s="16">
        <v>476</v>
      </c>
      <c r="J22" s="16">
        <v>11</v>
      </c>
      <c r="K22" s="16">
        <v>280</v>
      </c>
      <c r="L22" s="16">
        <v>426</v>
      </c>
      <c r="M22" s="16">
        <v>852</v>
      </c>
      <c r="N22" s="16">
        <v>480</v>
      </c>
      <c r="O22" s="16">
        <v>3384</v>
      </c>
      <c r="P22" s="16">
        <v>1639</v>
      </c>
      <c r="Q22" s="16">
        <v>931</v>
      </c>
      <c r="R22" s="16">
        <v>465</v>
      </c>
      <c r="S22" s="16">
        <v>315</v>
      </c>
      <c r="T22" s="16">
        <v>11</v>
      </c>
      <c r="U22" s="16">
        <v>162</v>
      </c>
      <c r="V22" s="16">
        <v>1472</v>
      </c>
      <c r="W22" s="16">
        <v>1795</v>
      </c>
      <c r="X22" s="16">
        <v>3</v>
      </c>
      <c r="Y22" s="16">
        <v>1</v>
      </c>
      <c r="Z22" s="16">
        <v>29</v>
      </c>
      <c r="AA22" s="16">
        <v>91</v>
      </c>
      <c r="AB22" s="16">
        <v>316</v>
      </c>
      <c r="AC22" s="16">
        <v>37</v>
      </c>
      <c r="AD22" s="16">
        <v>78</v>
      </c>
      <c r="AE22" s="16">
        <v>209</v>
      </c>
      <c r="AF22" s="16">
        <v>3568</v>
      </c>
      <c r="AG22" s="16">
        <v>94</v>
      </c>
      <c r="AH22" s="16">
        <v>180</v>
      </c>
      <c r="AI22" s="16">
        <v>535</v>
      </c>
      <c r="AJ22" s="16">
        <v>25</v>
      </c>
      <c r="AK22" s="16">
        <v>1000</v>
      </c>
      <c r="AL22" s="16">
        <v>535</v>
      </c>
      <c r="AM22" s="16">
        <v>51</v>
      </c>
      <c r="AN22" s="16">
        <v>275</v>
      </c>
      <c r="AO22" s="16">
        <v>3100</v>
      </c>
      <c r="AP22" s="16">
        <v>2356</v>
      </c>
      <c r="AQ22" s="19" t="s">
        <v>58</v>
      </c>
      <c r="AR22" s="18">
        <v>70066</v>
      </c>
      <c r="AS22" s="6"/>
    </row>
    <row r="23" spans="1:45" ht="15" customHeight="1" x14ac:dyDescent="0.25">
      <c r="A23" t="s">
        <v>52</v>
      </c>
      <c r="B23" s="170" t="s">
        <v>68</v>
      </c>
      <c r="C23" s="13">
        <v>3</v>
      </c>
      <c r="D23" s="14">
        <v>56263</v>
      </c>
      <c r="E23" s="15">
        <v>234</v>
      </c>
      <c r="F23" s="16">
        <v>3797</v>
      </c>
      <c r="G23" s="16">
        <v>2367</v>
      </c>
      <c r="H23" s="16">
        <v>850</v>
      </c>
      <c r="I23" s="16">
        <v>1170</v>
      </c>
      <c r="J23" s="16">
        <v>43</v>
      </c>
      <c r="K23" s="16">
        <v>420</v>
      </c>
      <c r="L23" s="16">
        <v>1445</v>
      </c>
      <c r="M23" s="16">
        <v>904</v>
      </c>
      <c r="N23" s="16">
        <v>559</v>
      </c>
      <c r="O23" s="16">
        <v>8722</v>
      </c>
      <c r="P23" s="16">
        <v>4809</v>
      </c>
      <c r="Q23" s="16">
        <v>976</v>
      </c>
      <c r="R23" s="16">
        <v>773</v>
      </c>
      <c r="S23" s="16">
        <v>559</v>
      </c>
      <c r="T23" s="16">
        <v>19</v>
      </c>
      <c r="U23" s="16">
        <v>224</v>
      </c>
      <c r="V23" s="16">
        <v>3976</v>
      </c>
      <c r="W23" s="16">
        <v>2695</v>
      </c>
      <c r="X23" s="16">
        <v>11</v>
      </c>
      <c r="Y23" s="16">
        <v>7</v>
      </c>
      <c r="Z23" s="16">
        <v>70</v>
      </c>
      <c r="AA23" s="16">
        <v>207</v>
      </c>
      <c r="AB23" s="16">
        <v>730</v>
      </c>
      <c r="AC23" s="16">
        <v>159</v>
      </c>
      <c r="AD23" s="16">
        <v>58</v>
      </c>
      <c r="AE23" s="16">
        <v>290</v>
      </c>
      <c r="AF23" s="16">
        <v>3345</v>
      </c>
      <c r="AG23" s="16">
        <v>321</v>
      </c>
      <c r="AH23" s="16">
        <v>1518</v>
      </c>
      <c r="AI23" s="16">
        <v>969</v>
      </c>
      <c r="AJ23" s="16">
        <v>58</v>
      </c>
      <c r="AK23" s="16">
        <v>1947</v>
      </c>
      <c r="AL23" s="16">
        <v>867</v>
      </c>
      <c r="AM23" s="16">
        <v>81</v>
      </c>
      <c r="AN23" s="16">
        <v>435</v>
      </c>
      <c r="AO23" s="16">
        <v>5625</v>
      </c>
      <c r="AP23" s="16">
        <v>5023</v>
      </c>
      <c r="AQ23" s="19" t="s">
        <v>59</v>
      </c>
      <c r="AR23" s="18">
        <v>68523</v>
      </c>
      <c r="AS23" s="6"/>
    </row>
    <row r="24" spans="1:45" ht="15" customHeight="1" x14ac:dyDescent="0.25">
      <c r="A24" t="s">
        <v>52</v>
      </c>
      <c r="B24" s="170" t="s">
        <v>68</v>
      </c>
      <c r="C24" s="13">
        <v>2</v>
      </c>
      <c r="D24" s="14">
        <v>85896</v>
      </c>
      <c r="E24" s="15">
        <v>365</v>
      </c>
      <c r="F24" s="16">
        <v>6641</v>
      </c>
      <c r="G24" s="16">
        <v>3471</v>
      </c>
      <c r="H24" s="16">
        <v>817</v>
      </c>
      <c r="I24" s="16">
        <v>1876</v>
      </c>
      <c r="J24" s="16">
        <v>29</v>
      </c>
      <c r="K24" s="16">
        <v>333</v>
      </c>
      <c r="L24" s="16">
        <v>1676</v>
      </c>
      <c r="M24" s="16">
        <v>1188</v>
      </c>
      <c r="N24" s="16">
        <v>635</v>
      </c>
      <c r="O24" s="16">
        <v>15975</v>
      </c>
      <c r="P24" s="16">
        <v>12634</v>
      </c>
      <c r="Q24" s="16">
        <v>2685</v>
      </c>
      <c r="R24" s="16">
        <v>1378</v>
      </c>
      <c r="S24" s="16">
        <v>385</v>
      </c>
      <c r="T24" s="16">
        <v>22</v>
      </c>
      <c r="U24" s="16">
        <v>329</v>
      </c>
      <c r="V24" s="16">
        <v>5579</v>
      </c>
      <c r="W24" s="16">
        <v>2856</v>
      </c>
      <c r="X24" s="16">
        <v>18</v>
      </c>
      <c r="Y24" s="16">
        <v>5</v>
      </c>
      <c r="Z24" s="16">
        <v>56</v>
      </c>
      <c r="AA24" s="16">
        <v>269</v>
      </c>
      <c r="AB24" s="16">
        <v>1907</v>
      </c>
      <c r="AC24" s="16">
        <v>236</v>
      </c>
      <c r="AD24" s="16">
        <v>89</v>
      </c>
      <c r="AE24" s="16">
        <v>227</v>
      </c>
      <c r="AF24" s="16">
        <v>3351</v>
      </c>
      <c r="AG24" s="16">
        <v>293</v>
      </c>
      <c r="AH24" s="16">
        <v>896</v>
      </c>
      <c r="AI24" s="16">
        <v>787</v>
      </c>
      <c r="AJ24" s="16">
        <v>33</v>
      </c>
      <c r="AK24" s="16">
        <v>1866</v>
      </c>
      <c r="AL24" s="16">
        <v>433</v>
      </c>
      <c r="AM24" s="16">
        <v>103</v>
      </c>
      <c r="AN24" s="16">
        <v>205</v>
      </c>
      <c r="AO24" s="16">
        <v>8288</v>
      </c>
      <c r="AP24" s="16">
        <v>7960</v>
      </c>
      <c r="AQ24" s="19" t="s">
        <v>60</v>
      </c>
      <c r="AR24" s="18">
        <v>70</v>
      </c>
      <c r="AS24" s="6"/>
    </row>
    <row r="25" spans="1:45" ht="15" customHeight="1" x14ac:dyDescent="0.25">
      <c r="A25" t="s">
        <v>52</v>
      </c>
      <c r="B25" s="170" t="s">
        <v>68</v>
      </c>
      <c r="C25" s="13">
        <v>1</v>
      </c>
      <c r="D25" s="14">
        <v>126506</v>
      </c>
      <c r="E25" s="15">
        <v>231</v>
      </c>
      <c r="F25" s="16">
        <v>4847</v>
      </c>
      <c r="G25" s="16">
        <v>6456</v>
      </c>
      <c r="H25" s="16">
        <v>500</v>
      </c>
      <c r="I25" s="16">
        <v>3414</v>
      </c>
      <c r="J25" s="16">
        <v>57</v>
      </c>
      <c r="K25" s="16">
        <v>1087</v>
      </c>
      <c r="L25" s="16">
        <v>1356</v>
      </c>
      <c r="M25" s="16">
        <v>3650</v>
      </c>
      <c r="N25" s="16">
        <v>1371</v>
      </c>
      <c r="O25" s="16">
        <v>15387</v>
      </c>
      <c r="P25" s="16">
        <v>14320</v>
      </c>
      <c r="Q25" s="16">
        <v>6336</v>
      </c>
      <c r="R25" s="16">
        <v>989</v>
      </c>
      <c r="S25" s="16">
        <v>141</v>
      </c>
      <c r="T25" s="16">
        <v>10</v>
      </c>
      <c r="U25" s="16">
        <v>581</v>
      </c>
      <c r="V25" s="16">
        <v>10671</v>
      </c>
      <c r="W25" s="16">
        <v>8259</v>
      </c>
      <c r="X25" s="16">
        <v>14</v>
      </c>
      <c r="Y25" s="16">
        <v>13</v>
      </c>
      <c r="Z25" s="16">
        <v>50</v>
      </c>
      <c r="AA25" s="16">
        <v>295</v>
      </c>
      <c r="AB25" s="16">
        <v>4959</v>
      </c>
      <c r="AC25" s="16">
        <v>115</v>
      </c>
      <c r="AD25" s="16">
        <v>100</v>
      </c>
      <c r="AE25" s="16">
        <v>357</v>
      </c>
      <c r="AF25" s="16">
        <v>7982</v>
      </c>
      <c r="AG25" s="16">
        <v>96</v>
      </c>
      <c r="AH25" s="16">
        <v>235</v>
      </c>
      <c r="AI25" s="16">
        <v>317</v>
      </c>
      <c r="AJ25" s="16">
        <v>14</v>
      </c>
      <c r="AK25" s="16">
        <v>5875</v>
      </c>
      <c r="AL25" s="16">
        <v>204</v>
      </c>
      <c r="AM25" s="16">
        <v>45</v>
      </c>
      <c r="AN25" s="16">
        <v>30</v>
      </c>
      <c r="AO25" s="16">
        <v>18272</v>
      </c>
      <c r="AP25" s="16">
        <v>7870</v>
      </c>
      <c r="AQ25" s="19" t="s">
        <v>61</v>
      </c>
      <c r="AR25" s="18">
        <v>4556</v>
      </c>
      <c r="AS25" s="6"/>
    </row>
    <row r="26" spans="1:45" ht="15" customHeight="1" x14ac:dyDescent="0.25">
      <c r="A26" t="s">
        <v>52</v>
      </c>
      <c r="B26" s="170" t="s">
        <v>68</v>
      </c>
      <c r="C26" s="13" t="s">
        <v>62</v>
      </c>
      <c r="D26" s="14">
        <v>308791</v>
      </c>
      <c r="E26" s="15">
        <v>1061</v>
      </c>
      <c r="F26" s="16">
        <v>16657</v>
      </c>
      <c r="G26" s="16">
        <v>14535</v>
      </c>
      <c r="H26" s="16">
        <v>3317</v>
      </c>
      <c r="I26" s="16">
        <v>7107</v>
      </c>
      <c r="J26" s="16">
        <v>144</v>
      </c>
      <c r="K26" s="16">
        <v>2256</v>
      </c>
      <c r="L26" s="16">
        <v>5054</v>
      </c>
      <c r="M26" s="16">
        <v>7006</v>
      </c>
      <c r="N26" s="16">
        <v>3210</v>
      </c>
      <c r="O26" s="16">
        <v>44693</v>
      </c>
      <c r="P26" s="16">
        <v>33781</v>
      </c>
      <c r="Q26" s="16">
        <v>11072</v>
      </c>
      <c r="R26" s="16">
        <v>3755</v>
      </c>
      <c r="S26" s="16">
        <v>1594</v>
      </c>
      <c r="T26" s="16">
        <v>72</v>
      </c>
      <c r="U26" s="16">
        <v>1393</v>
      </c>
      <c r="V26" s="16">
        <v>22681</v>
      </c>
      <c r="W26" s="16">
        <v>16337</v>
      </c>
      <c r="X26" s="16">
        <v>51</v>
      </c>
      <c r="Y26" s="16">
        <v>28</v>
      </c>
      <c r="Z26" s="16">
        <v>223</v>
      </c>
      <c r="AA26" s="16">
        <v>960</v>
      </c>
      <c r="AB26" s="16">
        <v>7963</v>
      </c>
      <c r="AC26" s="16">
        <v>567</v>
      </c>
      <c r="AD26" s="16">
        <v>396</v>
      </c>
      <c r="AE26" s="16">
        <v>1202</v>
      </c>
      <c r="AF26" s="16">
        <v>20115</v>
      </c>
      <c r="AG26" s="16">
        <v>837</v>
      </c>
      <c r="AH26" s="16">
        <v>2928</v>
      </c>
      <c r="AI26" s="16">
        <v>2778</v>
      </c>
      <c r="AJ26" s="16">
        <v>139</v>
      </c>
      <c r="AK26" s="16">
        <v>11005</v>
      </c>
      <c r="AL26" s="16">
        <v>2252</v>
      </c>
      <c r="AM26" s="16">
        <v>292</v>
      </c>
      <c r="AN26" s="16">
        <v>1086</v>
      </c>
      <c r="AO26" s="16">
        <v>36413</v>
      </c>
      <c r="AP26" s="16">
        <v>23831</v>
      </c>
      <c r="AQ26" s="19" t="s">
        <v>63</v>
      </c>
      <c r="AR26" s="18">
        <v>195838</v>
      </c>
      <c r="AS26" s="6"/>
    </row>
    <row r="27" spans="1:45" s="20" customFormat="1" ht="15" customHeight="1" x14ac:dyDescent="0.25">
      <c r="A27" s="20" t="s">
        <v>52</v>
      </c>
      <c r="B27" s="21" t="s">
        <v>64</v>
      </c>
      <c r="C27" s="22" t="s">
        <v>65</v>
      </c>
      <c r="D27" s="23">
        <v>2.0699999999999998</v>
      </c>
      <c r="E27" s="24">
        <v>2.5</v>
      </c>
      <c r="F27" s="25">
        <v>2.11</v>
      </c>
      <c r="G27" s="25">
        <v>2.09</v>
      </c>
      <c r="H27" s="25">
        <v>2.99</v>
      </c>
      <c r="I27" s="25">
        <v>1.89</v>
      </c>
      <c r="J27" s="25">
        <v>2.14</v>
      </c>
      <c r="K27" s="25">
        <v>2.13</v>
      </c>
      <c r="L27" s="25">
        <v>2.2799999999999998</v>
      </c>
      <c r="M27" s="25">
        <v>2.0299999999999998</v>
      </c>
      <c r="N27" s="25">
        <v>2.2000000000000002</v>
      </c>
      <c r="O27" s="25">
        <v>2.08</v>
      </c>
      <c r="P27" s="25">
        <v>1.85</v>
      </c>
      <c r="Q27" s="25">
        <v>1.72</v>
      </c>
      <c r="R27" s="25">
        <v>2.31</v>
      </c>
      <c r="S27" s="25">
        <v>3.02</v>
      </c>
      <c r="T27" s="25">
        <v>2.85</v>
      </c>
      <c r="U27" s="25">
        <v>2.19</v>
      </c>
      <c r="V27" s="25">
        <v>1.96</v>
      </c>
      <c r="W27" s="25">
        <v>2.0099999999999998</v>
      </c>
      <c r="X27" s="25">
        <v>2.35</v>
      </c>
      <c r="Y27" s="25">
        <v>2.0699999999999998</v>
      </c>
      <c r="Z27" s="25">
        <v>2.59</v>
      </c>
      <c r="AA27" s="25">
        <v>2.4</v>
      </c>
      <c r="AB27" s="25">
        <v>1.57</v>
      </c>
      <c r="AC27" s="25">
        <v>2.31</v>
      </c>
      <c r="AD27" s="25">
        <v>2.83</v>
      </c>
      <c r="AE27" s="25">
        <v>2.59</v>
      </c>
      <c r="AF27" s="25">
        <v>2.4</v>
      </c>
      <c r="AG27" s="25">
        <v>2.61</v>
      </c>
      <c r="AH27" s="25">
        <v>2.66</v>
      </c>
      <c r="AI27" s="25">
        <v>2.8</v>
      </c>
      <c r="AJ27" s="25">
        <v>2.87</v>
      </c>
      <c r="AK27" s="25">
        <v>1.91</v>
      </c>
      <c r="AL27" s="25">
        <v>3.05</v>
      </c>
      <c r="AM27" s="25">
        <v>2.6</v>
      </c>
      <c r="AN27" s="25">
        <v>3.27</v>
      </c>
      <c r="AO27" s="25">
        <v>1.92</v>
      </c>
      <c r="AP27" s="25">
        <v>2.16</v>
      </c>
      <c r="AQ27" s="19" t="s">
        <v>66</v>
      </c>
      <c r="AR27" s="26" t="s">
        <v>57</v>
      </c>
      <c r="AS27" s="27"/>
    </row>
    <row r="28" spans="1:45" ht="15" customHeight="1" x14ac:dyDescent="0.25">
      <c r="A28" t="s">
        <v>52</v>
      </c>
      <c r="B28" s="28" t="s">
        <v>69</v>
      </c>
      <c r="C28" s="29">
        <v>5</v>
      </c>
      <c r="D28" s="14">
        <v>87006</v>
      </c>
      <c r="E28" s="30">
        <v>461</v>
      </c>
      <c r="F28" s="31">
        <v>1012</v>
      </c>
      <c r="G28" s="31">
        <v>4887</v>
      </c>
      <c r="H28" s="31">
        <v>3460</v>
      </c>
      <c r="I28" s="31">
        <v>1028</v>
      </c>
      <c r="J28" s="31">
        <v>37</v>
      </c>
      <c r="K28" s="31">
        <v>822</v>
      </c>
      <c r="L28" s="31">
        <v>813</v>
      </c>
      <c r="M28" s="31">
        <v>2168</v>
      </c>
      <c r="N28" s="31">
        <v>903</v>
      </c>
      <c r="O28" s="31">
        <v>5529</v>
      </c>
      <c r="P28" s="31">
        <v>1822</v>
      </c>
      <c r="Q28" s="31">
        <v>1173</v>
      </c>
      <c r="R28" s="31">
        <v>1077</v>
      </c>
      <c r="S28" s="31">
        <v>336</v>
      </c>
      <c r="T28" s="31">
        <v>44</v>
      </c>
      <c r="U28" s="31">
        <v>418</v>
      </c>
      <c r="V28" s="31">
        <v>4283</v>
      </c>
      <c r="W28" s="31">
        <v>2908</v>
      </c>
      <c r="X28" s="31">
        <v>118</v>
      </c>
      <c r="Y28" s="31">
        <v>25</v>
      </c>
      <c r="Z28" s="31">
        <v>50</v>
      </c>
      <c r="AA28" s="31">
        <v>321</v>
      </c>
      <c r="AB28" s="31">
        <v>466</v>
      </c>
      <c r="AC28" s="31">
        <v>136</v>
      </c>
      <c r="AD28" s="31">
        <v>410</v>
      </c>
      <c r="AE28" s="31">
        <v>812</v>
      </c>
      <c r="AF28" s="31">
        <v>6488</v>
      </c>
      <c r="AG28" s="31">
        <v>142</v>
      </c>
      <c r="AH28" s="31">
        <v>227</v>
      </c>
      <c r="AI28" s="31">
        <v>31472</v>
      </c>
      <c r="AJ28" s="31">
        <v>1749</v>
      </c>
      <c r="AK28" s="31">
        <v>1712</v>
      </c>
      <c r="AL28" s="31">
        <v>1029</v>
      </c>
      <c r="AM28" s="31">
        <v>76</v>
      </c>
      <c r="AN28" s="31">
        <v>708</v>
      </c>
      <c r="AO28" s="31">
        <v>5132</v>
      </c>
      <c r="AP28" s="31">
        <v>2752</v>
      </c>
      <c r="AQ28" s="17" t="s">
        <v>56</v>
      </c>
      <c r="AR28" s="32">
        <v>184310</v>
      </c>
      <c r="AS28" s="6"/>
    </row>
    <row r="29" spans="1:45" ht="15" customHeight="1" x14ac:dyDescent="0.25">
      <c r="A29" t="s">
        <v>52</v>
      </c>
      <c r="B29" s="170" t="s">
        <v>69</v>
      </c>
      <c r="C29" s="13">
        <v>4</v>
      </c>
      <c r="D29" s="14">
        <v>158130</v>
      </c>
      <c r="E29" s="15">
        <v>1005</v>
      </c>
      <c r="F29" s="16">
        <v>4914</v>
      </c>
      <c r="G29" s="16">
        <v>6015</v>
      </c>
      <c r="H29" s="16">
        <v>2402</v>
      </c>
      <c r="I29" s="16">
        <v>1965</v>
      </c>
      <c r="J29" s="16">
        <v>17</v>
      </c>
      <c r="K29" s="16">
        <v>1030</v>
      </c>
      <c r="L29" s="16">
        <v>1845</v>
      </c>
      <c r="M29" s="16">
        <v>3819</v>
      </c>
      <c r="N29" s="16">
        <v>1953</v>
      </c>
      <c r="O29" s="16">
        <v>12992</v>
      </c>
      <c r="P29" s="16">
        <v>6437</v>
      </c>
      <c r="Q29" s="16">
        <v>4962</v>
      </c>
      <c r="R29" s="16">
        <v>2337</v>
      </c>
      <c r="S29" s="16">
        <v>623</v>
      </c>
      <c r="T29" s="16">
        <v>78</v>
      </c>
      <c r="U29" s="16">
        <v>512</v>
      </c>
      <c r="V29" s="16">
        <v>5385</v>
      </c>
      <c r="W29" s="16">
        <v>6404</v>
      </c>
      <c r="X29" s="16">
        <v>178</v>
      </c>
      <c r="Y29" s="16">
        <v>7</v>
      </c>
      <c r="Z29" s="16">
        <v>77</v>
      </c>
      <c r="AA29" s="16">
        <v>346</v>
      </c>
      <c r="AB29" s="16">
        <v>1887</v>
      </c>
      <c r="AC29" s="16">
        <v>289</v>
      </c>
      <c r="AD29" s="16">
        <v>358</v>
      </c>
      <c r="AE29" s="16">
        <v>1152</v>
      </c>
      <c r="AF29" s="16">
        <v>11282</v>
      </c>
      <c r="AG29" s="16">
        <v>396</v>
      </c>
      <c r="AH29" s="16">
        <v>712</v>
      </c>
      <c r="AI29" s="16">
        <v>43807</v>
      </c>
      <c r="AJ29" s="16">
        <v>5236</v>
      </c>
      <c r="AK29" s="16">
        <v>3752</v>
      </c>
      <c r="AL29" s="16">
        <v>2248</v>
      </c>
      <c r="AM29" s="16">
        <v>207</v>
      </c>
      <c r="AN29" s="16">
        <v>1307</v>
      </c>
      <c r="AO29" s="16">
        <v>11874</v>
      </c>
      <c r="AP29" s="16">
        <v>8320</v>
      </c>
      <c r="AQ29" s="19" t="s">
        <v>58</v>
      </c>
      <c r="AR29" s="18">
        <v>232647</v>
      </c>
      <c r="AS29" s="6"/>
    </row>
    <row r="30" spans="1:45" ht="15" customHeight="1" x14ac:dyDescent="0.25">
      <c r="A30" t="s">
        <v>52</v>
      </c>
      <c r="B30" s="170" t="s">
        <v>69</v>
      </c>
      <c r="C30" s="13">
        <v>3</v>
      </c>
      <c r="D30" s="14">
        <v>234048</v>
      </c>
      <c r="E30" s="15">
        <v>1409</v>
      </c>
      <c r="F30" s="16">
        <v>12419</v>
      </c>
      <c r="G30" s="16">
        <v>9041</v>
      </c>
      <c r="H30" s="16">
        <v>3332</v>
      </c>
      <c r="I30" s="16">
        <v>4119</v>
      </c>
      <c r="J30" s="16">
        <v>80</v>
      </c>
      <c r="K30" s="16">
        <v>1306</v>
      </c>
      <c r="L30" s="16">
        <v>4842</v>
      </c>
      <c r="M30" s="16">
        <v>3597</v>
      </c>
      <c r="N30" s="16">
        <v>1907</v>
      </c>
      <c r="O30" s="16">
        <v>30520</v>
      </c>
      <c r="P30" s="16">
        <v>17050</v>
      </c>
      <c r="Q30" s="16">
        <v>3943</v>
      </c>
      <c r="R30" s="16">
        <v>4090</v>
      </c>
      <c r="S30" s="16">
        <v>1176</v>
      </c>
      <c r="T30" s="16">
        <v>94</v>
      </c>
      <c r="U30" s="16">
        <v>535</v>
      </c>
      <c r="V30" s="16">
        <v>13607</v>
      </c>
      <c r="W30" s="16">
        <v>9038</v>
      </c>
      <c r="X30" s="16">
        <v>248</v>
      </c>
      <c r="Y30" s="16">
        <v>30</v>
      </c>
      <c r="Z30" s="16">
        <v>135</v>
      </c>
      <c r="AA30" s="16">
        <v>655</v>
      </c>
      <c r="AB30" s="16">
        <v>3427</v>
      </c>
      <c r="AC30" s="16">
        <v>851</v>
      </c>
      <c r="AD30" s="16">
        <v>240</v>
      </c>
      <c r="AE30" s="16">
        <v>1043</v>
      </c>
      <c r="AF30" s="16">
        <v>9877</v>
      </c>
      <c r="AG30" s="16">
        <v>738</v>
      </c>
      <c r="AH30" s="16">
        <v>3863</v>
      </c>
      <c r="AI30" s="16">
        <v>34304</v>
      </c>
      <c r="AJ30" s="16">
        <v>8593</v>
      </c>
      <c r="AK30" s="16">
        <v>6626</v>
      </c>
      <c r="AL30" s="16">
        <v>3333</v>
      </c>
      <c r="AM30" s="16">
        <v>415</v>
      </c>
      <c r="AN30" s="16">
        <v>1849</v>
      </c>
      <c r="AO30" s="16">
        <v>19198</v>
      </c>
      <c r="AP30" s="16">
        <v>16518</v>
      </c>
      <c r="AQ30" s="19" t="s">
        <v>59</v>
      </c>
      <c r="AR30" s="18">
        <v>211577</v>
      </c>
      <c r="AS30" s="6"/>
    </row>
    <row r="31" spans="1:45" ht="15" customHeight="1" x14ac:dyDescent="0.25">
      <c r="A31" t="s">
        <v>52</v>
      </c>
      <c r="B31" s="170" t="s">
        <v>69</v>
      </c>
      <c r="C31" s="13">
        <v>2</v>
      </c>
      <c r="D31" s="14">
        <v>287333</v>
      </c>
      <c r="E31" s="15">
        <v>1675</v>
      </c>
      <c r="F31" s="16">
        <v>18759</v>
      </c>
      <c r="G31" s="16">
        <v>12885</v>
      </c>
      <c r="H31" s="16">
        <v>3251</v>
      </c>
      <c r="I31" s="16">
        <v>5614</v>
      </c>
      <c r="J31" s="16">
        <v>43</v>
      </c>
      <c r="K31" s="16">
        <v>988</v>
      </c>
      <c r="L31" s="16">
        <v>4076</v>
      </c>
      <c r="M31" s="16">
        <v>4881</v>
      </c>
      <c r="N31" s="16">
        <v>2089</v>
      </c>
      <c r="O31" s="16">
        <v>49292</v>
      </c>
      <c r="P31" s="16">
        <v>38331</v>
      </c>
      <c r="Q31" s="16">
        <v>9168</v>
      </c>
      <c r="R31" s="16">
        <v>7223</v>
      </c>
      <c r="S31" s="16">
        <v>937</v>
      </c>
      <c r="T31" s="16">
        <v>114</v>
      </c>
      <c r="U31" s="16">
        <v>794</v>
      </c>
      <c r="V31" s="16">
        <v>18017</v>
      </c>
      <c r="W31" s="16">
        <v>9165</v>
      </c>
      <c r="X31" s="16">
        <v>130</v>
      </c>
      <c r="Y31" s="16">
        <v>27</v>
      </c>
      <c r="Z31" s="16">
        <v>124</v>
      </c>
      <c r="AA31" s="16">
        <v>906</v>
      </c>
      <c r="AB31" s="16">
        <v>7765</v>
      </c>
      <c r="AC31" s="16">
        <v>1265</v>
      </c>
      <c r="AD31" s="16">
        <v>374</v>
      </c>
      <c r="AE31" s="16">
        <v>910</v>
      </c>
      <c r="AF31" s="16">
        <v>9648</v>
      </c>
      <c r="AG31" s="16">
        <v>406</v>
      </c>
      <c r="AH31" s="16">
        <v>1435</v>
      </c>
      <c r="AI31" s="16">
        <v>10336</v>
      </c>
      <c r="AJ31" s="16">
        <v>5467</v>
      </c>
      <c r="AK31" s="16">
        <v>6007</v>
      </c>
      <c r="AL31" s="16">
        <v>1416</v>
      </c>
      <c r="AM31" s="16">
        <v>448</v>
      </c>
      <c r="AN31" s="16">
        <v>709</v>
      </c>
      <c r="AO31" s="16">
        <v>26474</v>
      </c>
      <c r="AP31" s="16">
        <v>26184</v>
      </c>
      <c r="AQ31" s="19" t="s">
        <v>60</v>
      </c>
      <c r="AR31" s="18">
        <v>5889</v>
      </c>
      <c r="AS31" s="6"/>
    </row>
    <row r="32" spans="1:45" ht="15" customHeight="1" x14ac:dyDescent="0.25">
      <c r="A32" t="s">
        <v>52</v>
      </c>
      <c r="B32" s="170" t="s">
        <v>69</v>
      </c>
      <c r="C32" s="13">
        <v>1</v>
      </c>
      <c r="D32" s="14">
        <v>326089</v>
      </c>
      <c r="E32" s="15">
        <v>909</v>
      </c>
      <c r="F32" s="16">
        <v>10722</v>
      </c>
      <c r="G32" s="16">
        <v>18617</v>
      </c>
      <c r="H32" s="16">
        <v>1814</v>
      </c>
      <c r="I32" s="16">
        <v>9142</v>
      </c>
      <c r="J32" s="16">
        <v>136</v>
      </c>
      <c r="K32" s="16">
        <v>2759</v>
      </c>
      <c r="L32" s="16">
        <v>2305</v>
      </c>
      <c r="M32" s="16">
        <v>12919</v>
      </c>
      <c r="N32" s="16">
        <v>4399</v>
      </c>
      <c r="O32" s="16">
        <v>32995</v>
      </c>
      <c r="P32" s="16">
        <v>27074</v>
      </c>
      <c r="Q32" s="16">
        <v>15693</v>
      </c>
      <c r="R32" s="16">
        <v>4656</v>
      </c>
      <c r="S32" s="16">
        <v>291</v>
      </c>
      <c r="T32" s="16">
        <v>62</v>
      </c>
      <c r="U32" s="16">
        <v>1047</v>
      </c>
      <c r="V32" s="16">
        <v>27858</v>
      </c>
      <c r="W32" s="16">
        <v>23150</v>
      </c>
      <c r="X32" s="16">
        <v>59</v>
      </c>
      <c r="Y32" s="16">
        <v>92</v>
      </c>
      <c r="Z32" s="16">
        <v>107</v>
      </c>
      <c r="AA32" s="16">
        <v>685</v>
      </c>
      <c r="AB32" s="16">
        <v>19049</v>
      </c>
      <c r="AC32" s="16">
        <v>690</v>
      </c>
      <c r="AD32" s="16">
        <v>316</v>
      </c>
      <c r="AE32" s="16">
        <v>1155</v>
      </c>
      <c r="AF32" s="16">
        <v>20000</v>
      </c>
      <c r="AG32" s="16">
        <v>137</v>
      </c>
      <c r="AH32" s="16">
        <v>263</v>
      </c>
      <c r="AI32" s="16">
        <v>1127</v>
      </c>
      <c r="AJ32" s="16">
        <v>1979</v>
      </c>
      <c r="AK32" s="16">
        <v>15331</v>
      </c>
      <c r="AL32" s="16">
        <v>421</v>
      </c>
      <c r="AM32" s="16">
        <v>92</v>
      </c>
      <c r="AN32" s="16">
        <v>136</v>
      </c>
      <c r="AO32" s="16">
        <v>46585</v>
      </c>
      <c r="AP32" s="16">
        <v>21317</v>
      </c>
      <c r="AQ32" s="19" t="s">
        <v>61</v>
      </c>
      <c r="AR32" s="18">
        <v>11797</v>
      </c>
      <c r="AS32" s="6"/>
    </row>
    <row r="33" spans="1:45" ht="15" customHeight="1" x14ac:dyDescent="0.25">
      <c r="A33" t="s">
        <v>52</v>
      </c>
      <c r="B33" s="170" t="s">
        <v>69</v>
      </c>
      <c r="C33" s="13" t="s">
        <v>62</v>
      </c>
      <c r="D33" s="14">
        <v>1092606</v>
      </c>
      <c r="E33" s="15">
        <v>5459</v>
      </c>
      <c r="F33" s="16">
        <v>47826</v>
      </c>
      <c r="G33" s="16">
        <v>51445</v>
      </c>
      <c r="H33" s="16">
        <v>14259</v>
      </c>
      <c r="I33" s="16">
        <v>21868</v>
      </c>
      <c r="J33" s="16">
        <v>313</v>
      </c>
      <c r="K33" s="16">
        <v>6905</v>
      </c>
      <c r="L33" s="16">
        <v>13881</v>
      </c>
      <c r="M33" s="16">
        <v>27384</v>
      </c>
      <c r="N33" s="16">
        <v>11251</v>
      </c>
      <c r="O33" s="16">
        <v>131328</v>
      </c>
      <c r="P33" s="16">
        <v>90714</v>
      </c>
      <c r="Q33" s="16">
        <v>34939</v>
      </c>
      <c r="R33" s="16">
        <v>19383</v>
      </c>
      <c r="S33" s="16">
        <v>3363</v>
      </c>
      <c r="T33" s="16">
        <v>392</v>
      </c>
      <c r="U33" s="16">
        <v>3306</v>
      </c>
      <c r="V33" s="16">
        <v>69150</v>
      </c>
      <c r="W33" s="16">
        <v>50665</v>
      </c>
      <c r="X33" s="16">
        <v>733</v>
      </c>
      <c r="Y33" s="16">
        <v>181</v>
      </c>
      <c r="Z33" s="16">
        <v>493</v>
      </c>
      <c r="AA33" s="16">
        <v>2913</v>
      </c>
      <c r="AB33" s="16">
        <v>32594</v>
      </c>
      <c r="AC33" s="16">
        <v>3231</v>
      </c>
      <c r="AD33" s="16">
        <v>1698</v>
      </c>
      <c r="AE33" s="16">
        <v>5072</v>
      </c>
      <c r="AF33" s="16">
        <v>57295</v>
      </c>
      <c r="AG33" s="16">
        <v>1819</v>
      </c>
      <c r="AH33" s="16">
        <v>6500</v>
      </c>
      <c r="AI33" s="16">
        <v>121046</v>
      </c>
      <c r="AJ33" s="16">
        <v>23024</v>
      </c>
      <c r="AK33" s="16">
        <v>33428</v>
      </c>
      <c r="AL33" s="16">
        <v>8447</v>
      </c>
      <c r="AM33" s="16">
        <v>1238</v>
      </c>
      <c r="AN33" s="16">
        <v>4709</v>
      </c>
      <c r="AO33" s="16">
        <v>109263</v>
      </c>
      <c r="AP33" s="16">
        <v>75091</v>
      </c>
      <c r="AQ33" s="19" t="s">
        <v>63</v>
      </c>
      <c r="AR33" s="18">
        <v>646220</v>
      </c>
      <c r="AS33" s="6"/>
    </row>
    <row r="34" spans="1:45" s="20" customFormat="1" ht="15" customHeight="1" x14ac:dyDescent="0.25">
      <c r="A34" s="20" t="s">
        <v>52</v>
      </c>
      <c r="B34" s="21" t="s">
        <v>64</v>
      </c>
      <c r="C34" s="22" t="s">
        <v>65</v>
      </c>
      <c r="D34" s="23">
        <v>2.44</v>
      </c>
      <c r="E34" s="24">
        <v>2.71</v>
      </c>
      <c r="F34" s="25">
        <v>2.2999999999999998</v>
      </c>
      <c r="G34" s="25">
        <v>2.33</v>
      </c>
      <c r="H34" s="25">
        <v>3.17</v>
      </c>
      <c r="I34" s="25">
        <v>2.09</v>
      </c>
      <c r="J34" s="25">
        <v>2.2799999999999998</v>
      </c>
      <c r="K34" s="25">
        <v>2.4500000000000002</v>
      </c>
      <c r="L34" s="25">
        <v>2.62</v>
      </c>
      <c r="M34" s="25">
        <v>2.1800000000000002</v>
      </c>
      <c r="N34" s="25">
        <v>2.37</v>
      </c>
      <c r="O34" s="25">
        <v>2.31</v>
      </c>
      <c r="P34" s="25">
        <v>2.09</v>
      </c>
      <c r="Q34" s="25">
        <v>2.0499999999999998</v>
      </c>
      <c r="R34" s="25">
        <v>2.38</v>
      </c>
      <c r="S34" s="25">
        <v>2.93</v>
      </c>
      <c r="T34" s="25">
        <v>2.82</v>
      </c>
      <c r="U34" s="25">
        <v>2.5299999999999998</v>
      </c>
      <c r="V34" s="25">
        <v>2.14</v>
      </c>
      <c r="W34" s="25">
        <v>2.15</v>
      </c>
      <c r="X34" s="25">
        <v>3.23</v>
      </c>
      <c r="Y34" s="25">
        <v>2.15</v>
      </c>
      <c r="Z34" s="25">
        <v>2.67</v>
      </c>
      <c r="AA34" s="25">
        <v>2.56</v>
      </c>
      <c r="AB34" s="25">
        <v>1.68</v>
      </c>
      <c r="AC34" s="25">
        <v>2.35</v>
      </c>
      <c r="AD34" s="25">
        <v>3.1</v>
      </c>
      <c r="AE34" s="25">
        <v>2.91</v>
      </c>
      <c r="AF34" s="25">
        <v>2.56</v>
      </c>
      <c r="AG34" s="25">
        <v>3</v>
      </c>
      <c r="AH34" s="25">
        <v>2.88</v>
      </c>
      <c r="AI34" s="25">
        <v>3.78</v>
      </c>
      <c r="AJ34" s="25">
        <v>2.97</v>
      </c>
      <c r="AK34" s="25">
        <v>2.12</v>
      </c>
      <c r="AL34" s="25">
        <v>3.24</v>
      </c>
      <c r="AM34" s="25">
        <v>2.78</v>
      </c>
      <c r="AN34" s="25">
        <v>3.37</v>
      </c>
      <c r="AO34" s="25">
        <v>2.11</v>
      </c>
      <c r="AP34" s="25">
        <v>2.27</v>
      </c>
      <c r="AQ34" s="19" t="s">
        <v>66</v>
      </c>
      <c r="AR34" s="26" t="s">
        <v>57</v>
      </c>
      <c r="AS34" s="27"/>
    </row>
    <row r="35" spans="1:45" ht="15" customHeight="1" x14ac:dyDescent="0.25">
      <c r="A35" t="s">
        <v>52</v>
      </c>
      <c r="B35" s="28" t="s">
        <v>70</v>
      </c>
      <c r="C35" s="29">
        <v>5</v>
      </c>
      <c r="D35" s="14">
        <v>505</v>
      </c>
      <c r="E35" s="30">
        <v>3</v>
      </c>
      <c r="F35" s="31">
        <v>14</v>
      </c>
      <c r="G35" s="31">
        <v>42</v>
      </c>
      <c r="H35" s="31">
        <v>40</v>
      </c>
      <c r="I35" s="31">
        <v>20</v>
      </c>
      <c r="J35" s="31">
        <v>4</v>
      </c>
      <c r="K35" s="31">
        <v>10</v>
      </c>
      <c r="L35" s="31">
        <v>10</v>
      </c>
      <c r="M35" s="31">
        <v>23</v>
      </c>
      <c r="N35" s="31">
        <v>13</v>
      </c>
      <c r="O35" s="31">
        <v>46</v>
      </c>
      <c r="P35" s="31">
        <v>5</v>
      </c>
      <c r="Q35" s="31">
        <v>12</v>
      </c>
      <c r="R35" s="31">
        <v>10</v>
      </c>
      <c r="S35" s="31" t="s">
        <v>55</v>
      </c>
      <c r="T35" s="31" t="s">
        <v>54</v>
      </c>
      <c r="U35" s="31">
        <v>5</v>
      </c>
      <c r="V35" s="31">
        <v>29</v>
      </c>
      <c r="W35" s="31">
        <v>21</v>
      </c>
      <c r="X35" s="31" t="s">
        <v>54</v>
      </c>
      <c r="Y35" s="31">
        <v>2</v>
      </c>
      <c r="Z35" s="31" t="s">
        <v>55</v>
      </c>
      <c r="AA35" s="31">
        <v>5</v>
      </c>
      <c r="AB35" s="31">
        <v>9</v>
      </c>
      <c r="AC35" s="31" t="s">
        <v>55</v>
      </c>
      <c r="AD35" s="31">
        <v>4</v>
      </c>
      <c r="AE35" s="31">
        <v>8</v>
      </c>
      <c r="AF35" s="31">
        <v>52</v>
      </c>
      <c r="AG35" s="31" t="s">
        <v>55</v>
      </c>
      <c r="AH35" s="31">
        <v>1</v>
      </c>
      <c r="AI35" s="31">
        <v>8</v>
      </c>
      <c r="AJ35" s="31" t="s">
        <v>54</v>
      </c>
      <c r="AK35" s="31">
        <v>18</v>
      </c>
      <c r="AL35" s="31">
        <v>4</v>
      </c>
      <c r="AM35" s="31" t="s">
        <v>54</v>
      </c>
      <c r="AN35" s="31">
        <v>8</v>
      </c>
      <c r="AO35" s="31">
        <v>51</v>
      </c>
      <c r="AP35" s="31">
        <v>26</v>
      </c>
      <c r="AQ35" s="17" t="s">
        <v>56</v>
      </c>
      <c r="AR35" s="32">
        <v>1123</v>
      </c>
      <c r="AS35" s="6"/>
    </row>
    <row r="36" spans="1:45" ht="15" customHeight="1" x14ac:dyDescent="0.25">
      <c r="A36" t="s">
        <v>52</v>
      </c>
      <c r="B36" s="170" t="s">
        <v>70</v>
      </c>
      <c r="C36" s="13">
        <v>4</v>
      </c>
      <c r="D36" s="14">
        <v>994</v>
      </c>
      <c r="E36" s="15">
        <v>12</v>
      </c>
      <c r="F36" s="16">
        <v>54</v>
      </c>
      <c r="G36" s="16">
        <v>52</v>
      </c>
      <c r="H36" s="16">
        <v>31</v>
      </c>
      <c r="I36" s="16">
        <v>16</v>
      </c>
      <c r="J36" s="16">
        <v>2</v>
      </c>
      <c r="K36" s="16">
        <v>8</v>
      </c>
      <c r="L36" s="16">
        <v>14</v>
      </c>
      <c r="M36" s="16">
        <v>40</v>
      </c>
      <c r="N36" s="16">
        <v>20</v>
      </c>
      <c r="O36" s="16">
        <v>128</v>
      </c>
      <c r="P36" s="16">
        <v>54</v>
      </c>
      <c r="Q36" s="16">
        <v>39</v>
      </c>
      <c r="R36" s="16">
        <v>21</v>
      </c>
      <c r="S36" s="16">
        <v>4</v>
      </c>
      <c r="T36" s="16" t="s">
        <v>54</v>
      </c>
      <c r="U36" s="16">
        <v>3</v>
      </c>
      <c r="V36" s="16">
        <v>40</v>
      </c>
      <c r="W36" s="16">
        <v>41</v>
      </c>
      <c r="X36" s="16" t="s">
        <v>54</v>
      </c>
      <c r="Y36" s="16" t="s">
        <v>55</v>
      </c>
      <c r="Z36" s="16">
        <v>3</v>
      </c>
      <c r="AA36" s="16">
        <v>3</v>
      </c>
      <c r="AB36" s="16">
        <v>15</v>
      </c>
      <c r="AC36" s="16">
        <v>3</v>
      </c>
      <c r="AD36" s="16">
        <v>3</v>
      </c>
      <c r="AE36" s="16">
        <v>9</v>
      </c>
      <c r="AF36" s="16">
        <v>103</v>
      </c>
      <c r="AG36" s="16">
        <v>1</v>
      </c>
      <c r="AH36" s="16">
        <v>9</v>
      </c>
      <c r="AI36" s="16">
        <v>25</v>
      </c>
      <c r="AJ36" s="16" t="s">
        <v>54</v>
      </c>
      <c r="AK36" s="16">
        <v>48</v>
      </c>
      <c r="AL36" s="16">
        <v>23</v>
      </c>
      <c r="AM36" s="16" t="s">
        <v>54</v>
      </c>
      <c r="AN36" s="16">
        <v>8</v>
      </c>
      <c r="AO36" s="16">
        <v>99</v>
      </c>
      <c r="AP36" s="16">
        <v>63</v>
      </c>
      <c r="AQ36" s="19" t="s">
        <v>58</v>
      </c>
      <c r="AR36" s="18">
        <v>1658</v>
      </c>
      <c r="AS36" s="6"/>
    </row>
    <row r="37" spans="1:45" ht="15" customHeight="1" x14ac:dyDescent="0.25">
      <c r="A37" t="s">
        <v>52</v>
      </c>
      <c r="B37" s="170" t="s">
        <v>70</v>
      </c>
      <c r="C37" s="13">
        <v>3</v>
      </c>
      <c r="D37" s="14">
        <v>1606</v>
      </c>
      <c r="E37" s="15">
        <v>12</v>
      </c>
      <c r="F37" s="16">
        <v>118</v>
      </c>
      <c r="G37" s="16">
        <v>89</v>
      </c>
      <c r="H37" s="16">
        <v>27</v>
      </c>
      <c r="I37" s="16">
        <v>42</v>
      </c>
      <c r="J37" s="16">
        <v>3</v>
      </c>
      <c r="K37" s="16">
        <v>16</v>
      </c>
      <c r="L37" s="16">
        <v>42</v>
      </c>
      <c r="M37" s="16">
        <v>19</v>
      </c>
      <c r="N37" s="16">
        <v>15</v>
      </c>
      <c r="O37" s="16">
        <v>241</v>
      </c>
      <c r="P37" s="16">
        <v>150</v>
      </c>
      <c r="Q37" s="16">
        <v>24</v>
      </c>
      <c r="R37" s="16">
        <v>32</v>
      </c>
      <c r="S37" s="16">
        <v>6</v>
      </c>
      <c r="T37" s="16" t="s">
        <v>54</v>
      </c>
      <c r="U37" s="16">
        <v>7</v>
      </c>
      <c r="V37" s="16">
        <v>114</v>
      </c>
      <c r="W37" s="16">
        <v>58</v>
      </c>
      <c r="X37" s="16" t="s">
        <v>54</v>
      </c>
      <c r="Y37" s="16">
        <v>5</v>
      </c>
      <c r="Z37" s="16">
        <v>2</v>
      </c>
      <c r="AA37" s="16">
        <v>6</v>
      </c>
      <c r="AB37" s="16">
        <v>30</v>
      </c>
      <c r="AC37" s="16">
        <v>6</v>
      </c>
      <c r="AD37" s="16">
        <v>2</v>
      </c>
      <c r="AE37" s="16">
        <v>10</v>
      </c>
      <c r="AF37" s="16">
        <v>82</v>
      </c>
      <c r="AG37" s="16">
        <v>5</v>
      </c>
      <c r="AH37" s="16">
        <v>19</v>
      </c>
      <c r="AI37" s="16">
        <v>37</v>
      </c>
      <c r="AJ37" s="16" t="s">
        <v>54</v>
      </c>
      <c r="AK37" s="16">
        <v>66</v>
      </c>
      <c r="AL37" s="16">
        <v>23</v>
      </c>
      <c r="AM37" s="16" t="s">
        <v>54</v>
      </c>
      <c r="AN37" s="16">
        <v>11</v>
      </c>
      <c r="AO37" s="16">
        <v>160</v>
      </c>
      <c r="AP37" s="16">
        <v>123</v>
      </c>
      <c r="AQ37" s="19" t="s">
        <v>59</v>
      </c>
      <c r="AR37" s="18">
        <v>1536</v>
      </c>
      <c r="AS37" s="6"/>
    </row>
    <row r="38" spans="1:45" ht="15" customHeight="1" x14ac:dyDescent="0.25">
      <c r="A38" t="s">
        <v>52</v>
      </c>
      <c r="B38" s="170" t="s">
        <v>70</v>
      </c>
      <c r="C38" s="13">
        <v>2</v>
      </c>
      <c r="D38" s="14">
        <v>2075</v>
      </c>
      <c r="E38" s="15">
        <v>11</v>
      </c>
      <c r="F38" s="16">
        <v>148</v>
      </c>
      <c r="G38" s="16">
        <v>102</v>
      </c>
      <c r="H38" s="16">
        <v>22</v>
      </c>
      <c r="I38" s="16">
        <v>55</v>
      </c>
      <c r="J38" s="16" t="s">
        <v>55</v>
      </c>
      <c r="K38" s="16">
        <v>8</v>
      </c>
      <c r="L38" s="16">
        <v>36</v>
      </c>
      <c r="M38" s="16">
        <v>45</v>
      </c>
      <c r="N38" s="16">
        <v>25</v>
      </c>
      <c r="O38" s="16">
        <v>360</v>
      </c>
      <c r="P38" s="16">
        <v>291</v>
      </c>
      <c r="Q38" s="16">
        <v>70</v>
      </c>
      <c r="R38" s="16">
        <v>48</v>
      </c>
      <c r="S38" s="16">
        <v>5</v>
      </c>
      <c r="T38" s="16" t="s">
        <v>54</v>
      </c>
      <c r="U38" s="16">
        <v>3</v>
      </c>
      <c r="V38" s="16">
        <v>134</v>
      </c>
      <c r="W38" s="16">
        <v>56</v>
      </c>
      <c r="X38" s="16" t="s">
        <v>54</v>
      </c>
      <c r="Y38" s="16">
        <v>1</v>
      </c>
      <c r="Z38" s="16">
        <v>1</v>
      </c>
      <c r="AA38" s="16">
        <v>2</v>
      </c>
      <c r="AB38" s="16">
        <v>79</v>
      </c>
      <c r="AC38" s="16">
        <v>11</v>
      </c>
      <c r="AD38" s="16">
        <v>8</v>
      </c>
      <c r="AE38" s="16">
        <v>11</v>
      </c>
      <c r="AF38" s="16">
        <v>74</v>
      </c>
      <c r="AG38" s="16">
        <v>1</v>
      </c>
      <c r="AH38" s="16">
        <v>11</v>
      </c>
      <c r="AI38" s="16">
        <v>12</v>
      </c>
      <c r="AJ38" s="16" t="s">
        <v>54</v>
      </c>
      <c r="AK38" s="16">
        <v>61</v>
      </c>
      <c r="AL38" s="16">
        <v>5</v>
      </c>
      <c r="AM38" s="16" t="s">
        <v>54</v>
      </c>
      <c r="AN38" s="16">
        <v>4</v>
      </c>
      <c r="AO38" s="16">
        <v>184</v>
      </c>
      <c r="AP38" s="16">
        <v>188</v>
      </c>
      <c r="AQ38" s="19" t="s">
        <v>60</v>
      </c>
      <c r="AR38" s="18">
        <v>2</v>
      </c>
      <c r="AS38" s="6"/>
    </row>
    <row r="39" spans="1:45" ht="15" customHeight="1" x14ac:dyDescent="0.25">
      <c r="A39" t="s">
        <v>52</v>
      </c>
      <c r="B39" s="170" t="s">
        <v>70</v>
      </c>
      <c r="C39" s="13">
        <v>1</v>
      </c>
      <c r="D39" s="14">
        <v>2160</v>
      </c>
      <c r="E39" s="15">
        <v>3</v>
      </c>
      <c r="F39" s="16">
        <v>70</v>
      </c>
      <c r="G39" s="16">
        <v>134</v>
      </c>
      <c r="H39" s="16">
        <v>10</v>
      </c>
      <c r="I39" s="16">
        <v>59</v>
      </c>
      <c r="J39" s="16" t="s">
        <v>55</v>
      </c>
      <c r="K39" s="16">
        <v>29</v>
      </c>
      <c r="L39" s="16">
        <v>18</v>
      </c>
      <c r="M39" s="16">
        <v>52</v>
      </c>
      <c r="N39" s="16">
        <v>25</v>
      </c>
      <c r="O39" s="16">
        <v>230</v>
      </c>
      <c r="P39" s="16">
        <v>153</v>
      </c>
      <c r="Q39" s="16">
        <v>93</v>
      </c>
      <c r="R39" s="16">
        <v>43</v>
      </c>
      <c r="S39" s="16">
        <v>2</v>
      </c>
      <c r="T39" s="16" t="s">
        <v>54</v>
      </c>
      <c r="U39" s="16">
        <v>17</v>
      </c>
      <c r="V39" s="16">
        <v>197</v>
      </c>
      <c r="W39" s="16">
        <v>144</v>
      </c>
      <c r="X39" s="16" t="s">
        <v>54</v>
      </c>
      <c r="Y39" s="16">
        <v>2</v>
      </c>
      <c r="Z39" s="16">
        <v>3</v>
      </c>
      <c r="AA39" s="16">
        <v>3</v>
      </c>
      <c r="AB39" s="16">
        <v>102</v>
      </c>
      <c r="AC39" s="16">
        <v>5</v>
      </c>
      <c r="AD39" s="16">
        <v>6</v>
      </c>
      <c r="AE39" s="16">
        <v>10</v>
      </c>
      <c r="AF39" s="16">
        <v>156</v>
      </c>
      <c r="AG39" s="16">
        <v>2</v>
      </c>
      <c r="AH39" s="16">
        <v>2</v>
      </c>
      <c r="AI39" s="16">
        <v>4</v>
      </c>
      <c r="AJ39" s="16" t="s">
        <v>54</v>
      </c>
      <c r="AK39" s="16">
        <v>143</v>
      </c>
      <c r="AL39" s="16">
        <v>2</v>
      </c>
      <c r="AM39" s="16" t="s">
        <v>54</v>
      </c>
      <c r="AN39" s="16">
        <v>2</v>
      </c>
      <c r="AO39" s="16">
        <v>319</v>
      </c>
      <c r="AP39" s="16">
        <v>120</v>
      </c>
      <c r="AQ39" s="19" t="s">
        <v>61</v>
      </c>
      <c r="AR39" s="18">
        <v>93</v>
      </c>
      <c r="AS39" s="6"/>
    </row>
    <row r="40" spans="1:45" ht="15" customHeight="1" x14ac:dyDescent="0.25">
      <c r="A40" t="s">
        <v>52</v>
      </c>
      <c r="B40" s="170" t="s">
        <v>70</v>
      </c>
      <c r="C40" s="13" t="s">
        <v>62</v>
      </c>
      <c r="D40" s="14">
        <v>7340</v>
      </c>
      <c r="E40" s="15">
        <v>41</v>
      </c>
      <c r="F40" s="16">
        <v>404</v>
      </c>
      <c r="G40" s="16">
        <v>419</v>
      </c>
      <c r="H40" s="16">
        <v>130</v>
      </c>
      <c r="I40" s="16">
        <v>192</v>
      </c>
      <c r="J40" s="16">
        <v>9</v>
      </c>
      <c r="K40" s="16">
        <v>71</v>
      </c>
      <c r="L40" s="16">
        <v>120</v>
      </c>
      <c r="M40" s="16">
        <v>179</v>
      </c>
      <c r="N40" s="16">
        <v>98</v>
      </c>
      <c r="O40" s="16">
        <v>1005</v>
      </c>
      <c r="P40" s="16">
        <v>653</v>
      </c>
      <c r="Q40" s="16">
        <v>238</v>
      </c>
      <c r="R40" s="16">
        <v>154</v>
      </c>
      <c r="S40" s="16">
        <v>17</v>
      </c>
      <c r="T40" s="16">
        <v>1</v>
      </c>
      <c r="U40" s="16">
        <v>35</v>
      </c>
      <c r="V40" s="16">
        <v>514</v>
      </c>
      <c r="W40" s="16">
        <v>320</v>
      </c>
      <c r="X40" s="16">
        <v>1</v>
      </c>
      <c r="Y40" s="16">
        <v>10</v>
      </c>
      <c r="Z40" s="16">
        <v>9</v>
      </c>
      <c r="AA40" s="16">
        <v>19</v>
      </c>
      <c r="AB40" s="16">
        <v>235</v>
      </c>
      <c r="AC40" s="16">
        <v>25</v>
      </c>
      <c r="AD40" s="16">
        <v>23</v>
      </c>
      <c r="AE40" s="16">
        <v>48</v>
      </c>
      <c r="AF40" s="16">
        <v>467</v>
      </c>
      <c r="AG40" s="16">
        <v>9</v>
      </c>
      <c r="AH40" s="16">
        <v>42</v>
      </c>
      <c r="AI40" s="16">
        <v>86</v>
      </c>
      <c r="AJ40" s="16">
        <v>3</v>
      </c>
      <c r="AK40" s="16">
        <v>336</v>
      </c>
      <c r="AL40" s="16">
        <v>57</v>
      </c>
      <c r="AM40" s="16">
        <v>4</v>
      </c>
      <c r="AN40" s="16">
        <v>33</v>
      </c>
      <c r="AO40" s="16">
        <v>813</v>
      </c>
      <c r="AP40" s="16">
        <v>520</v>
      </c>
      <c r="AQ40" s="19" t="s">
        <v>63</v>
      </c>
      <c r="AR40" s="18">
        <v>4412</v>
      </c>
      <c r="AS40" s="6"/>
    </row>
    <row r="41" spans="1:45" s="20" customFormat="1" ht="15" customHeight="1" x14ac:dyDescent="0.25">
      <c r="A41" s="20" t="s">
        <v>52</v>
      </c>
      <c r="B41" s="21" t="s">
        <v>64</v>
      </c>
      <c r="C41" s="22" t="s">
        <v>65</v>
      </c>
      <c r="D41" s="23">
        <v>2.4</v>
      </c>
      <c r="E41" s="24">
        <v>3.02</v>
      </c>
      <c r="F41" s="25">
        <v>2.4900000000000002</v>
      </c>
      <c r="G41" s="25">
        <v>2.44</v>
      </c>
      <c r="H41" s="25">
        <v>3.53</v>
      </c>
      <c r="I41" s="25">
        <v>2.39</v>
      </c>
      <c r="J41" s="25">
        <v>4.1100000000000003</v>
      </c>
      <c r="K41" s="25">
        <v>2.46</v>
      </c>
      <c r="L41" s="25">
        <v>2.68</v>
      </c>
      <c r="M41" s="25">
        <v>2.65</v>
      </c>
      <c r="N41" s="25">
        <v>2.7</v>
      </c>
      <c r="O41" s="25">
        <v>2.4</v>
      </c>
      <c r="P41" s="25">
        <v>2.1800000000000002</v>
      </c>
      <c r="Q41" s="25">
        <v>2.19</v>
      </c>
      <c r="R41" s="25">
        <v>2.4</v>
      </c>
      <c r="S41" s="25">
        <v>2.71</v>
      </c>
      <c r="T41" s="25" t="s">
        <v>54</v>
      </c>
      <c r="U41" s="25">
        <v>2.31</v>
      </c>
      <c r="V41" s="25">
        <v>2.16</v>
      </c>
      <c r="W41" s="25">
        <v>2.1800000000000002</v>
      </c>
      <c r="X41" s="25" t="s">
        <v>54</v>
      </c>
      <c r="Y41" s="25">
        <v>2.9</v>
      </c>
      <c r="Z41" s="25">
        <v>2.56</v>
      </c>
      <c r="AA41" s="25">
        <v>3.26</v>
      </c>
      <c r="AB41" s="25">
        <v>1.94</v>
      </c>
      <c r="AC41" s="25">
        <v>2.2799999999999998</v>
      </c>
      <c r="AD41" s="25">
        <v>2.61</v>
      </c>
      <c r="AE41" s="25">
        <v>2.88</v>
      </c>
      <c r="AF41" s="25">
        <v>2.62</v>
      </c>
      <c r="AG41" s="25">
        <v>2.56</v>
      </c>
      <c r="AH41" s="25">
        <v>2.9</v>
      </c>
      <c r="AI41" s="25">
        <v>3.24</v>
      </c>
      <c r="AJ41" s="25" t="s">
        <v>54</v>
      </c>
      <c r="AK41" s="25">
        <v>2.2200000000000002</v>
      </c>
      <c r="AL41" s="25">
        <v>3.39</v>
      </c>
      <c r="AM41" s="25" t="s">
        <v>54</v>
      </c>
      <c r="AN41" s="25">
        <v>3.48</v>
      </c>
      <c r="AO41" s="25">
        <v>2.2400000000000002</v>
      </c>
      <c r="AP41" s="25">
        <v>2.4</v>
      </c>
      <c r="AQ41" s="19" t="s">
        <v>66</v>
      </c>
      <c r="AR41" s="26" t="s">
        <v>57</v>
      </c>
      <c r="AS41" s="27"/>
    </row>
    <row r="42" spans="1:45" ht="15" customHeight="1" x14ac:dyDescent="0.25">
      <c r="A42" t="s">
        <v>52</v>
      </c>
      <c r="B42" s="28" t="s">
        <v>71</v>
      </c>
      <c r="C42" s="29">
        <v>5</v>
      </c>
      <c r="D42" s="14">
        <v>355412</v>
      </c>
      <c r="E42" s="30">
        <v>1747</v>
      </c>
      <c r="F42" s="31">
        <v>9444</v>
      </c>
      <c r="G42" s="31">
        <v>30659</v>
      </c>
      <c r="H42" s="31">
        <v>24385</v>
      </c>
      <c r="I42" s="31">
        <v>8793</v>
      </c>
      <c r="J42" s="31">
        <v>84</v>
      </c>
      <c r="K42" s="31">
        <v>6273</v>
      </c>
      <c r="L42" s="31">
        <v>4915</v>
      </c>
      <c r="M42" s="31">
        <v>12781</v>
      </c>
      <c r="N42" s="31">
        <v>7589</v>
      </c>
      <c r="O42" s="31">
        <v>36330</v>
      </c>
      <c r="P42" s="31">
        <v>13822</v>
      </c>
      <c r="Q42" s="31">
        <v>9110</v>
      </c>
      <c r="R42" s="31">
        <v>7146</v>
      </c>
      <c r="S42" s="31">
        <v>1853</v>
      </c>
      <c r="T42" s="31">
        <v>710</v>
      </c>
      <c r="U42" s="31">
        <v>3113</v>
      </c>
      <c r="V42" s="31">
        <v>27442</v>
      </c>
      <c r="W42" s="31">
        <v>16665</v>
      </c>
      <c r="X42" s="31">
        <v>289</v>
      </c>
      <c r="Y42" s="31">
        <v>58</v>
      </c>
      <c r="Z42" s="31">
        <v>531</v>
      </c>
      <c r="AA42" s="31">
        <v>2440</v>
      </c>
      <c r="AB42" s="31">
        <v>4278</v>
      </c>
      <c r="AC42" s="31">
        <v>1257</v>
      </c>
      <c r="AD42" s="31">
        <v>3413</v>
      </c>
      <c r="AE42" s="31">
        <v>7290</v>
      </c>
      <c r="AF42" s="31">
        <v>37239</v>
      </c>
      <c r="AG42" s="31">
        <v>500</v>
      </c>
      <c r="AH42" s="31">
        <v>1245</v>
      </c>
      <c r="AI42" s="31">
        <v>6256</v>
      </c>
      <c r="AJ42" s="31">
        <v>365</v>
      </c>
      <c r="AK42" s="31">
        <v>16098</v>
      </c>
      <c r="AL42" s="31">
        <v>3364</v>
      </c>
      <c r="AM42" s="31">
        <v>407</v>
      </c>
      <c r="AN42" s="31">
        <v>2183</v>
      </c>
      <c r="AO42" s="31">
        <v>31391</v>
      </c>
      <c r="AP42" s="31">
        <v>13947</v>
      </c>
      <c r="AQ42" s="17" t="s">
        <v>56</v>
      </c>
      <c r="AR42" s="32">
        <v>356432</v>
      </c>
      <c r="AS42" s="6"/>
    </row>
    <row r="43" spans="1:45" ht="15" customHeight="1" x14ac:dyDescent="0.25">
      <c r="A43" t="s">
        <v>52</v>
      </c>
      <c r="B43" s="170" t="s">
        <v>71</v>
      </c>
      <c r="C43" s="13">
        <v>4</v>
      </c>
      <c r="D43" s="14">
        <v>545386</v>
      </c>
      <c r="E43" s="15">
        <v>3341</v>
      </c>
      <c r="F43" s="16">
        <v>31246</v>
      </c>
      <c r="G43" s="16">
        <v>30201</v>
      </c>
      <c r="H43" s="16">
        <v>12739</v>
      </c>
      <c r="I43" s="16">
        <v>13856</v>
      </c>
      <c r="J43" s="16">
        <v>108</v>
      </c>
      <c r="K43" s="16">
        <v>6080</v>
      </c>
      <c r="L43" s="16">
        <v>7542</v>
      </c>
      <c r="M43" s="16">
        <v>16551</v>
      </c>
      <c r="N43" s="16">
        <v>12209</v>
      </c>
      <c r="O43" s="16">
        <v>62235</v>
      </c>
      <c r="P43" s="16">
        <v>36354</v>
      </c>
      <c r="Q43" s="16">
        <v>24759</v>
      </c>
      <c r="R43" s="16">
        <v>12242</v>
      </c>
      <c r="S43" s="16">
        <v>2910</v>
      </c>
      <c r="T43" s="16">
        <v>780</v>
      </c>
      <c r="U43" s="16">
        <v>3348</v>
      </c>
      <c r="V43" s="16">
        <v>26843</v>
      </c>
      <c r="W43" s="16">
        <v>24562</v>
      </c>
      <c r="X43" s="16">
        <v>266</v>
      </c>
      <c r="Y43" s="16">
        <v>25</v>
      </c>
      <c r="Z43" s="16">
        <v>808</v>
      </c>
      <c r="AA43" s="16">
        <v>2197</v>
      </c>
      <c r="AB43" s="16">
        <v>13866</v>
      </c>
      <c r="AC43" s="16">
        <v>1829</v>
      </c>
      <c r="AD43" s="16">
        <v>2559</v>
      </c>
      <c r="AE43" s="16">
        <v>7695</v>
      </c>
      <c r="AF43" s="16">
        <v>47570</v>
      </c>
      <c r="AG43" s="16">
        <v>1042</v>
      </c>
      <c r="AH43" s="16">
        <v>2651</v>
      </c>
      <c r="AI43" s="16">
        <v>11918</v>
      </c>
      <c r="AJ43" s="16">
        <v>750</v>
      </c>
      <c r="AK43" s="16">
        <v>26696</v>
      </c>
      <c r="AL43" s="16">
        <v>5927</v>
      </c>
      <c r="AM43" s="16">
        <v>807</v>
      </c>
      <c r="AN43" s="16">
        <v>3282</v>
      </c>
      <c r="AO43" s="16">
        <v>55391</v>
      </c>
      <c r="AP43" s="16">
        <v>32201</v>
      </c>
      <c r="AQ43" s="19" t="s">
        <v>58</v>
      </c>
      <c r="AR43" s="18">
        <v>496784</v>
      </c>
      <c r="AS43" s="6"/>
    </row>
    <row r="44" spans="1:45" ht="15" customHeight="1" x14ac:dyDescent="0.25">
      <c r="A44" t="s">
        <v>52</v>
      </c>
      <c r="B44" s="170" t="s">
        <v>71</v>
      </c>
      <c r="C44" s="13">
        <v>3</v>
      </c>
      <c r="D44" s="14">
        <v>679984</v>
      </c>
      <c r="E44" s="15">
        <v>3565</v>
      </c>
      <c r="F44" s="16">
        <v>46566</v>
      </c>
      <c r="G44" s="16">
        <v>36180</v>
      </c>
      <c r="H44" s="16">
        <v>14086</v>
      </c>
      <c r="I44" s="16">
        <v>21142</v>
      </c>
      <c r="J44" s="16">
        <v>478</v>
      </c>
      <c r="K44" s="16">
        <v>6429</v>
      </c>
      <c r="L44" s="16">
        <v>11950</v>
      </c>
      <c r="M44" s="16">
        <v>12255</v>
      </c>
      <c r="N44" s="16">
        <v>9020</v>
      </c>
      <c r="O44" s="16">
        <v>94268</v>
      </c>
      <c r="P44" s="16">
        <v>65587</v>
      </c>
      <c r="Q44" s="16">
        <v>14903</v>
      </c>
      <c r="R44" s="16">
        <v>15292</v>
      </c>
      <c r="S44" s="16">
        <v>4152</v>
      </c>
      <c r="T44" s="16">
        <v>982</v>
      </c>
      <c r="U44" s="16">
        <v>2958</v>
      </c>
      <c r="V44" s="16">
        <v>51644</v>
      </c>
      <c r="W44" s="16">
        <v>25113</v>
      </c>
      <c r="X44" s="16">
        <v>569</v>
      </c>
      <c r="Y44" s="16">
        <v>104</v>
      </c>
      <c r="Z44" s="16">
        <v>1378</v>
      </c>
      <c r="AA44" s="16">
        <v>2821</v>
      </c>
      <c r="AB44" s="16">
        <v>18677</v>
      </c>
      <c r="AC44" s="16">
        <v>4553</v>
      </c>
      <c r="AD44" s="16">
        <v>1602</v>
      </c>
      <c r="AE44" s="16">
        <v>5857</v>
      </c>
      <c r="AF44" s="16">
        <v>31813</v>
      </c>
      <c r="AG44" s="16">
        <v>1799</v>
      </c>
      <c r="AH44" s="16">
        <v>8325</v>
      </c>
      <c r="AI44" s="16">
        <v>13193</v>
      </c>
      <c r="AJ44" s="16">
        <v>738</v>
      </c>
      <c r="AK44" s="16">
        <v>32657</v>
      </c>
      <c r="AL44" s="16">
        <v>6157</v>
      </c>
      <c r="AM44" s="16">
        <v>1092</v>
      </c>
      <c r="AN44" s="16">
        <v>3521</v>
      </c>
      <c r="AO44" s="16">
        <v>66089</v>
      </c>
      <c r="AP44" s="16">
        <v>42469</v>
      </c>
      <c r="AQ44" s="19" t="s">
        <v>59</v>
      </c>
      <c r="AR44" s="18">
        <v>484984</v>
      </c>
      <c r="AS44" s="6"/>
    </row>
    <row r="45" spans="1:45" ht="15" customHeight="1" x14ac:dyDescent="0.25">
      <c r="A45" t="s">
        <v>52</v>
      </c>
      <c r="B45" s="170" t="s">
        <v>71</v>
      </c>
      <c r="C45" s="13">
        <v>2</v>
      </c>
      <c r="D45" s="14">
        <v>564881</v>
      </c>
      <c r="E45" s="15">
        <v>2819</v>
      </c>
      <c r="F45" s="16">
        <v>32323</v>
      </c>
      <c r="G45" s="16">
        <v>36366</v>
      </c>
      <c r="H45" s="16">
        <v>9123</v>
      </c>
      <c r="I45" s="16">
        <v>20156</v>
      </c>
      <c r="J45" s="16">
        <v>213</v>
      </c>
      <c r="K45" s="16">
        <v>3290</v>
      </c>
      <c r="L45" s="16">
        <v>5167</v>
      </c>
      <c r="M45" s="16">
        <v>12156</v>
      </c>
      <c r="N45" s="16">
        <v>6722</v>
      </c>
      <c r="O45" s="16">
        <v>75283</v>
      </c>
      <c r="P45" s="16">
        <v>69339</v>
      </c>
      <c r="Q45" s="16">
        <v>22889</v>
      </c>
      <c r="R45" s="16">
        <v>15851</v>
      </c>
      <c r="S45" s="16">
        <v>2013</v>
      </c>
      <c r="T45" s="16">
        <v>816</v>
      </c>
      <c r="U45" s="16">
        <v>2854</v>
      </c>
      <c r="V45" s="16">
        <v>41945</v>
      </c>
      <c r="W45" s="16">
        <v>17817</v>
      </c>
      <c r="X45" s="16">
        <v>401</v>
      </c>
      <c r="Y45" s="16">
        <v>61</v>
      </c>
      <c r="Z45" s="16">
        <v>969</v>
      </c>
      <c r="AA45" s="16">
        <v>2306</v>
      </c>
      <c r="AB45" s="16">
        <v>25778</v>
      </c>
      <c r="AC45" s="16">
        <v>3806</v>
      </c>
      <c r="AD45" s="16">
        <v>1840</v>
      </c>
      <c r="AE45" s="16">
        <v>3578</v>
      </c>
      <c r="AF45" s="16">
        <v>23648</v>
      </c>
      <c r="AG45" s="16">
        <v>771</v>
      </c>
      <c r="AH45" s="16">
        <v>1488</v>
      </c>
      <c r="AI45" s="16">
        <v>5295</v>
      </c>
      <c r="AJ45" s="16">
        <v>283</v>
      </c>
      <c r="AK45" s="16">
        <v>19722</v>
      </c>
      <c r="AL45" s="16">
        <v>1773</v>
      </c>
      <c r="AM45" s="16">
        <v>741</v>
      </c>
      <c r="AN45" s="16">
        <v>608</v>
      </c>
      <c r="AO45" s="16">
        <v>58521</v>
      </c>
      <c r="AP45" s="16">
        <v>36150</v>
      </c>
      <c r="AQ45" s="19" t="s">
        <v>60</v>
      </c>
      <c r="AR45" s="18">
        <v>833</v>
      </c>
      <c r="AS45" s="6"/>
    </row>
    <row r="46" spans="1:45" ht="15" customHeight="1" x14ac:dyDescent="0.25">
      <c r="A46" t="s">
        <v>52</v>
      </c>
      <c r="B46" s="170" t="s">
        <v>71</v>
      </c>
      <c r="C46" s="13">
        <v>1</v>
      </c>
      <c r="D46" s="14">
        <v>297654</v>
      </c>
      <c r="E46" s="15">
        <v>922</v>
      </c>
      <c r="F46" s="16">
        <v>6618</v>
      </c>
      <c r="G46" s="16">
        <v>24061</v>
      </c>
      <c r="H46" s="16">
        <v>2443</v>
      </c>
      <c r="I46" s="16">
        <v>13696</v>
      </c>
      <c r="J46" s="16">
        <v>272</v>
      </c>
      <c r="K46" s="16">
        <v>5020</v>
      </c>
      <c r="L46" s="16">
        <v>1689</v>
      </c>
      <c r="M46" s="16">
        <v>12309</v>
      </c>
      <c r="N46" s="16">
        <v>5212</v>
      </c>
      <c r="O46" s="16">
        <v>19075</v>
      </c>
      <c r="P46" s="16">
        <v>16934</v>
      </c>
      <c r="Q46" s="16">
        <v>14819</v>
      </c>
      <c r="R46" s="16">
        <v>4669</v>
      </c>
      <c r="S46" s="16">
        <v>432</v>
      </c>
      <c r="T46" s="16">
        <v>260</v>
      </c>
      <c r="U46" s="16">
        <v>1598</v>
      </c>
      <c r="V46" s="16">
        <v>23965</v>
      </c>
      <c r="W46" s="16">
        <v>20798</v>
      </c>
      <c r="X46" s="16">
        <v>186</v>
      </c>
      <c r="Y46" s="16">
        <v>106</v>
      </c>
      <c r="Z46" s="16">
        <v>391</v>
      </c>
      <c r="AA46" s="16">
        <v>886</v>
      </c>
      <c r="AB46" s="16">
        <v>17641</v>
      </c>
      <c r="AC46" s="16">
        <v>651</v>
      </c>
      <c r="AD46" s="16">
        <v>1015</v>
      </c>
      <c r="AE46" s="16">
        <v>2219</v>
      </c>
      <c r="AF46" s="16">
        <v>23071</v>
      </c>
      <c r="AG46" s="16">
        <v>139</v>
      </c>
      <c r="AH46" s="16">
        <v>117</v>
      </c>
      <c r="AI46" s="16">
        <v>753</v>
      </c>
      <c r="AJ46" s="16">
        <v>89</v>
      </c>
      <c r="AK46" s="16">
        <v>20433</v>
      </c>
      <c r="AL46" s="16">
        <v>301</v>
      </c>
      <c r="AM46" s="16">
        <v>96</v>
      </c>
      <c r="AN46" s="16">
        <v>67</v>
      </c>
      <c r="AO46" s="16">
        <v>43688</v>
      </c>
      <c r="AP46" s="16">
        <v>11013</v>
      </c>
      <c r="AQ46" s="19" t="s">
        <v>61</v>
      </c>
      <c r="AR46" s="18">
        <v>18504</v>
      </c>
      <c r="AS46" s="6"/>
    </row>
    <row r="47" spans="1:45" ht="15" customHeight="1" x14ac:dyDescent="0.25">
      <c r="A47" t="s">
        <v>52</v>
      </c>
      <c r="B47" s="170" t="s">
        <v>71</v>
      </c>
      <c r="C47" s="13" t="s">
        <v>62</v>
      </c>
      <c r="D47" s="14">
        <v>2443317</v>
      </c>
      <c r="E47" s="15">
        <v>12394</v>
      </c>
      <c r="F47" s="16">
        <v>126197</v>
      </c>
      <c r="G47" s="16">
        <v>157467</v>
      </c>
      <c r="H47" s="16">
        <v>62776</v>
      </c>
      <c r="I47" s="16">
        <v>77643</v>
      </c>
      <c r="J47" s="16">
        <v>1155</v>
      </c>
      <c r="K47" s="16">
        <v>27092</v>
      </c>
      <c r="L47" s="16">
        <v>31263</v>
      </c>
      <c r="M47" s="16">
        <v>66052</v>
      </c>
      <c r="N47" s="16">
        <v>40752</v>
      </c>
      <c r="O47" s="16">
        <v>287191</v>
      </c>
      <c r="P47" s="16">
        <v>202036</v>
      </c>
      <c r="Q47" s="16">
        <v>86480</v>
      </c>
      <c r="R47" s="16">
        <v>55200</v>
      </c>
      <c r="S47" s="16">
        <v>11360</v>
      </c>
      <c r="T47" s="16">
        <v>3548</v>
      </c>
      <c r="U47" s="16">
        <v>13871</v>
      </c>
      <c r="V47" s="16">
        <v>171839</v>
      </c>
      <c r="W47" s="16">
        <v>104955</v>
      </c>
      <c r="X47" s="16">
        <v>1711</v>
      </c>
      <c r="Y47" s="16">
        <v>354</v>
      </c>
      <c r="Z47" s="16">
        <v>4077</v>
      </c>
      <c r="AA47" s="16">
        <v>10650</v>
      </c>
      <c r="AB47" s="16">
        <v>80240</v>
      </c>
      <c r="AC47" s="16">
        <v>12096</v>
      </c>
      <c r="AD47" s="16">
        <v>10429</v>
      </c>
      <c r="AE47" s="16">
        <v>26639</v>
      </c>
      <c r="AF47" s="16">
        <v>163341</v>
      </c>
      <c r="AG47" s="16">
        <v>4251</v>
      </c>
      <c r="AH47" s="16">
        <v>13826</v>
      </c>
      <c r="AI47" s="16">
        <v>37415</v>
      </c>
      <c r="AJ47" s="16">
        <v>2225</v>
      </c>
      <c r="AK47" s="16">
        <v>115606</v>
      </c>
      <c r="AL47" s="16">
        <v>17522</v>
      </c>
      <c r="AM47" s="16">
        <v>3143</v>
      </c>
      <c r="AN47" s="16">
        <v>9661</v>
      </c>
      <c r="AO47" s="16">
        <v>255080</v>
      </c>
      <c r="AP47" s="16">
        <v>135780</v>
      </c>
      <c r="AQ47" s="19" t="s">
        <v>63</v>
      </c>
      <c r="AR47" s="18">
        <v>1357537</v>
      </c>
      <c r="AS47" s="6"/>
    </row>
    <row r="48" spans="1:45" s="20" customFormat="1" ht="15" customHeight="1" x14ac:dyDescent="0.25">
      <c r="A48" s="20" t="s">
        <v>52</v>
      </c>
      <c r="B48" s="21" t="s">
        <v>64</v>
      </c>
      <c r="C48" s="22" t="s">
        <v>65</v>
      </c>
      <c r="D48" s="23">
        <v>3.04</v>
      </c>
      <c r="E48" s="24">
        <v>3.18</v>
      </c>
      <c r="F48" s="25">
        <v>3.04</v>
      </c>
      <c r="G48" s="25">
        <v>3.04</v>
      </c>
      <c r="H48" s="25">
        <v>3.76</v>
      </c>
      <c r="I48" s="25">
        <v>2.79</v>
      </c>
      <c r="J48" s="25">
        <v>2.58</v>
      </c>
      <c r="K48" s="25">
        <v>3.2</v>
      </c>
      <c r="L48" s="25">
        <v>3.28</v>
      </c>
      <c r="M48" s="25">
        <v>3.08</v>
      </c>
      <c r="N48" s="25">
        <v>3.25</v>
      </c>
      <c r="O48" s="25">
        <v>3.07</v>
      </c>
      <c r="P48" s="25">
        <v>2.81</v>
      </c>
      <c r="Q48" s="25">
        <v>2.89</v>
      </c>
      <c r="R48" s="25">
        <v>3.02</v>
      </c>
      <c r="S48" s="25">
        <v>3.33</v>
      </c>
      <c r="T48" s="25">
        <v>3.24</v>
      </c>
      <c r="U48" s="25">
        <v>3.25</v>
      </c>
      <c r="V48" s="25">
        <v>2.95</v>
      </c>
      <c r="W48" s="25">
        <v>2.99</v>
      </c>
      <c r="X48" s="25">
        <v>3.04</v>
      </c>
      <c r="Y48" s="25">
        <v>2.63</v>
      </c>
      <c r="Z48" s="25">
        <v>3.03</v>
      </c>
      <c r="AA48" s="25">
        <v>3.28</v>
      </c>
      <c r="AB48" s="25">
        <v>2.52</v>
      </c>
      <c r="AC48" s="25">
        <v>2.94</v>
      </c>
      <c r="AD48" s="25">
        <v>3.53</v>
      </c>
      <c r="AE48" s="25">
        <v>3.54</v>
      </c>
      <c r="AF48" s="25">
        <v>3.32</v>
      </c>
      <c r="AG48" s="25">
        <v>3.23</v>
      </c>
      <c r="AH48" s="25">
        <v>3.25</v>
      </c>
      <c r="AI48" s="25">
        <v>3.47</v>
      </c>
      <c r="AJ48" s="25">
        <v>3.46</v>
      </c>
      <c r="AK48" s="25">
        <v>2.99</v>
      </c>
      <c r="AL48" s="25">
        <v>3.59</v>
      </c>
      <c r="AM48" s="25">
        <v>3.22</v>
      </c>
      <c r="AN48" s="25">
        <v>3.71</v>
      </c>
      <c r="AO48" s="25">
        <v>2.89</v>
      </c>
      <c r="AP48" s="25">
        <v>3.01</v>
      </c>
      <c r="AQ48" s="19" t="s">
        <v>66</v>
      </c>
      <c r="AR48" s="26" t="s">
        <v>57</v>
      </c>
      <c r="AS48" s="27"/>
    </row>
    <row r="49" spans="1:45" ht="15" customHeight="1" x14ac:dyDescent="0.25">
      <c r="A49" t="s">
        <v>52</v>
      </c>
      <c r="B49" s="28" t="s">
        <v>72</v>
      </c>
      <c r="C49" s="29">
        <v>5</v>
      </c>
      <c r="D49" s="14">
        <v>32184</v>
      </c>
      <c r="E49" s="30">
        <v>167</v>
      </c>
      <c r="F49" s="31">
        <v>985</v>
      </c>
      <c r="G49" s="31">
        <v>2652</v>
      </c>
      <c r="H49" s="31">
        <v>2391</v>
      </c>
      <c r="I49" s="31">
        <v>932</v>
      </c>
      <c r="J49" s="31">
        <v>147</v>
      </c>
      <c r="K49" s="31">
        <v>695</v>
      </c>
      <c r="L49" s="31">
        <v>460</v>
      </c>
      <c r="M49" s="31">
        <v>1038</v>
      </c>
      <c r="N49" s="31">
        <v>632</v>
      </c>
      <c r="O49" s="31">
        <v>3286</v>
      </c>
      <c r="P49" s="31">
        <v>1230</v>
      </c>
      <c r="Q49" s="31">
        <v>715</v>
      </c>
      <c r="R49" s="31">
        <v>614</v>
      </c>
      <c r="S49" s="31">
        <v>176</v>
      </c>
      <c r="T49" s="31">
        <v>51</v>
      </c>
      <c r="U49" s="31">
        <v>252</v>
      </c>
      <c r="V49" s="31">
        <v>2141</v>
      </c>
      <c r="W49" s="31">
        <v>1401</v>
      </c>
      <c r="X49" s="31">
        <v>14</v>
      </c>
      <c r="Y49" s="31">
        <v>219</v>
      </c>
      <c r="Z49" s="31">
        <v>58</v>
      </c>
      <c r="AA49" s="31">
        <v>224</v>
      </c>
      <c r="AB49" s="31">
        <v>403</v>
      </c>
      <c r="AC49" s="31">
        <v>120</v>
      </c>
      <c r="AD49" s="31">
        <v>378</v>
      </c>
      <c r="AE49" s="31">
        <v>715</v>
      </c>
      <c r="AF49" s="31">
        <v>3107</v>
      </c>
      <c r="AG49" s="31">
        <v>47</v>
      </c>
      <c r="AH49" s="31">
        <v>128</v>
      </c>
      <c r="AI49" s="31">
        <v>574</v>
      </c>
      <c r="AJ49" s="31">
        <v>34</v>
      </c>
      <c r="AK49" s="31">
        <v>1383</v>
      </c>
      <c r="AL49" s="31">
        <v>348</v>
      </c>
      <c r="AM49" s="31">
        <v>32</v>
      </c>
      <c r="AN49" s="31">
        <v>255</v>
      </c>
      <c r="AO49" s="31">
        <v>2738</v>
      </c>
      <c r="AP49" s="31">
        <v>1442</v>
      </c>
      <c r="AQ49" s="17" t="s">
        <v>56</v>
      </c>
      <c r="AR49" s="32">
        <v>35401</v>
      </c>
      <c r="AS49" s="6"/>
    </row>
    <row r="50" spans="1:45" ht="15" customHeight="1" x14ac:dyDescent="0.25">
      <c r="A50" t="s">
        <v>52</v>
      </c>
      <c r="B50" s="170" t="s">
        <v>72</v>
      </c>
      <c r="C50" s="13">
        <v>4</v>
      </c>
      <c r="D50" s="14">
        <v>46273</v>
      </c>
      <c r="E50" s="15">
        <v>332</v>
      </c>
      <c r="F50" s="16">
        <v>2790</v>
      </c>
      <c r="G50" s="16">
        <v>2339</v>
      </c>
      <c r="H50" s="16">
        <v>1088</v>
      </c>
      <c r="I50" s="16">
        <v>1253</v>
      </c>
      <c r="J50" s="16">
        <v>79</v>
      </c>
      <c r="K50" s="16">
        <v>647</v>
      </c>
      <c r="L50" s="16">
        <v>736</v>
      </c>
      <c r="M50" s="16">
        <v>1355</v>
      </c>
      <c r="N50" s="16">
        <v>953</v>
      </c>
      <c r="O50" s="16">
        <v>5274</v>
      </c>
      <c r="P50" s="16">
        <v>3054</v>
      </c>
      <c r="Q50" s="16">
        <v>2030</v>
      </c>
      <c r="R50" s="16">
        <v>1000</v>
      </c>
      <c r="S50" s="16">
        <v>267</v>
      </c>
      <c r="T50" s="16">
        <v>62</v>
      </c>
      <c r="U50" s="16">
        <v>270</v>
      </c>
      <c r="V50" s="16">
        <v>2089</v>
      </c>
      <c r="W50" s="16">
        <v>1973</v>
      </c>
      <c r="X50" s="16">
        <v>10</v>
      </c>
      <c r="Y50" s="16">
        <v>55</v>
      </c>
      <c r="Z50" s="16">
        <v>53</v>
      </c>
      <c r="AA50" s="16">
        <v>207</v>
      </c>
      <c r="AB50" s="16">
        <v>1151</v>
      </c>
      <c r="AC50" s="16">
        <v>185</v>
      </c>
      <c r="AD50" s="16">
        <v>220</v>
      </c>
      <c r="AE50" s="16">
        <v>709</v>
      </c>
      <c r="AF50" s="16">
        <v>3817</v>
      </c>
      <c r="AG50" s="16">
        <v>95</v>
      </c>
      <c r="AH50" s="16">
        <v>232</v>
      </c>
      <c r="AI50" s="16">
        <v>983</v>
      </c>
      <c r="AJ50" s="16">
        <v>55</v>
      </c>
      <c r="AK50" s="16">
        <v>2012</v>
      </c>
      <c r="AL50" s="16">
        <v>553</v>
      </c>
      <c r="AM50" s="16">
        <v>77</v>
      </c>
      <c r="AN50" s="16">
        <v>395</v>
      </c>
      <c r="AO50" s="16">
        <v>4717</v>
      </c>
      <c r="AP50" s="16">
        <v>3156</v>
      </c>
      <c r="AQ50" s="19" t="s">
        <v>58</v>
      </c>
      <c r="AR50" s="18">
        <v>45127</v>
      </c>
      <c r="AS50" s="6"/>
    </row>
    <row r="51" spans="1:45" ht="15" customHeight="1" x14ac:dyDescent="0.25">
      <c r="A51" t="s">
        <v>52</v>
      </c>
      <c r="B51" s="170" t="s">
        <v>72</v>
      </c>
      <c r="C51" s="13">
        <v>3</v>
      </c>
      <c r="D51" s="14">
        <v>57777</v>
      </c>
      <c r="E51" s="15">
        <v>381</v>
      </c>
      <c r="F51" s="16">
        <v>3986</v>
      </c>
      <c r="G51" s="16">
        <v>2852</v>
      </c>
      <c r="H51" s="16">
        <v>1284</v>
      </c>
      <c r="I51" s="16">
        <v>1786</v>
      </c>
      <c r="J51" s="16">
        <v>146</v>
      </c>
      <c r="K51" s="16">
        <v>625</v>
      </c>
      <c r="L51" s="16">
        <v>1191</v>
      </c>
      <c r="M51" s="16">
        <v>979</v>
      </c>
      <c r="N51" s="16">
        <v>672</v>
      </c>
      <c r="O51" s="16">
        <v>8232</v>
      </c>
      <c r="P51" s="16">
        <v>5280</v>
      </c>
      <c r="Q51" s="16">
        <v>1192</v>
      </c>
      <c r="R51" s="16">
        <v>1361</v>
      </c>
      <c r="S51" s="16">
        <v>370</v>
      </c>
      <c r="T51" s="16">
        <v>56</v>
      </c>
      <c r="U51" s="16">
        <v>203</v>
      </c>
      <c r="V51" s="16">
        <v>3999</v>
      </c>
      <c r="W51" s="16">
        <v>2175</v>
      </c>
      <c r="X51" s="16">
        <v>29</v>
      </c>
      <c r="Y51" s="16">
        <v>84</v>
      </c>
      <c r="Z51" s="16">
        <v>101</v>
      </c>
      <c r="AA51" s="16">
        <v>225</v>
      </c>
      <c r="AB51" s="16">
        <v>1487</v>
      </c>
      <c r="AC51" s="16">
        <v>363</v>
      </c>
      <c r="AD51" s="16">
        <v>161</v>
      </c>
      <c r="AE51" s="16">
        <v>521</v>
      </c>
      <c r="AF51" s="16">
        <v>2621</v>
      </c>
      <c r="AG51" s="16">
        <v>174</v>
      </c>
      <c r="AH51" s="16">
        <v>790</v>
      </c>
      <c r="AI51" s="16">
        <v>991</v>
      </c>
      <c r="AJ51" s="16">
        <v>55</v>
      </c>
      <c r="AK51" s="16">
        <v>2433</v>
      </c>
      <c r="AL51" s="16">
        <v>663</v>
      </c>
      <c r="AM51" s="16">
        <v>119</v>
      </c>
      <c r="AN51" s="16">
        <v>377</v>
      </c>
      <c r="AO51" s="16">
        <v>5656</v>
      </c>
      <c r="AP51" s="16">
        <v>4157</v>
      </c>
      <c r="AQ51" s="19" t="s">
        <v>59</v>
      </c>
      <c r="AR51" s="18">
        <v>39707</v>
      </c>
      <c r="AS51" s="6"/>
    </row>
    <row r="52" spans="1:45" ht="15" customHeight="1" x14ac:dyDescent="0.25">
      <c r="A52" t="s">
        <v>52</v>
      </c>
      <c r="B52" s="170" t="s">
        <v>72</v>
      </c>
      <c r="C52" s="13">
        <v>2</v>
      </c>
      <c r="D52" s="14">
        <v>52247</v>
      </c>
      <c r="E52" s="15">
        <v>247</v>
      </c>
      <c r="F52" s="16">
        <v>3204</v>
      </c>
      <c r="G52" s="16">
        <v>2823</v>
      </c>
      <c r="H52" s="16">
        <v>834</v>
      </c>
      <c r="I52" s="16">
        <v>1674</v>
      </c>
      <c r="J52" s="16">
        <v>38</v>
      </c>
      <c r="K52" s="16">
        <v>312</v>
      </c>
      <c r="L52" s="16">
        <v>544</v>
      </c>
      <c r="M52" s="16">
        <v>940</v>
      </c>
      <c r="N52" s="16">
        <v>520</v>
      </c>
      <c r="O52" s="16">
        <v>7872</v>
      </c>
      <c r="P52" s="16">
        <v>6432</v>
      </c>
      <c r="Q52" s="16">
        <v>1927</v>
      </c>
      <c r="R52" s="16">
        <v>1424</v>
      </c>
      <c r="S52" s="16">
        <v>193</v>
      </c>
      <c r="T52" s="16">
        <v>42</v>
      </c>
      <c r="U52" s="16">
        <v>245</v>
      </c>
      <c r="V52" s="16">
        <v>3639</v>
      </c>
      <c r="W52" s="16">
        <v>1703</v>
      </c>
      <c r="X52" s="16">
        <v>18</v>
      </c>
      <c r="Y52" s="16">
        <v>25</v>
      </c>
      <c r="Z52" s="16">
        <v>74</v>
      </c>
      <c r="AA52" s="16">
        <v>214</v>
      </c>
      <c r="AB52" s="16">
        <v>2274</v>
      </c>
      <c r="AC52" s="16">
        <v>291</v>
      </c>
      <c r="AD52" s="16">
        <v>159</v>
      </c>
      <c r="AE52" s="16">
        <v>299</v>
      </c>
      <c r="AF52" s="16">
        <v>2026</v>
      </c>
      <c r="AG52" s="16">
        <v>101</v>
      </c>
      <c r="AH52" s="16">
        <v>219</v>
      </c>
      <c r="AI52" s="16">
        <v>475</v>
      </c>
      <c r="AJ52" s="16">
        <v>17</v>
      </c>
      <c r="AK52" s="16">
        <v>1532</v>
      </c>
      <c r="AL52" s="16">
        <v>210</v>
      </c>
      <c r="AM52" s="16">
        <v>76</v>
      </c>
      <c r="AN52" s="16">
        <v>89</v>
      </c>
      <c r="AO52" s="16">
        <v>5471</v>
      </c>
      <c r="AP52" s="16">
        <v>4064</v>
      </c>
      <c r="AQ52" s="19" t="s">
        <v>60</v>
      </c>
      <c r="AR52" s="18">
        <v>146</v>
      </c>
      <c r="AS52" s="6"/>
    </row>
    <row r="53" spans="1:45" ht="15" customHeight="1" x14ac:dyDescent="0.25">
      <c r="A53" t="s">
        <v>52</v>
      </c>
      <c r="B53" s="170" t="s">
        <v>72</v>
      </c>
      <c r="C53" s="13">
        <v>1</v>
      </c>
      <c r="D53" s="14">
        <v>34778</v>
      </c>
      <c r="E53" s="15">
        <v>81</v>
      </c>
      <c r="F53" s="16">
        <v>813</v>
      </c>
      <c r="G53" s="16">
        <v>2307</v>
      </c>
      <c r="H53" s="16">
        <v>241</v>
      </c>
      <c r="I53" s="16">
        <v>1402</v>
      </c>
      <c r="J53" s="16">
        <v>49</v>
      </c>
      <c r="K53" s="16">
        <v>500</v>
      </c>
      <c r="L53" s="16">
        <v>229</v>
      </c>
      <c r="M53" s="16">
        <v>1275</v>
      </c>
      <c r="N53" s="16">
        <v>494</v>
      </c>
      <c r="O53" s="16">
        <v>2872</v>
      </c>
      <c r="P53" s="16">
        <v>2381</v>
      </c>
      <c r="Q53" s="16">
        <v>1571</v>
      </c>
      <c r="R53" s="16">
        <v>562</v>
      </c>
      <c r="S53" s="16">
        <v>43</v>
      </c>
      <c r="T53" s="16">
        <v>17</v>
      </c>
      <c r="U53" s="16">
        <v>177</v>
      </c>
      <c r="V53" s="16">
        <v>2801</v>
      </c>
      <c r="W53" s="16">
        <v>2660</v>
      </c>
      <c r="X53" s="16">
        <v>13</v>
      </c>
      <c r="Y53" s="16">
        <v>22</v>
      </c>
      <c r="Z53" s="16">
        <v>29</v>
      </c>
      <c r="AA53" s="16">
        <v>108</v>
      </c>
      <c r="AB53" s="16">
        <v>1942</v>
      </c>
      <c r="AC53" s="16">
        <v>59</v>
      </c>
      <c r="AD53" s="16">
        <v>118</v>
      </c>
      <c r="AE53" s="16">
        <v>210</v>
      </c>
      <c r="AF53" s="16">
        <v>2474</v>
      </c>
      <c r="AG53" s="16">
        <v>19</v>
      </c>
      <c r="AH53" s="16">
        <v>26</v>
      </c>
      <c r="AI53" s="16">
        <v>77</v>
      </c>
      <c r="AJ53" s="16">
        <v>12</v>
      </c>
      <c r="AK53" s="16">
        <v>2106</v>
      </c>
      <c r="AL53" s="16">
        <v>52</v>
      </c>
      <c r="AM53" s="16">
        <v>6</v>
      </c>
      <c r="AN53" s="16">
        <v>7</v>
      </c>
      <c r="AO53" s="16">
        <v>5298</v>
      </c>
      <c r="AP53" s="16">
        <v>1725</v>
      </c>
      <c r="AQ53" s="19" t="s">
        <v>61</v>
      </c>
      <c r="AR53" s="18">
        <v>1762</v>
      </c>
      <c r="AS53" s="6"/>
    </row>
    <row r="54" spans="1:45" ht="15" customHeight="1" x14ac:dyDescent="0.25">
      <c r="A54" t="s">
        <v>52</v>
      </c>
      <c r="B54" s="170" t="s">
        <v>72</v>
      </c>
      <c r="C54" s="13" t="s">
        <v>62</v>
      </c>
      <c r="D54" s="14">
        <v>223259</v>
      </c>
      <c r="E54" s="15">
        <v>1208</v>
      </c>
      <c r="F54" s="16">
        <v>11778</v>
      </c>
      <c r="G54" s="16">
        <v>12973</v>
      </c>
      <c r="H54" s="16">
        <v>5838</v>
      </c>
      <c r="I54" s="16">
        <v>7047</v>
      </c>
      <c r="J54" s="16">
        <v>459</v>
      </c>
      <c r="K54" s="16">
        <v>2779</v>
      </c>
      <c r="L54" s="16">
        <v>3160</v>
      </c>
      <c r="M54" s="16">
        <v>5587</v>
      </c>
      <c r="N54" s="16">
        <v>3271</v>
      </c>
      <c r="O54" s="16">
        <v>27536</v>
      </c>
      <c r="P54" s="16">
        <v>18377</v>
      </c>
      <c r="Q54" s="16">
        <v>7435</v>
      </c>
      <c r="R54" s="16">
        <v>4961</v>
      </c>
      <c r="S54" s="16">
        <v>1049</v>
      </c>
      <c r="T54" s="16">
        <v>228</v>
      </c>
      <c r="U54" s="16">
        <v>1147</v>
      </c>
      <c r="V54" s="16">
        <v>14669</v>
      </c>
      <c r="W54" s="16">
        <v>9912</v>
      </c>
      <c r="X54" s="16">
        <v>84</v>
      </c>
      <c r="Y54" s="16">
        <v>405</v>
      </c>
      <c r="Z54" s="16">
        <v>315</v>
      </c>
      <c r="AA54" s="16">
        <v>978</v>
      </c>
      <c r="AB54" s="16">
        <v>7257</v>
      </c>
      <c r="AC54" s="16">
        <v>1018</v>
      </c>
      <c r="AD54" s="16">
        <v>1036</v>
      </c>
      <c r="AE54" s="16">
        <v>2454</v>
      </c>
      <c r="AF54" s="16">
        <v>14045</v>
      </c>
      <c r="AG54" s="16">
        <v>436</v>
      </c>
      <c r="AH54" s="16">
        <v>1395</v>
      </c>
      <c r="AI54" s="16">
        <v>3100</v>
      </c>
      <c r="AJ54" s="16">
        <v>173</v>
      </c>
      <c r="AK54" s="16">
        <v>9466</v>
      </c>
      <c r="AL54" s="16">
        <v>1826</v>
      </c>
      <c r="AM54" s="16">
        <v>310</v>
      </c>
      <c r="AN54" s="16">
        <v>1123</v>
      </c>
      <c r="AO54" s="16">
        <v>23880</v>
      </c>
      <c r="AP54" s="16">
        <v>14544</v>
      </c>
      <c r="AQ54" s="19" t="s">
        <v>63</v>
      </c>
      <c r="AR54" s="18">
        <v>122143</v>
      </c>
      <c r="AS54" s="6"/>
    </row>
    <row r="55" spans="1:45" s="20" customFormat="1" ht="15" customHeight="1" x14ac:dyDescent="0.25">
      <c r="A55" s="20" t="s">
        <v>52</v>
      </c>
      <c r="B55" s="21" t="s">
        <v>64</v>
      </c>
      <c r="C55" s="22" t="s">
        <v>65</v>
      </c>
      <c r="D55" s="23">
        <v>2.95</v>
      </c>
      <c r="E55" s="24">
        <v>3.21</v>
      </c>
      <c r="F55" s="25">
        <v>2.99</v>
      </c>
      <c r="G55" s="25">
        <v>3.02</v>
      </c>
      <c r="H55" s="25">
        <v>3.78</v>
      </c>
      <c r="I55" s="25">
        <v>2.81</v>
      </c>
      <c r="J55" s="25">
        <v>3.52</v>
      </c>
      <c r="K55" s="25">
        <v>3.26</v>
      </c>
      <c r="L55" s="25">
        <v>3.21</v>
      </c>
      <c r="M55" s="25">
        <v>2.99</v>
      </c>
      <c r="N55" s="25">
        <v>3.22</v>
      </c>
      <c r="O55" s="25">
        <v>2.94</v>
      </c>
      <c r="P55" s="25">
        <v>2.69</v>
      </c>
      <c r="Q55" s="25">
        <v>2.78</v>
      </c>
      <c r="R55" s="25">
        <v>2.94</v>
      </c>
      <c r="S55" s="25">
        <v>3.32</v>
      </c>
      <c r="T55" s="25">
        <v>3.39</v>
      </c>
      <c r="U55" s="25">
        <v>3.15</v>
      </c>
      <c r="V55" s="25">
        <v>2.8</v>
      </c>
      <c r="W55" s="25">
        <v>2.77</v>
      </c>
      <c r="X55" s="25">
        <v>2.93</v>
      </c>
      <c r="Y55" s="25">
        <v>4.05</v>
      </c>
      <c r="Z55" s="25">
        <v>3.12</v>
      </c>
      <c r="AA55" s="25">
        <v>3.23</v>
      </c>
      <c r="AB55" s="25">
        <v>2.42</v>
      </c>
      <c r="AC55" s="25">
        <v>3.02</v>
      </c>
      <c r="AD55" s="25">
        <v>3.56</v>
      </c>
      <c r="AE55" s="25">
        <v>3.58</v>
      </c>
      <c r="AF55" s="25">
        <v>3.22</v>
      </c>
      <c r="AG55" s="25">
        <v>3.11</v>
      </c>
      <c r="AH55" s="25">
        <v>3.16</v>
      </c>
      <c r="AI55" s="25">
        <v>3.48</v>
      </c>
      <c r="AJ55" s="25">
        <v>3.47</v>
      </c>
      <c r="AK55" s="25">
        <v>2.9</v>
      </c>
      <c r="AL55" s="25">
        <v>3.51</v>
      </c>
      <c r="AM55" s="25">
        <v>3.17</v>
      </c>
      <c r="AN55" s="25">
        <v>3.71</v>
      </c>
      <c r="AO55" s="25">
        <v>2.75</v>
      </c>
      <c r="AP55" s="25">
        <v>2.9</v>
      </c>
      <c r="AQ55" s="19" t="s">
        <v>66</v>
      </c>
      <c r="AR55" s="26" t="s">
        <v>57</v>
      </c>
      <c r="AS55" s="27"/>
    </row>
    <row r="56" spans="1:45" ht="15" customHeight="1" x14ac:dyDescent="0.25">
      <c r="A56" t="s">
        <v>52</v>
      </c>
      <c r="B56" s="28" t="s">
        <v>73</v>
      </c>
      <c r="C56" s="29">
        <v>5</v>
      </c>
      <c r="D56" s="14">
        <v>14</v>
      </c>
      <c r="E56" s="30" t="s">
        <v>55</v>
      </c>
      <c r="F56" s="31" t="s">
        <v>54</v>
      </c>
      <c r="G56" s="31">
        <v>1</v>
      </c>
      <c r="H56" s="31">
        <v>4</v>
      </c>
      <c r="I56" s="31" t="s">
        <v>54</v>
      </c>
      <c r="J56" s="31" t="s">
        <v>55</v>
      </c>
      <c r="K56" s="31" t="s">
        <v>54</v>
      </c>
      <c r="L56" s="31" t="s">
        <v>54</v>
      </c>
      <c r="M56" s="31">
        <v>1</v>
      </c>
      <c r="N56" s="31" t="s">
        <v>54</v>
      </c>
      <c r="O56" s="31" t="s">
        <v>54</v>
      </c>
      <c r="P56" s="31">
        <v>1</v>
      </c>
      <c r="Q56" s="31" t="s">
        <v>54</v>
      </c>
      <c r="R56" s="31" t="s">
        <v>55</v>
      </c>
      <c r="S56" s="31" t="s">
        <v>55</v>
      </c>
      <c r="T56" s="31" t="s">
        <v>55</v>
      </c>
      <c r="U56" s="31" t="s">
        <v>54</v>
      </c>
      <c r="V56" s="31" t="s">
        <v>55</v>
      </c>
      <c r="W56" s="31" t="s">
        <v>55</v>
      </c>
      <c r="X56" s="31" t="s">
        <v>55</v>
      </c>
      <c r="Y56" s="31" t="s">
        <v>55</v>
      </c>
      <c r="Z56" s="31" t="s">
        <v>55</v>
      </c>
      <c r="AA56" s="31" t="s">
        <v>55</v>
      </c>
      <c r="AB56" s="31" t="s">
        <v>54</v>
      </c>
      <c r="AC56" s="31" t="s">
        <v>54</v>
      </c>
      <c r="AD56" s="31" t="s">
        <v>54</v>
      </c>
      <c r="AE56" s="31" t="s">
        <v>54</v>
      </c>
      <c r="AF56" s="31">
        <v>2</v>
      </c>
      <c r="AG56" s="31" t="s">
        <v>54</v>
      </c>
      <c r="AH56" s="31" t="s">
        <v>55</v>
      </c>
      <c r="AI56" s="31" t="s">
        <v>54</v>
      </c>
      <c r="AJ56" s="31" t="s">
        <v>55</v>
      </c>
      <c r="AK56" s="31" t="s">
        <v>55</v>
      </c>
      <c r="AL56" s="31" t="s">
        <v>54</v>
      </c>
      <c r="AM56" s="31" t="s">
        <v>54</v>
      </c>
      <c r="AN56" s="31" t="s">
        <v>54</v>
      </c>
      <c r="AO56" s="31">
        <v>1</v>
      </c>
      <c r="AP56" s="31" t="s">
        <v>55</v>
      </c>
      <c r="AQ56" s="17" t="s">
        <v>56</v>
      </c>
      <c r="AR56" s="32">
        <v>2</v>
      </c>
      <c r="AS56" s="6"/>
    </row>
    <row r="57" spans="1:45" ht="15" customHeight="1" x14ac:dyDescent="0.25">
      <c r="A57" t="s">
        <v>52</v>
      </c>
      <c r="B57" s="170" t="s">
        <v>73</v>
      </c>
      <c r="C57" s="13">
        <v>4</v>
      </c>
      <c r="D57" s="14">
        <v>26</v>
      </c>
      <c r="E57" s="15" t="s">
        <v>55</v>
      </c>
      <c r="F57" s="16" t="s">
        <v>54</v>
      </c>
      <c r="G57" s="16">
        <v>1</v>
      </c>
      <c r="H57" s="16">
        <v>1</v>
      </c>
      <c r="I57" s="16" t="s">
        <v>54</v>
      </c>
      <c r="J57" s="16" t="s">
        <v>55</v>
      </c>
      <c r="K57" s="16" t="s">
        <v>54</v>
      </c>
      <c r="L57" s="16" t="s">
        <v>54</v>
      </c>
      <c r="M57" s="16">
        <v>3</v>
      </c>
      <c r="N57" s="16" t="s">
        <v>54</v>
      </c>
      <c r="O57" s="16" t="s">
        <v>54</v>
      </c>
      <c r="P57" s="16">
        <v>1</v>
      </c>
      <c r="Q57" s="16" t="s">
        <v>54</v>
      </c>
      <c r="R57" s="16" t="s">
        <v>55</v>
      </c>
      <c r="S57" s="16" t="s">
        <v>55</v>
      </c>
      <c r="T57" s="16" t="s">
        <v>55</v>
      </c>
      <c r="U57" s="16" t="s">
        <v>54</v>
      </c>
      <c r="V57" s="16">
        <v>4</v>
      </c>
      <c r="W57" s="16" t="s">
        <v>55</v>
      </c>
      <c r="X57" s="16" t="s">
        <v>55</v>
      </c>
      <c r="Y57" s="16" t="s">
        <v>55</v>
      </c>
      <c r="Z57" s="16" t="s">
        <v>55</v>
      </c>
      <c r="AA57" s="16" t="s">
        <v>55</v>
      </c>
      <c r="AB57" s="16" t="s">
        <v>54</v>
      </c>
      <c r="AC57" s="16" t="s">
        <v>54</v>
      </c>
      <c r="AD57" s="16" t="s">
        <v>54</v>
      </c>
      <c r="AE57" s="16" t="s">
        <v>54</v>
      </c>
      <c r="AF57" s="16">
        <v>1</v>
      </c>
      <c r="AG57" s="16" t="s">
        <v>54</v>
      </c>
      <c r="AH57" s="16" t="s">
        <v>55</v>
      </c>
      <c r="AI57" s="16" t="s">
        <v>54</v>
      </c>
      <c r="AJ57" s="16" t="s">
        <v>55</v>
      </c>
      <c r="AK57" s="16">
        <v>2</v>
      </c>
      <c r="AL57" s="16" t="s">
        <v>54</v>
      </c>
      <c r="AM57" s="16" t="s">
        <v>54</v>
      </c>
      <c r="AN57" s="16" t="s">
        <v>54</v>
      </c>
      <c r="AO57" s="16" t="s">
        <v>55</v>
      </c>
      <c r="AP57" s="16" t="s">
        <v>55</v>
      </c>
      <c r="AQ57" s="19" t="s">
        <v>58</v>
      </c>
      <c r="AR57" s="18">
        <v>7</v>
      </c>
      <c r="AS57" s="6"/>
    </row>
    <row r="58" spans="1:45" ht="15" customHeight="1" x14ac:dyDescent="0.25">
      <c r="A58" t="s">
        <v>52</v>
      </c>
      <c r="B58" s="170" t="s">
        <v>73</v>
      </c>
      <c r="C58" s="13">
        <v>3</v>
      </c>
      <c r="D58" s="14">
        <v>26</v>
      </c>
      <c r="E58" s="15" t="s">
        <v>55</v>
      </c>
      <c r="F58" s="16" t="s">
        <v>54</v>
      </c>
      <c r="G58" s="16">
        <v>2</v>
      </c>
      <c r="H58" s="16">
        <v>3</v>
      </c>
      <c r="I58" s="16" t="s">
        <v>54</v>
      </c>
      <c r="J58" s="16" t="s">
        <v>55</v>
      </c>
      <c r="K58" s="16" t="s">
        <v>54</v>
      </c>
      <c r="L58" s="16" t="s">
        <v>54</v>
      </c>
      <c r="M58" s="16">
        <v>1</v>
      </c>
      <c r="N58" s="16" t="s">
        <v>54</v>
      </c>
      <c r="O58" s="16" t="s">
        <v>54</v>
      </c>
      <c r="P58" s="16">
        <v>2</v>
      </c>
      <c r="Q58" s="16" t="s">
        <v>54</v>
      </c>
      <c r="R58" s="16" t="s">
        <v>55</v>
      </c>
      <c r="S58" s="16" t="s">
        <v>55</v>
      </c>
      <c r="T58" s="16" t="s">
        <v>55</v>
      </c>
      <c r="U58" s="16" t="s">
        <v>54</v>
      </c>
      <c r="V58" s="16">
        <v>3</v>
      </c>
      <c r="W58" s="16" t="s">
        <v>55</v>
      </c>
      <c r="X58" s="16" t="s">
        <v>55</v>
      </c>
      <c r="Y58" s="16" t="s">
        <v>55</v>
      </c>
      <c r="Z58" s="16" t="s">
        <v>55</v>
      </c>
      <c r="AA58" s="16" t="s">
        <v>55</v>
      </c>
      <c r="AB58" s="16" t="s">
        <v>54</v>
      </c>
      <c r="AC58" s="16" t="s">
        <v>54</v>
      </c>
      <c r="AD58" s="16" t="s">
        <v>54</v>
      </c>
      <c r="AE58" s="16" t="s">
        <v>54</v>
      </c>
      <c r="AF58" s="16">
        <v>2</v>
      </c>
      <c r="AG58" s="16" t="s">
        <v>54</v>
      </c>
      <c r="AH58" s="16" t="s">
        <v>55</v>
      </c>
      <c r="AI58" s="16" t="s">
        <v>54</v>
      </c>
      <c r="AJ58" s="16" t="s">
        <v>55</v>
      </c>
      <c r="AK58" s="16">
        <v>3</v>
      </c>
      <c r="AL58" s="16" t="s">
        <v>54</v>
      </c>
      <c r="AM58" s="16" t="s">
        <v>54</v>
      </c>
      <c r="AN58" s="16" t="s">
        <v>54</v>
      </c>
      <c r="AO58" s="16" t="s">
        <v>55</v>
      </c>
      <c r="AP58" s="16" t="s">
        <v>55</v>
      </c>
      <c r="AQ58" s="19" t="s">
        <v>59</v>
      </c>
      <c r="AR58" s="18">
        <v>36</v>
      </c>
      <c r="AS58" s="6"/>
    </row>
    <row r="59" spans="1:45" ht="15" customHeight="1" x14ac:dyDescent="0.25">
      <c r="A59" t="s">
        <v>52</v>
      </c>
      <c r="B59" s="170" t="s">
        <v>73</v>
      </c>
      <c r="C59" s="13">
        <v>2</v>
      </c>
      <c r="D59" s="14">
        <v>16</v>
      </c>
      <c r="E59" s="15" t="s">
        <v>55</v>
      </c>
      <c r="F59" s="16" t="s">
        <v>54</v>
      </c>
      <c r="G59" s="16" t="s">
        <v>55</v>
      </c>
      <c r="H59" s="16" t="s">
        <v>55</v>
      </c>
      <c r="I59" s="16" t="s">
        <v>54</v>
      </c>
      <c r="J59" s="16" t="s">
        <v>55</v>
      </c>
      <c r="K59" s="16" t="s">
        <v>54</v>
      </c>
      <c r="L59" s="16" t="s">
        <v>54</v>
      </c>
      <c r="M59" s="16">
        <v>1</v>
      </c>
      <c r="N59" s="16" t="s">
        <v>54</v>
      </c>
      <c r="O59" s="16" t="s">
        <v>54</v>
      </c>
      <c r="P59" s="16">
        <v>8</v>
      </c>
      <c r="Q59" s="16" t="s">
        <v>54</v>
      </c>
      <c r="R59" s="16" t="s">
        <v>55</v>
      </c>
      <c r="S59" s="16" t="s">
        <v>55</v>
      </c>
      <c r="T59" s="16" t="s">
        <v>55</v>
      </c>
      <c r="U59" s="16" t="s">
        <v>54</v>
      </c>
      <c r="V59" s="16" t="s">
        <v>55</v>
      </c>
      <c r="W59" s="16" t="s">
        <v>55</v>
      </c>
      <c r="X59" s="16" t="s">
        <v>55</v>
      </c>
      <c r="Y59" s="16" t="s">
        <v>55</v>
      </c>
      <c r="Z59" s="16" t="s">
        <v>55</v>
      </c>
      <c r="AA59" s="16" t="s">
        <v>55</v>
      </c>
      <c r="AB59" s="16" t="s">
        <v>54</v>
      </c>
      <c r="AC59" s="16" t="s">
        <v>54</v>
      </c>
      <c r="AD59" s="16" t="s">
        <v>54</v>
      </c>
      <c r="AE59" s="16" t="s">
        <v>54</v>
      </c>
      <c r="AF59" s="16">
        <v>1</v>
      </c>
      <c r="AG59" s="16" t="s">
        <v>54</v>
      </c>
      <c r="AH59" s="16" t="s">
        <v>55</v>
      </c>
      <c r="AI59" s="16" t="s">
        <v>54</v>
      </c>
      <c r="AJ59" s="16" t="s">
        <v>55</v>
      </c>
      <c r="AK59" s="16">
        <v>1</v>
      </c>
      <c r="AL59" s="16" t="s">
        <v>54</v>
      </c>
      <c r="AM59" s="16" t="s">
        <v>54</v>
      </c>
      <c r="AN59" s="16" t="s">
        <v>54</v>
      </c>
      <c r="AO59" s="16">
        <v>1</v>
      </c>
      <c r="AP59" s="16" t="s">
        <v>55</v>
      </c>
      <c r="AQ59" s="19" t="s">
        <v>60</v>
      </c>
      <c r="AR59" s="18" t="s">
        <v>57</v>
      </c>
      <c r="AS59" s="6"/>
    </row>
    <row r="60" spans="1:45" ht="15" customHeight="1" x14ac:dyDescent="0.25">
      <c r="A60" t="s">
        <v>52</v>
      </c>
      <c r="B60" s="170" t="s">
        <v>73</v>
      </c>
      <c r="C60" s="13">
        <v>1</v>
      </c>
      <c r="D60" s="14">
        <v>16</v>
      </c>
      <c r="E60" s="15" t="s">
        <v>55</v>
      </c>
      <c r="F60" s="16" t="s">
        <v>54</v>
      </c>
      <c r="G60" s="16">
        <v>1</v>
      </c>
      <c r="H60" s="16" t="s">
        <v>55</v>
      </c>
      <c r="I60" s="16" t="s">
        <v>54</v>
      </c>
      <c r="J60" s="16" t="s">
        <v>55</v>
      </c>
      <c r="K60" s="16" t="s">
        <v>54</v>
      </c>
      <c r="L60" s="16" t="s">
        <v>54</v>
      </c>
      <c r="M60" s="16">
        <v>1</v>
      </c>
      <c r="N60" s="16" t="s">
        <v>54</v>
      </c>
      <c r="O60" s="16" t="s">
        <v>54</v>
      </c>
      <c r="P60" s="16">
        <v>1</v>
      </c>
      <c r="Q60" s="16" t="s">
        <v>54</v>
      </c>
      <c r="R60" s="16" t="s">
        <v>55</v>
      </c>
      <c r="S60" s="16" t="s">
        <v>55</v>
      </c>
      <c r="T60" s="16" t="s">
        <v>55</v>
      </c>
      <c r="U60" s="16" t="s">
        <v>54</v>
      </c>
      <c r="V60" s="16">
        <v>1</v>
      </c>
      <c r="W60" s="16" t="s">
        <v>55</v>
      </c>
      <c r="X60" s="16" t="s">
        <v>55</v>
      </c>
      <c r="Y60" s="16" t="s">
        <v>55</v>
      </c>
      <c r="Z60" s="16" t="s">
        <v>55</v>
      </c>
      <c r="AA60" s="16" t="s">
        <v>55</v>
      </c>
      <c r="AB60" s="16" t="s">
        <v>54</v>
      </c>
      <c r="AC60" s="16" t="s">
        <v>54</v>
      </c>
      <c r="AD60" s="16" t="s">
        <v>54</v>
      </c>
      <c r="AE60" s="16" t="s">
        <v>54</v>
      </c>
      <c r="AF60" s="16">
        <v>1</v>
      </c>
      <c r="AG60" s="16" t="s">
        <v>54</v>
      </c>
      <c r="AH60" s="16" t="s">
        <v>55</v>
      </c>
      <c r="AI60" s="16" t="s">
        <v>54</v>
      </c>
      <c r="AJ60" s="16" t="s">
        <v>55</v>
      </c>
      <c r="AK60" s="16">
        <v>2</v>
      </c>
      <c r="AL60" s="16" t="s">
        <v>54</v>
      </c>
      <c r="AM60" s="16" t="s">
        <v>54</v>
      </c>
      <c r="AN60" s="16" t="s">
        <v>54</v>
      </c>
      <c r="AO60" s="16">
        <v>5</v>
      </c>
      <c r="AP60" s="16" t="s">
        <v>55</v>
      </c>
      <c r="AQ60" s="19" t="s">
        <v>61</v>
      </c>
      <c r="AR60" s="18">
        <v>3</v>
      </c>
      <c r="AS60" s="6"/>
    </row>
    <row r="61" spans="1:45" ht="15" customHeight="1" x14ac:dyDescent="0.25">
      <c r="A61" t="s">
        <v>52</v>
      </c>
      <c r="B61" s="170" t="s">
        <v>73</v>
      </c>
      <c r="C61" s="13" t="s">
        <v>62</v>
      </c>
      <c r="D61" s="14">
        <v>98</v>
      </c>
      <c r="E61" s="15" t="s">
        <v>55</v>
      </c>
      <c r="F61" s="16">
        <v>1</v>
      </c>
      <c r="G61" s="16">
        <v>5</v>
      </c>
      <c r="H61" s="16">
        <v>8</v>
      </c>
      <c r="I61" s="16">
        <v>2</v>
      </c>
      <c r="J61" s="16" t="s">
        <v>55</v>
      </c>
      <c r="K61" s="16">
        <v>2</v>
      </c>
      <c r="L61" s="16">
        <v>2</v>
      </c>
      <c r="M61" s="16">
        <v>7</v>
      </c>
      <c r="N61" s="16">
        <v>3</v>
      </c>
      <c r="O61" s="16">
        <v>3</v>
      </c>
      <c r="P61" s="16">
        <v>13</v>
      </c>
      <c r="Q61" s="16">
        <v>4</v>
      </c>
      <c r="R61" s="16" t="s">
        <v>55</v>
      </c>
      <c r="S61" s="16" t="s">
        <v>55</v>
      </c>
      <c r="T61" s="16" t="s">
        <v>55</v>
      </c>
      <c r="U61" s="16">
        <v>2</v>
      </c>
      <c r="V61" s="16">
        <v>8</v>
      </c>
      <c r="W61" s="16" t="s">
        <v>55</v>
      </c>
      <c r="X61" s="16" t="s">
        <v>55</v>
      </c>
      <c r="Y61" s="16" t="s">
        <v>55</v>
      </c>
      <c r="Z61" s="16" t="s">
        <v>55</v>
      </c>
      <c r="AA61" s="16" t="s">
        <v>55</v>
      </c>
      <c r="AB61" s="16">
        <v>4</v>
      </c>
      <c r="AC61" s="16">
        <v>2</v>
      </c>
      <c r="AD61" s="16">
        <v>2</v>
      </c>
      <c r="AE61" s="16">
        <v>2</v>
      </c>
      <c r="AF61" s="16">
        <v>7</v>
      </c>
      <c r="AG61" s="16">
        <v>1</v>
      </c>
      <c r="AH61" s="16" t="s">
        <v>55</v>
      </c>
      <c r="AI61" s="16">
        <v>1</v>
      </c>
      <c r="AJ61" s="16" t="s">
        <v>55</v>
      </c>
      <c r="AK61" s="16">
        <v>8</v>
      </c>
      <c r="AL61" s="16">
        <v>2</v>
      </c>
      <c r="AM61" s="16">
        <v>1</v>
      </c>
      <c r="AN61" s="16">
        <v>1</v>
      </c>
      <c r="AO61" s="16">
        <v>7</v>
      </c>
      <c r="AP61" s="16" t="s">
        <v>55</v>
      </c>
      <c r="AQ61" s="19" t="s">
        <v>63</v>
      </c>
      <c r="AR61" s="18">
        <v>48</v>
      </c>
      <c r="AS61" s="6"/>
    </row>
    <row r="62" spans="1:45" s="20" customFormat="1" ht="15" customHeight="1" x14ac:dyDescent="0.25">
      <c r="A62" s="20" t="s">
        <v>52</v>
      </c>
      <c r="B62" s="21" t="s">
        <v>64</v>
      </c>
      <c r="C62" s="22" t="s">
        <v>65</v>
      </c>
      <c r="D62" s="23">
        <v>3.06</v>
      </c>
      <c r="E62" s="24" t="s">
        <v>55</v>
      </c>
      <c r="F62" s="25" t="s">
        <v>54</v>
      </c>
      <c r="G62" s="25">
        <v>3.2</v>
      </c>
      <c r="H62" s="25">
        <v>4.13</v>
      </c>
      <c r="I62" s="25" t="s">
        <v>54</v>
      </c>
      <c r="J62" s="25" t="s">
        <v>55</v>
      </c>
      <c r="K62" s="25" t="s">
        <v>54</v>
      </c>
      <c r="L62" s="25" t="s">
        <v>54</v>
      </c>
      <c r="M62" s="25">
        <v>3.29</v>
      </c>
      <c r="N62" s="25" t="s">
        <v>54</v>
      </c>
      <c r="O62" s="25" t="s">
        <v>54</v>
      </c>
      <c r="P62" s="25">
        <v>2.46</v>
      </c>
      <c r="Q62" s="25" t="s">
        <v>54</v>
      </c>
      <c r="R62" s="25" t="s">
        <v>55</v>
      </c>
      <c r="S62" s="25" t="s">
        <v>55</v>
      </c>
      <c r="T62" s="25" t="s">
        <v>55</v>
      </c>
      <c r="U62" s="25" t="s">
        <v>54</v>
      </c>
      <c r="V62" s="25">
        <v>3.25</v>
      </c>
      <c r="W62" s="25" t="s">
        <v>55</v>
      </c>
      <c r="X62" s="25" t="s">
        <v>55</v>
      </c>
      <c r="Y62" s="25" t="s">
        <v>55</v>
      </c>
      <c r="Z62" s="25" t="s">
        <v>55</v>
      </c>
      <c r="AA62" s="25" t="s">
        <v>55</v>
      </c>
      <c r="AB62" s="25" t="s">
        <v>54</v>
      </c>
      <c r="AC62" s="25" t="s">
        <v>54</v>
      </c>
      <c r="AD62" s="25" t="s">
        <v>54</v>
      </c>
      <c r="AE62" s="25" t="s">
        <v>54</v>
      </c>
      <c r="AF62" s="25">
        <v>3.29</v>
      </c>
      <c r="AG62" s="25" t="s">
        <v>54</v>
      </c>
      <c r="AH62" s="25" t="s">
        <v>55</v>
      </c>
      <c r="AI62" s="25" t="s">
        <v>54</v>
      </c>
      <c r="AJ62" s="25" t="s">
        <v>55</v>
      </c>
      <c r="AK62" s="25">
        <v>2.63</v>
      </c>
      <c r="AL62" s="25" t="s">
        <v>54</v>
      </c>
      <c r="AM62" s="25" t="s">
        <v>54</v>
      </c>
      <c r="AN62" s="25" t="s">
        <v>54</v>
      </c>
      <c r="AO62" s="25">
        <v>1.71</v>
      </c>
      <c r="AP62" s="25" t="s">
        <v>55</v>
      </c>
      <c r="AQ62" s="19" t="s">
        <v>66</v>
      </c>
      <c r="AR62" s="26" t="s">
        <v>57</v>
      </c>
      <c r="AS62" s="27"/>
    </row>
    <row r="63" spans="1:45" ht="15" customHeight="1" x14ac:dyDescent="0.25">
      <c r="A63" t="s">
        <v>52</v>
      </c>
      <c r="B63" s="28" t="s">
        <v>74</v>
      </c>
      <c r="C63" s="29">
        <v>5</v>
      </c>
      <c r="D63" s="14">
        <v>13002</v>
      </c>
      <c r="E63" s="30">
        <v>43</v>
      </c>
      <c r="F63" s="31">
        <v>411</v>
      </c>
      <c r="G63" s="31">
        <v>921</v>
      </c>
      <c r="H63" s="31">
        <v>1062</v>
      </c>
      <c r="I63" s="31">
        <v>424</v>
      </c>
      <c r="J63" s="31">
        <v>325</v>
      </c>
      <c r="K63" s="31">
        <v>461</v>
      </c>
      <c r="L63" s="31">
        <v>281</v>
      </c>
      <c r="M63" s="31">
        <v>414</v>
      </c>
      <c r="N63" s="31">
        <v>281</v>
      </c>
      <c r="O63" s="31">
        <v>1047</v>
      </c>
      <c r="P63" s="31">
        <v>319</v>
      </c>
      <c r="Q63" s="31">
        <v>234</v>
      </c>
      <c r="R63" s="31">
        <v>288</v>
      </c>
      <c r="S63" s="31">
        <v>94</v>
      </c>
      <c r="T63" s="31">
        <v>28</v>
      </c>
      <c r="U63" s="31">
        <v>83</v>
      </c>
      <c r="V63" s="31">
        <v>678</v>
      </c>
      <c r="W63" s="31">
        <v>573</v>
      </c>
      <c r="X63" s="31">
        <v>14</v>
      </c>
      <c r="Y63" s="31">
        <v>27</v>
      </c>
      <c r="Z63" s="31">
        <v>17</v>
      </c>
      <c r="AA63" s="31">
        <v>87</v>
      </c>
      <c r="AB63" s="31">
        <v>205</v>
      </c>
      <c r="AC63" s="31">
        <v>61</v>
      </c>
      <c r="AD63" s="31">
        <v>183</v>
      </c>
      <c r="AE63" s="31">
        <v>295</v>
      </c>
      <c r="AF63" s="31">
        <v>945</v>
      </c>
      <c r="AG63" s="31">
        <v>19</v>
      </c>
      <c r="AH63" s="31">
        <v>48</v>
      </c>
      <c r="AI63" s="31">
        <v>605</v>
      </c>
      <c r="AJ63" s="31">
        <v>18</v>
      </c>
      <c r="AK63" s="31">
        <v>568</v>
      </c>
      <c r="AL63" s="31">
        <v>155</v>
      </c>
      <c r="AM63" s="31">
        <v>16</v>
      </c>
      <c r="AN63" s="31">
        <v>131</v>
      </c>
      <c r="AO63" s="31">
        <v>1026</v>
      </c>
      <c r="AP63" s="31">
        <v>615</v>
      </c>
      <c r="AQ63" s="17" t="s">
        <v>56</v>
      </c>
      <c r="AR63" s="32">
        <v>17080</v>
      </c>
      <c r="AS63" s="6"/>
    </row>
    <row r="64" spans="1:45" ht="15" customHeight="1" x14ac:dyDescent="0.25">
      <c r="A64" t="s">
        <v>52</v>
      </c>
      <c r="B64" s="170" t="s">
        <v>74</v>
      </c>
      <c r="C64" s="13">
        <v>4</v>
      </c>
      <c r="D64" s="14">
        <v>16887</v>
      </c>
      <c r="E64" s="15">
        <v>100</v>
      </c>
      <c r="F64" s="16">
        <v>951</v>
      </c>
      <c r="G64" s="16">
        <v>721</v>
      </c>
      <c r="H64" s="16">
        <v>413</v>
      </c>
      <c r="I64" s="16">
        <v>445</v>
      </c>
      <c r="J64" s="16">
        <v>70</v>
      </c>
      <c r="K64" s="16">
        <v>298</v>
      </c>
      <c r="L64" s="16">
        <v>378</v>
      </c>
      <c r="M64" s="16">
        <v>515</v>
      </c>
      <c r="N64" s="16">
        <v>383</v>
      </c>
      <c r="O64" s="16">
        <v>1578</v>
      </c>
      <c r="P64" s="16">
        <v>676</v>
      </c>
      <c r="Q64" s="16">
        <v>621</v>
      </c>
      <c r="R64" s="16">
        <v>439</v>
      </c>
      <c r="S64" s="16">
        <v>108</v>
      </c>
      <c r="T64" s="16">
        <v>16</v>
      </c>
      <c r="U64" s="16">
        <v>74</v>
      </c>
      <c r="V64" s="16">
        <v>593</v>
      </c>
      <c r="W64" s="16">
        <v>850</v>
      </c>
      <c r="X64" s="16">
        <v>8</v>
      </c>
      <c r="Y64" s="16">
        <v>10</v>
      </c>
      <c r="Z64" s="16">
        <v>30</v>
      </c>
      <c r="AA64" s="16">
        <v>73</v>
      </c>
      <c r="AB64" s="16">
        <v>456</v>
      </c>
      <c r="AC64" s="16">
        <v>68</v>
      </c>
      <c r="AD64" s="16">
        <v>95</v>
      </c>
      <c r="AE64" s="16">
        <v>251</v>
      </c>
      <c r="AF64" s="16">
        <v>1227</v>
      </c>
      <c r="AG64" s="16">
        <v>49</v>
      </c>
      <c r="AH64" s="16">
        <v>104</v>
      </c>
      <c r="AI64" s="16">
        <v>1215</v>
      </c>
      <c r="AJ64" s="16">
        <v>39</v>
      </c>
      <c r="AK64" s="16">
        <v>698</v>
      </c>
      <c r="AL64" s="16">
        <v>389</v>
      </c>
      <c r="AM64" s="16">
        <v>41</v>
      </c>
      <c r="AN64" s="16">
        <v>176</v>
      </c>
      <c r="AO64" s="16">
        <v>1510</v>
      </c>
      <c r="AP64" s="16">
        <v>1219</v>
      </c>
      <c r="AQ64" s="19" t="s">
        <v>58</v>
      </c>
      <c r="AR64" s="18">
        <v>15898</v>
      </c>
      <c r="AS64" s="6"/>
    </row>
    <row r="65" spans="1:45" ht="15" customHeight="1" x14ac:dyDescent="0.25">
      <c r="A65" t="s">
        <v>52</v>
      </c>
      <c r="B65" s="170" t="s">
        <v>74</v>
      </c>
      <c r="C65" s="13">
        <v>3</v>
      </c>
      <c r="D65" s="14">
        <v>20841</v>
      </c>
      <c r="E65" s="15">
        <v>100</v>
      </c>
      <c r="F65" s="16">
        <v>1210</v>
      </c>
      <c r="G65" s="16">
        <v>900</v>
      </c>
      <c r="H65" s="16">
        <v>391</v>
      </c>
      <c r="I65" s="16">
        <v>567</v>
      </c>
      <c r="J65" s="16">
        <v>68</v>
      </c>
      <c r="K65" s="16">
        <v>296</v>
      </c>
      <c r="L65" s="16">
        <v>666</v>
      </c>
      <c r="M65" s="16">
        <v>350</v>
      </c>
      <c r="N65" s="16">
        <v>251</v>
      </c>
      <c r="O65" s="16">
        <v>2701</v>
      </c>
      <c r="P65" s="16">
        <v>1239</v>
      </c>
      <c r="Q65" s="16">
        <v>407</v>
      </c>
      <c r="R65" s="16">
        <v>522</v>
      </c>
      <c r="S65" s="16">
        <v>150</v>
      </c>
      <c r="T65" s="16">
        <v>23</v>
      </c>
      <c r="U65" s="16">
        <v>57</v>
      </c>
      <c r="V65" s="16">
        <v>1193</v>
      </c>
      <c r="W65" s="16">
        <v>1032</v>
      </c>
      <c r="X65" s="16">
        <v>17</v>
      </c>
      <c r="Y65" s="16">
        <v>15</v>
      </c>
      <c r="Z65" s="16">
        <v>41</v>
      </c>
      <c r="AA65" s="16">
        <v>84</v>
      </c>
      <c r="AB65" s="16">
        <v>539</v>
      </c>
      <c r="AC65" s="16">
        <v>148</v>
      </c>
      <c r="AD65" s="16">
        <v>51</v>
      </c>
      <c r="AE65" s="16">
        <v>158</v>
      </c>
      <c r="AF65" s="16">
        <v>910</v>
      </c>
      <c r="AG65" s="16">
        <v>102</v>
      </c>
      <c r="AH65" s="16">
        <v>290</v>
      </c>
      <c r="AI65" s="16">
        <v>1242</v>
      </c>
      <c r="AJ65" s="16">
        <v>88</v>
      </c>
      <c r="AK65" s="16">
        <v>770</v>
      </c>
      <c r="AL65" s="16">
        <v>477</v>
      </c>
      <c r="AM65" s="16">
        <v>72</v>
      </c>
      <c r="AN65" s="16">
        <v>245</v>
      </c>
      <c r="AO65" s="16">
        <v>1878</v>
      </c>
      <c r="AP65" s="16">
        <v>1591</v>
      </c>
      <c r="AQ65" s="19" t="s">
        <v>59</v>
      </c>
      <c r="AR65" s="18">
        <v>13607</v>
      </c>
      <c r="AS65" s="6"/>
    </row>
    <row r="66" spans="1:45" ht="15" customHeight="1" x14ac:dyDescent="0.25">
      <c r="A66" t="s">
        <v>52</v>
      </c>
      <c r="B66" s="170" t="s">
        <v>74</v>
      </c>
      <c r="C66" s="13">
        <v>2</v>
      </c>
      <c r="D66" s="14">
        <v>20502</v>
      </c>
      <c r="E66" s="15">
        <v>122</v>
      </c>
      <c r="F66" s="16">
        <v>1295</v>
      </c>
      <c r="G66" s="16">
        <v>959</v>
      </c>
      <c r="H66" s="16">
        <v>252</v>
      </c>
      <c r="I66" s="16">
        <v>488</v>
      </c>
      <c r="J66" s="16">
        <v>21</v>
      </c>
      <c r="K66" s="16">
        <v>160</v>
      </c>
      <c r="L66" s="16">
        <v>411</v>
      </c>
      <c r="M66" s="16">
        <v>372</v>
      </c>
      <c r="N66" s="16">
        <v>231</v>
      </c>
      <c r="O66" s="16">
        <v>3148</v>
      </c>
      <c r="P66" s="16">
        <v>1904</v>
      </c>
      <c r="Q66" s="16">
        <v>799</v>
      </c>
      <c r="R66" s="16">
        <v>695</v>
      </c>
      <c r="S66" s="16">
        <v>78</v>
      </c>
      <c r="T66" s="16">
        <v>15</v>
      </c>
      <c r="U66" s="16">
        <v>85</v>
      </c>
      <c r="V66" s="16">
        <v>1230</v>
      </c>
      <c r="W66" s="16">
        <v>831</v>
      </c>
      <c r="X66" s="16">
        <v>15</v>
      </c>
      <c r="Y66" s="16">
        <v>4</v>
      </c>
      <c r="Z66" s="16">
        <v>32</v>
      </c>
      <c r="AA66" s="16">
        <v>90</v>
      </c>
      <c r="AB66" s="16">
        <v>713</v>
      </c>
      <c r="AC66" s="16">
        <v>111</v>
      </c>
      <c r="AD66" s="16">
        <v>67</v>
      </c>
      <c r="AE66" s="16">
        <v>110</v>
      </c>
      <c r="AF66" s="16">
        <v>812</v>
      </c>
      <c r="AG66" s="16">
        <v>87</v>
      </c>
      <c r="AH66" s="16">
        <v>140</v>
      </c>
      <c r="AI66" s="16">
        <v>559</v>
      </c>
      <c r="AJ66" s="16">
        <v>92</v>
      </c>
      <c r="AK66" s="16">
        <v>495</v>
      </c>
      <c r="AL66" s="16">
        <v>175</v>
      </c>
      <c r="AM66" s="16">
        <v>41</v>
      </c>
      <c r="AN66" s="16">
        <v>84</v>
      </c>
      <c r="AO66" s="16">
        <v>1892</v>
      </c>
      <c r="AP66" s="16">
        <v>1887</v>
      </c>
      <c r="AQ66" s="19" t="s">
        <v>60</v>
      </c>
      <c r="AR66" s="18">
        <v>131</v>
      </c>
      <c r="AS66" s="6"/>
    </row>
    <row r="67" spans="1:45" ht="15" customHeight="1" x14ac:dyDescent="0.25">
      <c r="A67" t="s">
        <v>52</v>
      </c>
      <c r="B67" s="170" t="s">
        <v>74</v>
      </c>
      <c r="C67" s="13">
        <v>1</v>
      </c>
      <c r="D67" s="14">
        <v>23145</v>
      </c>
      <c r="E67" s="15">
        <v>61</v>
      </c>
      <c r="F67" s="16">
        <v>784</v>
      </c>
      <c r="G67" s="16">
        <v>1166</v>
      </c>
      <c r="H67" s="16">
        <v>94</v>
      </c>
      <c r="I67" s="16">
        <v>543</v>
      </c>
      <c r="J67" s="16">
        <v>23</v>
      </c>
      <c r="K67" s="16">
        <v>338</v>
      </c>
      <c r="L67" s="16">
        <v>293</v>
      </c>
      <c r="M67" s="16">
        <v>791</v>
      </c>
      <c r="N67" s="16">
        <v>318</v>
      </c>
      <c r="O67" s="16">
        <v>2712</v>
      </c>
      <c r="P67" s="16">
        <v>1696</v>
      </c>
      <c r="Q67" s="16">
        <v>1255</v>
      </c>
      <c r="R67" s="16">
        <v>318</v>
      </c>
      <c r="S67" s="16">
        <v>26</v>
      </c>
      <c r="T67" s="16">
        <v>6</v>
      </c>
      <c r="U67" s="16">
        <v>102</v>
      </c>
      <c r="V67" s="16">
        <v>1741</v>
      </c>
      <c r="W67" s="16">
        <v>2010</v>
      </c>
      <c r="X67" s="16">
        <v>9</v>
      </c>
      <c r="Y67" s="16">
        <v>12</v>
      </c>
      <c r="Z67" s="16">
        <v>19</v>
      </c>
      <c r="AA67" s="16">
        <v>81</v>
      </c>
      <c r="AB67" s="16">
        <v>974</v>
      </c>
      <c r="AC67" s="16">
        <v>37</v>
      </c>
      <c r="AD67" s="16">
        <v>45</v>
      </c>
      <c r="AE67" s="16">
        <v>81</v>
      </c>
      <c r="AF67" s="16">
        <v>1534</v>
      </c>
      <c r="AG67" s="16">
        <v>36</v>
      </c>
      <c r="AH67" s="16">
        <v>37</v>
      </c>
      <c r="AI67" s="16">
        <v>79</v>
      </c>
      <c r="AJ67" s="16">
        <v>83</v>
      </c>
      <c r="AK67" s="16">
        <v>1043</v>
      </c>
      <c r="AL67" s="16">
        <v>85</v>
      </c>
      <c r="AM67" s="16">
        <v>9</v>
      </c>
      <c r="AN67" s="16">
        <v>37</v>
      </c>
      <c r="AO67" s="16">
        <v>3081</v>
      </c>
      <c r="AP67" s="16">
        <v>1586</v>
      </c>
      <c r="AQ67" s="19" t="s">
        <v>61</v>
      </c>
      <c r="AR67" s="18">
        <v>13780</v>
      </c>
      <c r="AS67" s="6"/>
    </row>
    <row r="68" spans="1:45" ht="15" customHeight="1" x14ac:dyDescent="0.25">
      <c r="A68" t="s">
        <v>52</v>
      </c>
      <c r="B68" s="170" t="s">
        <v>74</v>
      </c>
      <c r="C68" s="13" t="s">
        <v>62</v>
      </c>
      <c r="D68" s="14">
        <v>94377</v>
      </c>
      <c r="E68" s="15">
        <v>426</v>
      </c>
      <c r="F68" s="16">
        <v>4651</v>
      </c>
      <c r="G68" s="16">
        <v>4667</v>
      </c>
      <c r="H68" s="16">
        <v>2212</v>
      </c>
      <c r="I68" s="16">
        <v>2467</v>
      </c>
      <c r="J68" s="16">
        <v>507</v>
      </c>
      <c r="K68" s="16">
        <v>1553</v>
      </c>
      <c r="L68" s="16">
        <v>2029</v>
      </c>
      <c r="M68" s="16">
        <v>2442</v>
      </c>
      <c r="N68" s="16">
        <v>1464</v>
      </c>
      <c r="O68" s="16">
        <v>11186</v>
      </c>
      <c r="P68" s="16">
        <v>5834</v>
      </c>
      <c r="Q68" s="16">
        <v>3316</v>
      </c>
      <c r="R68" s="16">
        <v>2262</v>
      </c>
      <c r="S68" s="16">
        <v>456</v>
      </c>
      <c r="T68" s="16">
        <v>88</v>
      </c>
      <c r="U68" s="16">
        <v>401</v>
      </c>
      <c r="V68" s="16">
        <v>5435</v>
      </c>
      <c r="W68" s="16">
        <v>5296</v>
      </c>
      <c r="X68" s="16">
        <v>63</v>
      </c>
      <c r="Y68" s="16">
        <v>68</v>
      </c>
      <c r="Z68" s="16">
        <v>139</v>
      </c>
      <c r="AA68" s="16">
        <v>415</v>
      </c>
      <c r="AB68" s="16">
        <v>2887</v>
      </c>
      <c r="AC68" s="16">
        <v>425</v>
      </c>
      <c r="AD68" s="16">
        <v>441</v>
      </c>
      <c r="AE68" s="16">
        <v>895</v>
      </c>
      <c r="AF68" s="16">
        <v>5428</v>
      </c>
      <c r="AG68" s="16">
        <v>293</v>
      </c>
      <c r="AH68" s="16">
        <v>619</v>
      </c>
      <c r="AI68" s="16">
        <v>3700</v>
      </c>
      <c r="AJ68" s="16">
        <v>320</v>
      </c>
      <c r="AK68" s="16">
        <v>3574</v>
      </c>
      <c r="AL68" s="16">
        <v>1281</v>
      </c>
      <c r="AM68" s="16">
        <v>179</v>
      </c>
      <c r="AN68" s="16">
        <v>673</v>
      </c>
      <c r="AO68" s="16">
        <v>9387</v>
      </c>
      <c r="AP68" s="16">
        <v>6898</v>
      </c>
      <c r="AQ68" s="19" t="s">
        <v>63</v>
      </c>
      <c r="AR68" s="18">
        <v>60496</v>
      </c>
      <c r="AS68" s="6"/>
    </row>
    <row r="69" spans="1:45" s="20" customFormat="1" ht="15" customHeight="1" x14ac:dyDescent="0.25">
      <c r="A69" s="20" t="s">
        <v>52</v>
      </c>
      <c r="B69" s="21" t="s">
        <v>64</v>
      </c>
      <c r="C69" s="22" t="s">
        <v>65</v>
      </c>
      <c r="D69" s="23">
        <v>2.75</v>
      </c>
      <c r="E69" s="24">
        <v>2.86</v>
      </c>
      <c r="F69" s="25">
        <v>2.77</v>
      </c>
      <c r="G69" s="25">
        <v>2.84</v>
      </c>
      <c r="H69" s="25">
        <v>3.95</v>
      </c>
      <c r="I69" s="25">
        <v>2.89</v>
      </c>
      <c r="J69" s="25">
        <v>4.29</v>
      </c>
      <c r="K69" s="25">
        <v>3.25</v>
      </c>
      <c r="L69" s="25">
        <v>2.97</v>
      </c>
      <c r="M69" s="25">
        <v>2.75</v>
      </c>
      <c r="N69" s="25">
        <v>3.05</v>
      </c>
      <c r="O69" s="25">
        <v>2.56</v>
      </c>
      <c r="P69" s="25">
        <v>2.3199999999999998</v>
      </c>
      <c r="Q69" s="25">
        <v>2.33</v>
      </c>
      <c r="R69" s="25">
        <v>2.86</v>
      </c>
      <c r="S69" s="25">
        <v>3.36</v>
      </c>
      <c r="T69" s="25">
        <v>3.51</v>
      </c>
      <c r="U69" s="25">
        <v>2.88</v>
      </c>
      <c r="V69" s="25">
        <v>2.4900000000000002</v>
      </c>
      <c r="W69" s="25">
        <v>2.46</v>
      </c>
      <c r="X69" s="25">
        <v>3.05</v>
      </c>
      <c r="Y69" s="25">
        <v>3.53</v>
      </c>
      <c r="Z69" s="25">
        <v>2.96</v>
      </c>
      <c r="AA69" s="25">
        <v>2.99</v>
      </c>
      <c r="AB69" s="25">
        <v>2.38</v>
      </c>
      <c r="AC69" s="25">
        <v>3.01</v>
      </c>
      <c r="AD69" s="25">
        <v>3.69</v>
      </c>
      <c r="AE69" s="25">
        <v>3.64</v>
      </c>
      <c r="AF69" s="25">
        <v>2.86</v>
      </c>
      <c r="AG69" s="25">
        <v>2.75</v>
      </c>
      <c r="AH69" s="25">
        <v>2.98</v>
      </c>
      <c r="AI69" s="25">
        <v>3.46</v>
      </c>
      <c r="AJ69" s="25">
        <v>2.4300000000000002</v>
      </c>
      <c r="AK69" s="25">
        <v>2.79</v>
      </c>
      <c r="AL69" s="25">
        <v>3.28</v>
      </c>
      <c r="AM69" s="25">
        <v>3.08</v>
      </c>
      <c r="AN69" s="25">
        <v>3.42</v>
      </c>
      <c r="AO69" s="25">
        <v>2.52</v>
      </c>
      <c r="AP69" s="25">
        <v>2.62</v>
      </c>
      <c r="AQ69" s="19" t="s">
        <v>66</v>
      </c>
      <c r="AR69" s="26" t="s">
        <v>57</v>
      </c>
      <c r="AS69" s="27"/>
    </row>
    <row r="70" spans="1:45" ht="15" customHeight="1" x14ac:dyDescent="0.25">
      <c r="A70" t="s">
        <v>52</v>
      </c>
      <c r="B70" s="28" t="s">
        <v>75</v>
      </c>
      <c r="C70" s="29">
        <v>5</v>
      </c>
      <c r="D70" s="14">
        <v>672151</v>
      </c>
      <c r="E70" s="30">
        <v>3073</v>
      </c>
      <c r="F70" s="31">
        <v>17766</v>
      </c>
      <c r="G70" s="31">
        <v>54945</v>
      </c>
      <c r="H70" s="31">
        <v>50307</v>
      </c>
      <c r="I70" s="31">
        <v>19026</v>
      </c>
      <c r="J70" s="31">
        <v>7499</v>
      </c>
      <c r="K70" s="31">
        <v>14759</v>
      </c>
      <c r="L70" s="31">
        <v>9806</v>
      </c>
      <c r="M70" s="31">
        <v>24136</v>
      </c>
      <c r="N70" s="31">
        <v>14304</v>
      </c>
      <c r="O70" s="31">
        <v>59862</v>
      </c>
      <c r="P70" s="31">
        <v>22174</v>
      </c>
      <c r="Q70" s="31">
        <v>14055</v>
      </c>
      <c r="R70" s="31">
        <v>11786</v>
      </c>
      <c r="S70" s="31">
        <v>3087</v>
      </c>
      <c r="T70" s="31">
        <v>887</v>
      </c>
      <c r="U70" s="31">
        <v>4772</v>
      </c>
      <c r="V70" s="31">
        <v>43116</v>
      </c>
      <c r="W70" s="31">
        <v>27509</v>
      </c>
      <c r="X70" s="31">
        <v>447</v>
      </c>
      <c r="Y70" s="31">
        <v>979</v>
      </c>
      <c r="Z70" s="31">
        <v>918</v>
      </c>
      <c r="AA70" s="31">
        <v>4142</v>
      </c>
      <c r="AB70" s="31">
        <v>8210</v>
      </c>
      <c r="AC70" s="31">
        <v>2545</v>
      </c>
      <c r="AD70" s="31">
        <v>7646</v>
      </c>
      <c r="AE70" s="31">
        <v>14785</v>
      </c>
      <c r="AF70" s="31">
        <v>62849</v>
      </c>
      <c r="AG70" s="31">
        <v>948</v>
      </c>
      <c r="AH70" s="31">
        <v>2349</v>
      </c>
      <c r="AI70" s="31">
        <v>41386</v>
      </c>
      <c r="AJ70" s="31">
        <v>2292</v>
      </c>
      <c r="AK70" s="31">
        <v>29774</v>
      </c>
      <c r="AL70" s="31">
        <v>6112</v>
      </c>
      <c r="AM70" s="31">
        <v>606</v>
      </c>
      <c r="AN70" s="31">
        <v>4377</v>
      </c>
      <c r="AO70" s="31">
        <v>52797</v>
      </c>
      <c r="AP70" s="31">
        <v>26120</v>
      </c>
      <c r="AQ70" s="17" t="s">
        <v>56</v>
      </c>
      <c r="AR70" s="32">
        <v>752566</v>
      </c>
      <c r="AS70" s="6"/>
    </row>
    <row r="71" spans="1:45" ht="15" customHeight="1" x14ac:dyDescent="0.25">
      <c r="A71" t="s">
        <v>52</v>
      </c>
      <c r="B71" s="170" t="s">
        <v>75</v>
      </c>
      <c r="C71" s="13">
        <v>4</v>
      </c>
      <c r="D71" s="14">
        <v>974168</v>
      </c>
      <c r="E71" s="15">
        <v>5960</v>
      </c>
      <c r="F71" s="16">
        <v>53702</v>
      </c>
      <c r="G71" s="16">
        <v>50416</v>
      </c>
      <c r="H71" s="16">
        <v>23762</v>
      </c>
      <c r="I71" s="16">
        <v>25990</v>
      </c>
      <c r="J71" s="16">
        <v>1461</v>
      </c>
      <c r="K71" s="16">
        <v>12694</v>
      </c>
      <c r="L71" s="16">
        <v>14886</v>
      </c>
      <c r="M71" s="16">
        <v>30170</v>
      </c>
      <c r="N71" s="16">
        <v>21038</v>
      </c>
      <c r="O71" s="16">
        <v>100963</v>
      </c>
      <c r="P71" s="16">
        <v>57230</v>
      </c>
      <c r="Q71" s="16">
        <v>39066</v>
      </c>
      <c r="R71" s="16">
        <v>19913</v>
      </c>
      <c r="S71" s="16">
        <v>5139</v>
      </c>
      <c r="T71" s="16">
        <v>1053</v>
      </c>
      <c r="U71" s="16">
        <v>5251</v>
      </c>
      <c r="V71" s="16">
        <v>43053</v>
      </c>
      <c r="W71" s="16">
        <v>42051</v>
      </c>
      <c r="X71" s="16">
        <v>497</v>
      </c>
      <c r="Y71" s="16">
        <v>208</v>
      </c>
      <c r="Z71" s="16">
        <v>1284</v>
      </c>
      <c r="AA71" s="16">
        <v>3496</v>
      </c>
      <c r="AB71" s="16">
        <v>23868</v>
      </c>
      <c r="AC71" s="16">
        <v>3358</v>
      </c>
      <c r="AD71" s="16">
        <v>4988</v>
      </c>
      <c r="AE71" s="16">
        <v>14069</v>
      </c>
      <c r="AF71" s="16">
        <v>79326</v>
      </c>
      <c r="AG71" s="16">
        <v>2110</v>
      </c>
      <c r="AH71" s="16">
        <v>4902</v>
      </c>
      <c r="AI71" s="16">
        <v>62127</v>
      </c>
      <c r="AJ71" s="16">
        <v>6317</v>
      </c>
      <c r="AK71" s="16">
        <v>44822</v>
      </c>
      <c r="AL71" s="16">
        <v>10843</v>
      </c>
      <c r="AM71" s="16">
        <v>1294</v>
      </c>
      <c r="AN71" s="16">
        <v>6317</v>
      </c>
      <c r="AO71" s="16">
        <v>91457</v>
      </c>
      <c r="AP71" s="16">
        <v>59087</v>
      </c>
      <c r="AQ71" s="19" t="s">
        <v>58</v>
      </c>
      <c r="AR71" s="18">
        <v>978507</v>
      </c>
      <c r="AS71" s="6"/>
    </row>
    <row r="72" spans="1:45" ht="15" customHeight="1" x14ac:dyDescent="0.25">
      <c r="A72" t="s">
        <v>52</v>
      </c>
      <c r="B72" s="170" t="s">
        <v>75</v>
      </c>
      <c r="C72" s="13">
        <v>3</v>
      </c>
      <c r="D72" s="14">
        <v>1231492</v>
      </c>
      <c r="E72" s="15">
        <v>6662</v>
      </c>
      <c r="F72" s="16">
        <v>82686</v>
      </c>
      <c r="G72" s="16">
        <v>61927</v>
      </c>
      <c r="H72" s="16">
        <v>26396</v>
      </c>
      <c r="I72" s="16">
        <v>37970</v>
      </c>
      <c r="J72" s="16">
        <v>1671</v>
      </c>
      <c r="K72" s="16">
        <v>13033</v>
      </c>
      <c r="L72" s="16">
        <v>25597</v>
      </c>
      <c r="M72" s="16">
        <v>22330</v>
      </c>
      <c r="N72" s="16">
        <v>15326</v>
      </c>
      <c r="O72" s="16">
        <v>164613</v>
      </c>
      <c r="P72" s="16">
        <v>107375</v>
      </c>
      <c r="Q72" s="16">
        <v>24660</v>
      </c>
      <c r="R72" s="16">
        <v>25914</v>
      </c>
      <c r="S72" s="16">
        <v>7440</v>
      </c>
      <c r="T72" s="16">
        <v>1274</v>
      </c>
      <c r="U72" s="16">
        <v>4652</v>
      </c>
      <c r="V72" s="16">
        <v>85926</v>
      </c>
      <c r="W72" s="16">
        <v>45746</v>
      </c>
      <c r="X72" s="16">
        <v>923</v>
      </c>
      <c r="Y72" s="16">
        <v>449</v>
      </c>
      <c r="Z72" s="16">
        <v>2038</v>
      </c>
      <c r="AA72" s="16">
        <v>4593</v>
      </c>
      <c r="AB72" s="16">
        <v>31506</v>
      </c>
      <c r="AC72" s="16">
        <v>7914</v>
      </c>
      <c r="AD72" s="16">
        <v>3031</v>
      </c>
      <c r="AE72" s="16">
        <v>10407</v>
      </c>
      <c r="AF72" s="16">
        <v>55175</v>
      </c>
      <c r="AG72" s="16">
        <v>3690</v>
      </c>
      <c r="AH72" s="16">
        <v>16973</v>
      </c>
      <c r="AI72" s="16">
        <v>53797</v>
      </c>
      <c r="AJ72" s="16">
        <v>9729</v>
      </c>
      <c r="AK72" s="16">
        <v>53317</v>
      </c>
      <c r="AL72" s="16">
        <v>12578</v>
      </c>
      <c r="AM72" s="16">
        <v>1939</v>
      </c>
      <c r="AN72" s="16">
        <v>7160</v>
      </c>
      <c r="AO72" s="16">
        <v>113026</v>
      </c>
      <c r="AP72" s="16">
        <v>82049</v>
      </c>
      <c r="AQ72" s="19" t="s">
        <v>59</v>
      </c>
      <c r="AR72" s="18">
        <v>933960</v>
      </c>
      <c r="AS72" s="6"/>
    </row>
    <row r="73" spans="1:45" ht="15" customHeight="1" x14ac:dyDescent="0.25">
      <c r="A73" t="s">
        <v>52</v>
      </c>
      <c r="B73" s="170" t="s">
        <v>75</v>
      </c>
      <c r="C73" s="13">
        <v>2</v>
      </c>
      <c r="D73" s="14">
        <v>1151897</v>
      </c>
      <c r="E73" s="15">
        <v>6079</v>
      </c>
      <c r="F73" s="16">
        <v>72028</v>
      </c>
      <c r="G73" s="16">
        <v>66490</v>
      </c>
      <c r="H73" s="16">
        <v>18347</v>
      </c>
      <c r="I73" s="16">
        <v>36638</v>
      </c>
      <c r="J73" s="16">
        <v>493</v>
      </c>
      <c r="K73" s="16">
        <v>7139</v>
      </c>
      <c r="L73" s="16">
        <v>13997</v>
      </c>
      <c r="M73" s="16">
        <v>23376</v>
      </c>
      <c r="N73" s="16">
        <v>12236</v>
      </c>
      <c r="O73" s="16">
        <v>167634</v>
      </c>
      <c r="P73" s="16">
        <v>142825</v>
      </c>
      <c r="Q73" s="16">
        <v>42535</v>
      </c>
      <c r="R73" s="16">
        <v>30256</v>
      </c>
      <c r="S73" s="16">
        <v>4071</v>
      </c>
      <c r="T73" s="16">
        <v>1079</v>
      </c>
      <c r="U73" s="16">
        <v>4897</v>
      </c>
      <c r="V73" s="16">
        <v>79428</v>
      </c>
      <c r="W73" s="16">
        <v>36219</v>
      </c>
      <c r="X73" s="16">
        <v>620</v>
      </c>
      <c r="Y73" s="16">
        <v>200</v>
      </c>
      <c r="Z73" s="16">
        <v>1463</v>
      </c>
      <c r="AA73" s="16">
        <v>4204</v>
      </c>
      <c r="AB73" s="16">
        <v>47148</v>
      </c>
      <c r="AC73" s="16">
        <v>7066</v>
      </c>
      <c r="AD73" s="16">
        <v>3661</v>
      </c>
      <c r="AE73" s="16">
        <v>6697</v>
      </c>
      <c r="AF73" s="16">
        <v>44024</v>
      </c>
      <c r="AG73" s="16">
        <v>1851</v>
      </c>
      <c r="AH73" s="16">
        <v>4519</v>
      </c>
      <c r="AI73" s="16">
        <v>18510</v>
      </c>
      <c r="AJ73" s="16">
        <v>5936</v>
      </c>
      <c r="AK73" s="16">
        <v>34214</v>
      </c>
      <c r="AL73" s="16">
        <v>4318</v>
      </c>
      <c r="AM73" s="16">
        <v>1512</v>
      </c>
      <c r="AN73" s="16">
        <v>1839</v>
      </c>
      <c r="AO73" s="16">
        <v>112803</v>
      </c>
      <c r="AP73" s="16">
        <v>85545</v>
      </c>
      <c r="AQ73" s="19" t="s">
        <v>60</v>
      </c>
      <c r="AR73" s="18">
        <v>7852</v>
      </c>
      <c r="AS73" s="6"/>
    </row>
    <row r="74" spans="1:45" ht="15" customHeight="1" x14ac:dyDescent="0.25">
      <c r="A74" t="s">
        <v>52</v>
      </c>
      <c r="B74" s="170" t="s">
        <v>75</v>
      </c>
      <c r="C74" s="13">
        <v>1</v>
      </c>
      <c r="D74" s="14">
        <v>893364</v>
      </c>
      <c r="E74" s="15">
        <v>2484</v>
      </c>
      <c r="F74" s="16">
        <v>26055</v>
      </c>
      <c r="G74" s="16">
        <v>59999</v>
      </c>
      <c r="H74" s="16">
        <v>6433</v>
      </c>
      <c r="I74" s="16">
        <v>32521</v>
      </c>
      <c r="J74" s="16">
        <v>678</v>
      </c>
      <c r="K74" s="16">
        <v>12415</v>
      </c>
      <c r="L74" s="16">
        <v>6578</v>
      </c>
      <c r="M74" s="16">
        <v>35044</v>
      </c>
      <c r="N74" s="16">
        <v>13478</v>
      </c>
      <c r="O74" s="16">
        <v>77937</v>
      </c>
      <c r="P74" s="16">
        <v>66746</v>
      </c>
      <c r="Q74" s="16">
        <v>43706</v>
      </c>
      <c r="R74" s="16">
        <v>12362</v>
      </c>
      <c r="S74" s="16">
        <v>1023</v>
      </c>
      <c r="T74" s="16">
        <v>373</v>
      </c>
      <c r="U74" s="16">
        <v>3869</v>
      </c>
      <c r="V74" s="16">
        <v>73667</v>
      </c>
      <c r="W74" s="16">
        <v>61543</v>
      </c>
      <c r="X74" s="16">
        <v>291</v>
      </c>
      <c r="Y74" s="16">
        <v>330</v>
      </c>
      <c r="Z74" s="16">
        <v>685</v>
      </c>
      <c r="AA74" s="16">
        <v>2219</v>
      </c>
      <c r="AB74" s="16">
        <v>51617</v>
      </c>
      <c r="AC74" s="16">
        <v>1857</v>
      </c>
      <c r="AD74" s="16">
        <v>2250</v>
      </c>
      <c r="AE74" s="16">
        <v>5128</v>
      </c>
      <c r="AF74" s="16">
        <v>60452</v>
      </c>
      <c r="AG74" s="16">
        <v>466</v>
      </c>
      <c r="AH74" s="16">
        <v>705</v>
      </c>
      <c r="AI74" s="16">
        <v>2477</v>
      </c>
      <c r="AJ74" s="16">
        <v>2191</v>
      </c>
      <c r="AK74" s="16">
        <v>50499</v>
      </c>
      <c r="AL74" s="16">
        <v>1130</v>
      </c>
      <c r="AM74" s="16">
        <v>256</v>
      </c>
      <c r="AN74" s="16">
        <v>300</v>
      </c>
      <c r="AO74" s="16">
        <v>127207</v>
      </c>
      <c r="AP74" s="16">
        <v>46393</v>
      </c>
      <c r="AQ74" s="19" t="s">
        <v>61</v>
      </c>
      <c r="AR74" s="18">
        <v>54595</v>
      </c>
      <c r="AS74" s="6"/>
    </row>
    <row r="75" spans="1:45" ht="15" customHeight="1" x14ac:dyDescent="0.25">
      <c r="A75" t="s">
        <v>52</v>
      </c>
      <c r="B75" s="170" t="s">
        <v>75</v>
      </c>
      <c r="C75" s="13" t="s">
        <v>62</v>
      </c>
      <c r="D75" s="14">
        <v>4923072</v>
      </c>
      <c r="E75" s="15">
        <v>24258</v>
      </c>
      <c r="F75" s="16">
        <v>252237</v>
      </c>
      <c r="G75" s="16">
        <v>293777</v>
      </c>
      <c r="H75" s="16">
        <v>125245</v>
      </c>
      <c r="I75" s="16">
        <v>152145</v>
      </c>
      <c r="J75" s="16">
        <v>11802</v>
      </c>
      <c r="K75" s="16">
        <v>60040</v>
      </c>
      <c r="L75" s="16">
        <v>70864</v>
      </c>
      <c r="M75" s="16">
        <v>135056</v>
      </c>
      <c r="N75" s="16">
        <v>76382</v>
      </c>
      <c r="O75" s="16">
        <v>571009</v>
      </c>
      <c r="P75" s="16">
        <v>396350</v>
      </c>
      <c r="Q75" s="16">
        <v>164022</v>
      </c>
      <c r="R75" s="16">
        <v>100231</v>
      </c>
      <c r="S75" s="16">
        <v>20760</v>
      </c>
      <c r="T75" s="16">
        <v>4666</v>
      </c>
      <c r="U75" s="16">
        <v>23441</v>
      </c>
      <c r="V75" s="16">
        <v>325190</v>
      </c>
      <c r="W75" s="16">
        <v>213068</v>
      </c>
      <c r="X75" s="16">
        <v>2778</v>
      </c>
      <c r="Y75" s="16">
        <v>2166</v>
      </c>
      <c r="Z75" s="16">
        <v>6388</v>
      </c>
      <c r="AA75" s="16">
        <v>18654</v>
      </c>
      <c r="AB75" s="16">
        <v>162349</v>
      </c>
      <c r="AC75" s="16">
        <v>22740</v>
      </c>
      <c r="AD75" s="16">
        <v>21576</v>
      </c>
      <c r="AE75" s="16">
        <v>51086</v>
      </c>
      <c r="AF75" s="16">
        <v>301826</v>
      </c>
      <c r="AG75" s="16">
        <v>9065</v>
      </c>
      <c r="AH75" s="16">
        <v>29448</v>
      </c>
      <c r="AI75" s="16">
        <v>178297</v>
      </c>
      <c r="AJ75" s="16">
        <v>26465</v>
      </c>
      <c r="AK75" s="16">
        <v>212626</v>
      </c>
      <c r="AL75" s="16">
        <v>34981</v>
      </c>
      <c r="AM75" s="16">
        <v>5607</v>
      </c>
      <c r="AN75" s="16">
        <v>19993</v>
      </c>
      <c r="AO75" s="16">
        <v>497290</v>
      </c>
      <c r="AP75" s="16">
        <v>299194</v>
      </c>
      <c r="AQ75" s="19" t="s">
        <v>63</v>
      </c>
      <c r="AR75" s="18">
        <v>2727480</v>
      </c>
      <c r="AS75" s="6"/>
    </row>
    <row r="76" spans="1:45" s="20" customFormat="1" ht="15" customHeight="1" x14ac:dyDescent="0.25">
      <c r="A76" s="20" t="s">
        <v>52</v>
      </c>
      <c r="B76" s="33" t="s">
        <v>64</v>
      </c>
      <c r="C76" s="34" t="s">
        <v>65</v>
      </c>
      <c r="D76" s="35">
        <v>2.87</v>
      </c>
      <c r="E76" s="36">
        <v>3.04</v>
      </c>
      <c r="F76" s="37">
        <v>2.86</v>
      </c>
      <c r="G76" s="37">
        <v>2.91</v>
      </c>
      <c r="H76" s="37">
        <v>3.74</v>
      </c>
      <c r="I76" s="37">
        <v>2.75</v>
      </c>
      <c r="J76" s="37">
        <v>4.24</v>
      </c>
      <c r="K76" s="37">
        <v>3.17</v>
      </c>
      <c r="L76" s="37">
        <v>3.1</v>
      </c>
      <c r="M76" s="37">
        <v>2.89</v>
      </c>
      <c r="N76" s="37">
        <v>3.14</v>
      </c>
      <c r="O76" s="37">
        <v>2.82</v>
      </c>
      <c r="P76" s="37">
        <v>2.56</v>
      </c>
      <c r="Q76" s="37">
        <v>2.62</v>
      </c>
      <c r="R76" s="37">
        <v>2.89</v>
      </c>
      <c r="S76" s="37">
        <v>3.25</v>
      </c>
      <c r="T76" s="37">
        <v>3.21</v>
      </c>
      <c r="U76" s="37">
        <v>3.09</v>
      </c>
      <c r="V76" s="37">
        <v>2.7</v>
      </c>
      <c r="W76" s="37">
        <v>2.71</v>
      </c>
      <c r="X76" s="37">
        <v>3.07</v>
      </c>
      <c r="Y76" s="37">
        <v>3.6</v>
      </c>
      <c r="Z76" s="37">
        <v>3.04</v>
      </c>
      <c r="AA76" s="37">
        <v>3.17</v>
      </c>
      <c r="AB76" s="37">
        <v>2.3199999999999998</v>
      </c>
      <c r="AC76" s="37">
        <v>2.9</v>
      </c>
      <c r="AD76" s="37">
        <v>3.56</v>
      </c>
      <c r="AE76" s="37">
        <v>3.52</v>
      </c>
      <c r="AF76" s="37">
        <v>3.13</v>
      </c>
      <c r="AG76" s="37">
        <v>3.13</v>
      </c>
      <c r="AH76" s="37">
        <v>3.12</v>
      </c>
      <c r="AI76" s="37">
        <v>3.68</v>
      </c>
      <c r="AJ76" s="37">
        <v>3.02</v>
      </c>
      <c r="AK76" s="37">
        <v>2.85</v>
      </c>
      <c r="AL76" s="37">
        <v>3.47</v>
      </c>
      <c r="AM76" s="37">
        <v>3.09</v>
      </c>
      <c r="AN76" s="37">
        <v>3.63</v>
      </c>
      <c r="AO76" s="37">
        <v>2.66</v>
      </c>
      <c r="AP76" s="37">
        <v>2.78</v>
      </c>
      <c r="AQ76" s="38" t="s">
        <v>66</v>
      </c>
      <c r="AR76" s="39" t="s">
        <v>57</v>
      </c>
      <c r="AS76" s="27"/>
    </row>
    <row r="77" spans="1:45" x14ac:dyDescent="0.25"/>
    <row r="78" spans="1:45" x14ac:dyDescent="0.25">
      <c r="B78" s="3" t="s">
        <v>76</v>
      </c>
    </row>
    <row r="79" spans="1:45" x14ac:dyDescent="0.25"/>
    <row r="80" spans="1:45" x14ac:dyDescent="0.25">
      <c r="B80" s="3" t="s">
        <v>77</v>
      </c>
    </row>
    <row r="81" spans="2:2" x14ac:dyDescent="0.25">
      <c r="B81" s="3" t="s">
        <v>78</v>
      </c>
    </row>
    <row r="82" spans="2:2" x14ac:dyDescent="0.25">
      <c r="B82" s="171" t="s">
        <v>214</v>
      </c>
    </row>
  </sheetData>
  <mergeCells count="9">
    <mergeCell ref="B5:B6"/>
    <mergeCell ref="C5:C6"/>
    <mergeCell ref="D5:AN5"/>
    <mergeCell ref="AQ5:AR6"/>
    <mergeCell ref="C1:AQ1"/>
    <mergeCell ref="C2:AR2"/>
    <mergeCell ref="C3:AJ3"/>
    <mergeCell ref="AK3:AR3"/>
    <mergeCell ref="C4:AQ4"/>
  </mergeCells>
  <pageMargins left="0.7" right="0.7" top="0.75" bottom="0.75" header="0.3" footer="0.3"/>
  <pageSetup scale="17" orientation="portrait" r:id="rId1"/>
  <colBreaks count="1" manualBreakCount="1">
    <brk id="44" max="82"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S67"/>
  <sheetViews>
    <sheetView showGridLines="0" showWhiteSpace="0" zoomScale="70" zoomScaleNormal="70" workbookViewId="0">
      <selection activeCell="A2" sqref="A2"/>
    </sheetView>
  </sheetViews>
  <sheetFormatPr defaultColWidth="0" defaultRowHeight="0" customHeight="1" zeroHeight="1" x14ac:dyDescent="0.2"/>
  <cols>
    <col min="1" max="1" width="29.28515625" style="128" customWidth="1"/>
    <col min="2" max="2" width="18" style="129" customWidth="1"/>
    <col min="3" max="3" width="9.5703125" style="129" customWidth="1"/>
    <col min="4" max="4" width="9.140625" style="129" customWidth="1"/>
    <col min="5" max="5" width="12" style="129" customWidth="1"/>
    <col min="6" max="6" width="9.85546875" style="129" customWidth="1"/>
    <col min="7" max="7" width="12.85546875" style="130" customWidth="1"/>
    <col min="8" max="8" width="13" style="130" customWidth="1"/>
    <col min="9" max="9" width="22.7109375" style="131" customWidth="1"/>
    <col min="10" max="10" width="11.7109375" style="129" customWidth="1"/>
    <col min="11" max="11" width="15.7109375" style="129" customWidth="1"/>
    <col min="12" max="12" width="9.140625" style="129" customWidth="1"/>
    <col min="13" max="256" width="9.140625" style="129" hidden="1"/>
    <col min="257" max="257" width="29.28515625" style="129" hidden="1"/>
    <col min="258" max="258" width="18" style="129" hidden="1"/>
    <col min="259" max="259" width="9.5703125" style="129" hidden="1"/>
    <col min="260" max="260" width="9.140625" style="129" hidden="1"/>
    <col min="261" max="261" width="12" style="129" hidden="1"/>
    <col min="262" max="262" width="9.85546875" style="129" hidden="1"/>
    <col min="263" max="263" width="12.85546875" style="129" hidden="1"/>
    <col min="264" max="264" width="13" style="129" hidden="1"/>
    <col min="265" max="265" width="22.7109375" style="129" hidden="1"/>
    <col min="266" max="266" width="11.7109375" style="129" hidden="1"/>
    <col min="267" max="267" width="15.7109375" style="129" hidden="1"/>
    <col min="268" max="512" width="9.140625" style="129" hidden="1"/>
    <col min="513" max="513" width="29.28515625" style="129" hidden="1"/>
    <col min="514" max="514" width="18" style="129" hidden="1"/>
    <col min="515" max="515" width="9.5703125" style="129" hidden="1"/>
    <col min="516" max="516" width="9.140625" style="129" hidden="1"/>
    <col min="517" max="517" width="12" style="129" hidden="1"/>
    <col min="518" max="518" width="9.85546875" style="129" hidden="1"/>
    <col min="519" max="519" width="12.85546875" style="129" hidden="1"/>
    <col min="520" max="520" width="13" style="129" hidden="1"/>
    <col min="521" max="521" width="22.7109375" style="129" hidden="1"/>
    <col min="522" max="522" width="11.7109375" style="129" hidden="1"/>
    <col min="523" max="523" width="15.7109375" style="129" hidden="1"/>
    <col min="524" max="768" width="9.140625" style="129" hidden="1"/>
    <col min="769" max="769" width="29.28515625" style="129" hidden="1"/>
    <col min="770" max="770" width="18" style="129" hidden="1"/>
    <col min="771" max="771" width="9.5703125" style="129" hidden="1"/>
    <col min="772" max="772" width="9.140625" style="129" hidden="1"/>
    <col min="773" max="773" width="12" style="129" hidden="1"/>
    <col min="774" max="774" width="9.85546875" style="129" hidden="1"/>
    <col min="775" max="775" width="12.85546875" style="129" hidden="1"/>
    <col min="776" max="776" width="13" style="129" hidden="1"/>
    <col min="777" max="777" width="22.7109375" style="129" hidden="1"/>
    <col min="778" max="778" width="11.7109375" style="129" hidden="1"/>
    <col min="779" max="779" width="15.7109375" style="129" hidden="1"/>
    <col min="780" max="1024" width="9.140625" style="129" hidden="1"/>
    <col min="1025" max="1025" width="29.28515625" style="129" hidden="1"/>
    <col min="1026" max="1026" width="18" style="129" hidden="1"/>
    <col min="1027" max="1027" width="9.5703125" style="129" hidden="1"/>
    <col min="1028" max="1028" width="9.140625" style="129" hidden="1"/>
    <col min="1029" max="1029" width="12" style="129" hidden="1"/>
    <col min="1030" max="1030" width="9.85546875" style="129" hidden="1"/>
    <col min="1031" max="1031" width="12.85546875" style="129" hidden="1"/>
    <col min="1032" max="1032" width="13" style="129" hidden="1"/>
    <col min="1033" max="1033" width="22.7109375" style="129" hidden="1"/>
    <col min="1034" max="1034" width="11.7109375" style="129" hidden="1"/>
    <col min="1035" max="1035" width="15.7109375" style="129" hidden="1"/>
    <col min="1036" max="1280" width="9.140625" style="129" hidden="1"/>
    <col min="1281" max="1281" width="29.28515625" style="129" hidden="1"/>
    <col min="1282" max="1282" width="18" style="129" hidden="1"/>
    <col min="1283" max="1283" width="9.5703125" style="129" hidden="1"/>
    <col min="1284" max="1284" width="9.140625" style="129" hidden="1"/>
    <col min="1285" max="1285" width="12" style="129" hidden="1"/>
    <col min="1286" max="1286" width="9.85546875" style="129" hidden="1"/>
    <col min="1287" max="1287" width="12.85546875" style="129" hidden="1"/>
    <col min="1288" max="1288" width="13" style="129" hidden="1"/>
    <col min="1289" max="1289" width="22.7109375" style="129" hidden="1"/>
    <col min="1290" max="1290" width="11.7109375" style="129" hidden="1"/>
    <col min="1291" max="1291" width="15.7109375" style="129" hidden="1"/>
    <col min="1292" max="1536" width="9.140625" style="129" hidden="1"/>
    <col min="1537" max="1537" width="29.28515625" style="129" hidden="1"/>
    <col min="1538" max="1538" width="18" style="129" hidden="1"/>
    <col min="1539" max="1539" width="9.5703125" style="129" hidden="1"/>
    <col min="1540" max="1540" width="9.140625" style="129" hidden="1"/>
    <col min="1541" max="1541" width="12" style="129" hidden="1"/>
    <col min="1542" max="1542" width="9.85546875" style="129" hidden="1"/>
    <col min="1543" max="1543" width="12.85546875" style="129" hidden="1"/>
    <col min="1544" max="1544" width="13" style="129" hidden="1"/>
    <col min="1545" max="1545" width="22.7109375" style="129" hidden="1"/>
    <col min="1546" max="1546" width="11.7109375" style="129" hidden="1"/>
    <col min="1547" max="1547" width="15.7109375" style="129" hidden="1"/>
    <col min="1548" max="1792" width="9.140625" style="129" hidden="1"/>
    <col min="1793" max="1793" width="29.28515625" style="129" hidden="1"/>
    <col min="1794" max="1794" width="18" style="129" hidden="1"/>
    <col min="1795" max="1795" width="9.5703125" style="129" hidden="1"/>
    <col min="1796" max="1796" width="9.140625" style="129" hidden="1"/>
    <col min="1797" max="1797" width="12" style="129" hidden="1"/>
    <col min="1798" max="1798" width="9.85546875" style="129" hidden="1"/>
    <col min="1799" max="1799" width="12.85546875" style="129" hidden="1"/>
    <col min="1800" max="1800" width="13" style="129" hidden="1"/>
    <col min="1801" max="1801" width="22.7109375" style="129" hidden="1"/>
    <col min="1802" max="1802" width="11.7109375" style="129" hidden="1"/>
    <col min="1803" max="1803" width="15.7109375" style="129" hidden="1"/>
    <col min="1804" max="2048" width="9.140625" style="129" hidden="1"/>
    <col min="2049" max="2049" width="29.28515625" style="129" hidden="1"/>
    <col min="2050" max="2050" width="18" style="129" hidden="1"/>
    <col min="2051" max="2051" width="9.5703125" style="129" hidden="1"/>
    <col min="2052" max="2052" width="9.140625" style="129" hidden="1"/>
    <col min="2053" max="2053" width="12" style="129" hidden="1"/>
    <col min="2054" max="2054" width="9.85546875" style="129" hidden="1"/>
    <col min="2055" max="2055" width="12.85546875" style="129" hidden="1"/>
    <col min="2056" max="2056" width="13" style="129" hidden="1"/>
    <col min="2057" max="2057" width="22.7109375" style="129" hidden="1"/>
    <col min="2058" max="2058" width="11.7109375" style="129" hidden="1"/>
    <col min="2059" max="2059" width="15.7109375" style="129" hidden="1"/>
    <col min="2060" max="2304" width="9.140625" style="129" hidden="1"/>
    <col min="2305" max="2305" width="29.28515625" style="129" hidden="1"/>
    <col min="2306" max="2306" width="18" style="129" hidden="1"/>
    <col min="2307" max="2307" width="9.5703125" style="129" hidden="1"/>
    <col min="2308" max="2308" width="9.140625" style="129" hidden="1"/>
    <col min="2309" max="2309" width="12" style="129" hidden="1"/>
    <col min="2310" max="2310" width="9.85546875" style="129" hidden="1"/>
    <col min="2311" max="2311" width="12.85546875" style="129" hidden="1"/>
    <col min="2312" max="2312" width="13" style="129" hidden="1"/>
    <col min="2313" max="2313" width="22.7109375" style="129" hidden="1"/>
    <col min="2314" max="2314" width="11.7109375" style="129" hidden="1"/>
    <col min="2315" max="2315" width="15.7109375" style="129" hidden="1"/>
    <col min="2316" max="2560" width="9.140625" style="129" hidden="1"/>
    <col min="2561" max="2561" width="29.28515625" style="129" hidden="1"/>
    <col min="2562" max="2562" width="18" style="129" hidden="1"/>
    <col min="2563" max="2563" width="9.5703125" style="129" hidden="1"/>
    <col min="2564" max="2564" width="9.140625" style="129" hidden="1"/>
    <col min="2565" max="2565" width="12" style="129" hidden="1"/>
    <col min="2566" max="2566" width="9.85546875" style="129" hidden="1"/>
    <col min="2567" max="2567" width="12.85546875" style="129" hidden="1"/>
    <col min="2568" max="2568" width="13" style="129" hidden="1"/>
    <col min="2569" max="2569" width="22.7109375" style="129" hidden="1"/>
    <col min="2570" max="2570" width="11.7109375" style="129" hidden="1"/>
    <col min="2571" max="2571" width="15.7109375" style="129" hidden="1"/>
    <col min="2572" max="2816" width="9.140625" style="129" hidden="1"/>
    <col min="2817" max="2817" width="29.28515625" style="129" hidden="1"/>
    <col min="2818" max="2818" width="18" style="129" hidden="1"/>
    <col min="2819" max="2819" width="9.5703125" style="129" hidden="1"/>
    <col min="2820" max="2820" width="9.140625" style="129" hidden="1"/>
    <col min="2821" max="2821" width="12" style="129" hidden="1"/>
    <col min="2822" max="2822" width="9.85546875" style="129" hidden="1"/>
    <col min="2823" max="2823" width="12.85546875" style="129" hidden="1"/>
    <col min="2824" max="2824" width="13" style="129" hidden="1"/>
    <col min="2825" max="2825" width="22.7109375" style="129" hidden="1"/>
    <col min="2826" max="2826" width="11.7109375" style="129" hidden="1"/>
    <col min="2827" max="2827" width="15.7109375" style="129" hidden="1"/>
    <col min="2828" max="3072" width="9.140625" style="129" hidden="1"/>
    <col min="3073" max="3073" width="29.28515625" style="129" hidden="1"/>
    <col min="3074" max="3074" width="18" style="129" hidden="1"/>
    <col min="3075" max="3075" width="9.5703125" style="129" hidden="1"/>
    <col min="3076" max="3076" width="9.140625" style="129" hidden="1"/>
    <col min="3077" max="3077" width="12" style="129" hidden="1"/>
    <col min="3078" max="3078" width="9.85546875" style="129" hidden="1"/>
    <col min="3079" max="3079" width="12.85546875" style="129" hidden="1"/>
    <col min="3080" max="3080" width="13" style="129" hidden="1"/>
    <col min="3081" max="3081" width="22.7109375" style="129" hidden="1"/>
    <col min="3082" max="3082" width="11.7109375" style="129" hidden="1"/>
    <col min="3083" max="3083" width="15.7109375" style="129" hidden="1"/>
    <col min="3084" max="3328" width="9.140625" style="129" hidden="1"/>
    <col min="3329" max="3329" width="29.28515625" style="129" hidden="1"/>
    <col min="3330" max="3330" width="18" style="129" hidden="1"/>
    <col min="3331" max="3331" width="9.5703125" style="129" hidden="1"/>
    <col min="3332" max="3332" width="9.140625" style="129" hidden="1"/>
    <col min="3333" max="3333" width="12" style="129" hidden="1"/>
    <col min="3334" max="3334" width="9.85546875" style="129" hidden="1"/>
    <col min="3335" max="3335" width="12.85546875" style="129" hidden="1"/>
    <col min="3336" max="3336" width="13" style="129" hidden="1"/>
    <col min="3337" max="3337" width="22.7109375" style="129" hidden="1"/>
    <col min="3338" max="3338" width="11.7109375" style="129" hidden="1"/>
    <col min="3339" max="3339" width="15.7109375" style="129" hidden="1"/>
    <col min="3340" max="3584" width="9.140625" style="129" hidden="1"/>
    <col min="3585" max="3585" width="29.28515625" style="129" hidden="1"/>
    <col min="3586" max="3586" width="18" style="129" hidden="1"/>
    <col min="3587" max="3587" width="9.5703125" style="129" hidden="1"/>
    <col min="3588" max="3588" width="9.140625" style="129" hidden="1"/>
    <col min="3589" max="3589" width="12" style="129" hidden="1"/>
    <col min="3590" max="3590" width="9.85546875" style="129" hidden="1"/>
    <col min="3591" max="3591" width="12.85546875" style="129" hidden="1"/>
    <col min="3592" max="3592" width="13" style="129" hidden="1"/>
    <col min="3593" max="3593" width="22.7109375" style="129" hidden="1"/>
    <col min="3594" max="3594" width="11.7109375" style="129" hidden="1"/>
    <col min="3595" max="3595" width="15.7109375" style="129" hidden="1"/>
    <col min="3596" max="3840" width="9.140625" style="129" hidden="1"/>
    <col min="3841" max="3841" width="29.28515625" style="129" hidden="1"/>
    <col min="3842" max="3842" width="18" style="129" hidden="1"/>
    <col min="3843" max="3843" width="9.5703125" style="129" hidden="1"/>
    <col min="3844" max="3844" width="9.140625" style="129" hidden="1"/>
    <col min="3845" max="3845" width="12" style="129" hidden="1"/>
    <col min="3846" max="3846" width="9.85546875" style="129" hidden="1"/>
    <col min="3847" max="3847" width="12.85546875" style="129" hidden="1"/>
    <col min="3848" max="3848" width="13" style="129" hidden="1"/>
    <col min="3849" max="3849" width="22.7109375" style="129" hidden="1"/>
    <col min="3850" max="3850" width="11.7109375" style="129" hidden="1"/>
    <col min="3851" max="3851" width="15.7109375" style="129" hidden="1"/>
    <col min="3852" max="4096" width="9.140625" style="129" hidden="1"/>
    <col min="4097" max="4097" width="29.28515625" style="129" hidden="1"/>
    <col min="4098" max="4098" width="18" style="129" hidden="1"/>
    <col min="4099" max="4099" width="9.5703125" style="129" hidden="1"/>
    <col min="4100" max="4100" width="9.140625" style="129" hidden="1"/>
    <col min="4101" max="4101" width="12" style="129" hidden="1"/>
    <col min="4102" max="4102" width="9.85546875" style="129" hidden="1"/>
    <col min="4103" max="4103" width="12.85546875" style="129" hidden="1"/>
    <col min="4104" max="4104" width="13" style="129" hidden="1"/>
    <col min="4105" max="4105" width="22.7109375" style="129" hidden="1"/>
    <col min="4106" max="4106" width="11.7109375" style="129" hidden="1"/>
    <col min="4107" max="4107" width="15.7109375" style="129" hidden="1"/>
    <col min="4108" max="4352" width="9.140625" style="129" hidden="1"/>
    <col min="4353" max="4353" width="29.28515625" style="129" hidden="1"/>
    <col min="4354" max="4354" width="18" style="129" hidden="1"/>
    <col min="4355" max="4355" width="9.5703125" style="129" hidden="1"/>
    <col min="4356" max="4356" width="9.140625" style="129" hidden="1"/>
    <col min="4357" max="4357" width="12" style="129" hidden="1"/>
    <col min="4358" max="4358" width="9.85546875" style="129" hidden="1"/>
    <col min="4359" max="4359" width="12.85546875" style="129" hidden="1"/>
    <col min="4360" max="4360" width="13" style="129" hidden="1"/>
    <col min="4361" max="4361" width="22.7109375" style="129" hidden="1"/>
    <col min="4362" max="4362" width="11.7109375" style="129" hidden="1"/>
    <col min="4363" max="4363" width="15.7109375" style="129" hidden="1"/>
    <col min="4364" max="4608" width="9.140625" style="129" hidden="1"/>
    <col min="4609" max="4609" width="29.28515625" style="129" hidden="1"/>
    <col min="4610" max="4610" width="18" style="129" hidden="1"/>
    <col min="4611" max="4611" width="9.5703125" style="129" hidden="1"/>
    <col min="4612" max="4612" width="9.140625" style="129" hidden="1"/>
    <col min="4613" max="4613" width="12" style="129" hidden="1"/>
    <col min="4614" max="4614" width="9.85546875" style="129" hidden="1"/>
    <col min="4615" max="4615" width="12.85546875" style="129" hidden="1"/>
    <col min="4616" max="4616" width="13" style="129" hidden="1"/>
    <col min="4617" max="4617" width="22.7109375" style="129" hidden="1"/>
    <col min="4618" max="4618" width="11.7109375" style="129" hidden="1"/>
    <col min="4619" max="4619" width="15.7109375" style="129" hidden="1"/>
    <col min="4620" max="4864" width="9.140625" style="129" hidden="1"/>
    <col min="4865" max="4865" width="29.28515625" style="129" hidden="1"/>
    <col min="4866" max="4866" width="18" style="129" hidden="1"/>
    <col min="4867" max="4867" width="9.5703125" style="129" hidden="1"/>
    <col min="4868" max="4868" width="9.140625" style="129" hidden="1"/>
    <col min="4869" max="4869" width="12" style="129" hidden="1"/>
    <col min="4870" max="4870" width="9.85546875" style="129" hidden="1"/>
    <col min="4871" max="4871" width="12.85546875" style="129" hidden="1"/>
    <col min="4872" max="4872" width="13" style="129" hidden="1"/>
    <col min="4873" max="4873" width="22.7109375" style="129" hidden="1"/>
    <col min="4874" max="4874" width="11.7109375" style="129" hidden="1"/>
    <col min="4875" max="4875" width="15.7109375" style="129" hidden="1"/>
    <col min="4876" max="5120" width="9.140625" style="129" hidden="1"/>
    <col min="5121" max="5121" width="29.28515625" style="129" hidden="1"/>
    <col min="5122" max="5122" width="18" style="129" hidden="1"/>
    <col min="5123" max="5123" width="9.5703125" style="129" hidden="1"/>
    <col min="5124" max="5124" width="9.140625" style="129" hidden="1"/>
    <col min="5125" max="5125" width="12" style="129" hidden="1"/>
    <col min="5126" max="5126" width="9.85546875" style="129" hidden="1"/>
    <col min="5127" max="5127" width="12.85546875" style="129" hidden="1"/>
    <col min="5128" max="5128" width="13" style="129" hidden="1"/>
    <col min="5129" max="5129" width="22.7109375" style="129" hidden="1"/>
    <col min="5130" max="5130" width="11.7109375" style="129" hidden="1"/>
    <col min="5131" max="5131" width="15.7109375" style="129" hidden="1"/>
    <col min="5132" max="5376" width="9.140625" style="129" hidden="1"/>
    <col min="5377" max="5377" width="29.28515625" style="129" hidden="1"/>
    <col min="5378" max="5378" width="18" style="129" hidden="1"/>
    <col min="5379" max="5379" width="9.5703125" style="129" hidden="1"/>
    <col min="5380" max="5380" width="9.140625" style="129" hidden="1"/>
    <col min="5381" max="5381" width="12" style="129" hidden="1"/>
    <col min="5382" max="5382" width="9.85546875" style="129" hidden="1"/>
    <col min="5383" max="5383" width="12.85546875" style="129" hidden="1"/>
    <col min="5384" max="5384" width="13" style="129" hidden="1"/>
    <col min="5385" max="5385" width="22.7109375" style="129" hidden="1"/>
    <col min="5386" max="5386" width="11.7109375" style="129" hidden="1"/>
    <col min="5387" max="5387" width="15.7109375" style="129" hidden="1"/>
    <col min="5388" max="5632" width="9.140625" style="129" hidden="1"/>
    <col min="5633" max="5633" width="29.28515625" style="129" hidden="1"/>
    <col min="5634" max="5634" width="18" style="129" hidden="1"/>
    <col min="5635" max="5635" width="9.5703125" style="129" hidden="1"/>
    <col min="5636" max="5636" width="9.140625" style="129" hidden="1"/>
    <col min="5637" max="5637" width="12" style="129" hidden="1"/>
    <col min="5638" max="5638" width="9.85546875" style="129" hidden="1"/>
    <col min="5639" max="5639" width="12.85546875" style="129" hidden="1"/>
    <col min="5640" max="5640" width="13" style="129" hidden="1"/>
    <col min="5641" max="5641" width="22.7109375" style="129" hidden="1"/>
    <col min="5642" max="5642" width="11.7109375" style="129" hidden="1"/>
    <col min="5643" max="5643" width="15.7109375" style="129" hidden="1"/>
    <col min="5644" max="5888" width="9.140625" style="129" hidden="1"/>
    <col min="5889" max="5889" width="29.28515625" style="129" hidden="1"/>
    <col min="5890" max="5890" width="18" style="129" hidden="1"/>
    <col min="5891" max="5891" width="9.5703125" style="129" hidden="1"/>
    <col min="5892" max="5892" width="9.140625" style="129" hidden="1"/>
    <col min="5893" max="5893" width="12" style="129" hidden="1"/>
    <col min="5894" max="5894" width="9.85546875" style="129" hidden="1"/>
    <col min="5895" max="5895" width="12.85546875" style="129" hidden="1"/>
    <col min="5896" max="5896" width="13" style="129" hidden="1"/>
    <col min="5897" max="5897" width="22.7109375" style="129" hidden="1"/>
    <col min="5898" max="5898" width="11.7109375" style="129" hidden="1"/>
    <col min="5899" max="5899" width="15.7109375" style="129" hidden="1"/>
    <col min="5900" max="6144" width="9.140625" style="129" hidden="1"/>
    <col min="6145" max="6145" width="29.28515625" style="129" hidden="1"/>
    <col min="6146" max="6146" width="18" style="129" hidden="1"/>
    <col min="6147" max="6147" width="9.5703125" style="129" hidden="1"/>
    <col min="6148" max="6148" width="9.140625" style="129" hidden="1"/>
    <col min="6149" max="6149" width="12" style="129" hidden="1"/>
    <col min="6150" max="6150" width="9.85546875" style="129" hidden="1"/>
    <col min="6151" max="6151" width="12.85546875" style="129" hidden="1"/>
    <col min="6152" max="6152" width="13" style="129" hidden="1"/>
    <col min="6153" max="6153" width="22.7109375" style="129" hidden="1"/>
    <col min="6154" max="6154" width="11.7109375" style="129" hidden="1"/>
    <col min="6155" max="6155" width="15.7109375" style="129" hidden="1"/>
    <col min="6156" max="6400" width="9.140625" style="129" hidden="1"/>
    <col min="6401" max="6401" width="29.28515625" style="129" hidden="1"/>
    <col min="6402" max="6402" width="18" style="129" hidden="1"/>
    <col min="6403" max="6403" width="9.5703125" style="129" hidden="1"/>
    <col min="6404" max="6404" width="9.140625" style="129" hidden="1"/>
    <col min="6405" max="6405" width="12" style="129" hidden="1"/>
    <col min="6406" max="6406" width="9.85546875" style="129" hidden="1"/>
    <col min="6407" max="6407" width="12.85546875" style="129" hidden="1"/>
    <col min="6408" max="6408" width="13" style="129" hidden="1"/>
    <col min="6409" max="6409" width="22.7109375" style="129" hidden="1"/>
    <col min="6410" max="6410" width="11.7109375" style="129" hidden="1"/>
    <col min="6411" max="6411" width="15.7109375" style="129" hidden="1"/>
    <col min="6412" max="6656" width="9.140625" style="129" hidden="1"/>
    <col min="6657" max="6657" width="29.28515625" style="129" hidden="1"/>
    <col min="6658" max="6658" width="18" style="129" hidden="1"/>
    <col min="6659" max="6659" width="9.5703125" style="129" hidden="1"/>
    <col min="6660" max="6660" width="9.140625" style="129" hidden="1"/>
    <col min="6661" max="6661" width="12" style="129" hidden="1"/>
    <col min="6662" max="6662" width="9.85546875" style="129" hidden="1"/>
    <col min="6663" max="6663" width="12.85546875" style="129" hidden="1"/>
    <col min="6664" max="6664" width="13" style="129" hidden="1"/>
    <col min="6665" max="6665" width="22.7109375" style="129" hidden="1"/>
    <col min="6666" max="6666" width="11.7109375" style="129" hidden="1"/>
    <col min="6667" max="6667" width="15.7109375" style="129" hidden="1"/>
    <col min="6668" max="6912" width="9.140625" style="129" hidden="1"/>
    <col min="6913" max="6913" width="29.28515625" style="129" hidden="1"/>
    <col min="6914" max="6914" width="18" style="129" hidden="1"/>
    <col min="6915" max="6915" width="9.5703125" style="129" hidden="1"/>
    <col min="6916" max="6916" width="9.140625" style="129" hidden="1"/>
    <col min="6917" max="6917" width="12" style="129" hidden="1"/>
    <col min="6918" max="6918" width="9.85546875" style="129" hidden="1"/>
    <col min="6919" max="6919" width="12.85546875" style="129" hidden="1"/>
    <col min="6920" max="6920" width="13" style="129" hidden="1"/>
    <col min="6921" max="6921" width="22.7109375" style="129" hidden="1"/>
    <col min="6922" max="6922" width="11.7109375" style="129" hidden="1"/>
    <col min="6923" max="6923" width="15.7109375" style="129" hidden="1"/>
    <col min="6924" max="7168" width="9.140625" style="129" hidden="1"/>
    <col min="7169" max="7169" width="29.28515625" style="129" hidden="1"/>
    <col min="7170" max="7170" width="18" style="129" hidden="1"/>
    <col min="7171" max="7171" width="9.5703125" style="129" hidden="1"/>
    <col min="7172" max="7172" width="9.140625" style="129" hidden="1"/>
    <col min="7173" max="7173" width="12" style="129" hidden="1"/>
    <col min="7174" max="7174" width="9.85546875" style="129" hidden="1"/>
    <col min="7175" max="7175" width="12.85546875" style="129" hidden="1"/>
    <col min="7176" max="7176" width="13" style="129" hidden="1"/>
    <col min="7177" max="7177" width="22.7109375" style="129" hidden="1"/>
    <col min="7178" max="7178" width="11.7109375" style="129" hidden="1"/>
    <col min="7179" max="7179" width="15.7109375" style="129" hidden="1"/>
    <col min="7180" max="7424" width="9.140625" style="129" hidden="1"/>
    <col min="7425" max="7425" width="29.28515625" style="129" hidden="1"/>
    <col min="7426" max="7426" width="18" style="129" hidden="1"/>
    <col min="7427" max="7427" width="9.5703125" style="129" hidden="1"/>
    <col min="7428" max="7428" width="9.140625" style="129" hidden="1"/>
    <col min="7429" max="7429" width="12" style="129" hidden="1"/>
    <col min="7430" max="7430" width="9.85546875" style="129" hidden="1"/>
    <col min="7431" max="7431" width="12.85546875" style="129" hidden="1"/>
    <col min="7432" max="7432" width="13" style="129" hidden="1"/>
    <col min="7433" max="7433" width="22.7109375" style="129" hidden="1"/>
    <col min="7434" max="7434" width="11.7109375" style="129" hidden="1"/>
    <col min="7435" max="7435" width="15.7109375" style="129" hidden="1"/>
    <col min="7436" max="7680" width="9.140625" style="129" hidden="1"/>
    <col min="7681" max="7681" width="29.28515625" style="129" hidden="1"/>
    <col min="7682" max="7682" width="18" style="129" hidden="1"/>
    <col min="7683" max="7683" width="9.5703125" style="129" hidden="1"/>
    <col min="7684" max="7684" width="9.140625" style="129" hidden="1"/>
    <col min="7685" max="7685" width="12" style="129" hidden="1"/>
    <col min="7686" max="7686" width="9.85546875" style="129" hidden="1"/>
    <col min="7687" max="7687" width="12.85546875" style="129" hidden="1"/>
    <col min="7688" max="7688" width="13" style="129" hidden="1"/>
    <col min="7689" max="7689" width="22.7109375" style="129" hidden="1"/>
    <col min="7690" max="7690" width="11.7109375" style="129" hidden="1"/>
    <col min="7691" max="7691" width="15.7109375" style="129" hidden="1"/>
    <col min="7692" max="7936" width="9.140625" style="129" hidden="1"/>
    <col min="7937" max="7937" width="29.28515625" style="129" hidden="1"/>
    <col min="7938" max="7938" width="18" style="129" hidden="1"/>
    <col min="7939" max="7939" width="9.5703125" style="129" hidden="1"/>
    <col min="7940" max="7940" width="9.140625" style="129" hidden="1"/>
    <col min="7941" max="7941" width="12" style="129" hidden="1"/>
    <col min="7942" max="7942" width="9.85546875" style="129" hidden="1"/>
    <col min="7943" max="7943" width="12.85546875" style="129" hidden="1"/>
    <col min="7944" max="7944" width="13" style="129" hidden="1"/>
    <col min="7945" max="7945" width="22.7109375" style="129" hidden="1"/>
    <col min="7946" max="7946" width="11.7109375" style="129" hidden="1"/>
    <col min="7947" max="7947" width="15.7109375" style="129" hidden="1"/>
    <col min="7948" max="8192" width="9.140625" style="129" hidden="1"/>
    <col min="8193" max="8193" width="29.28515625" style="129" hidden="1"/>
    <col min="8194" max="8194" width="18" style="129" hidden="1"/>
    <col min="8195" max="8195" width="9.5703125" style="129" hidden="1"/>
    <col min="8196" max="8196" width="9.140625" style="129" hidden="1"/>
    <col min="8197" max="8197" width="12" style="129" hidden="1"/>
    <col min="8198" max="8198" width="9.85546875" style="129" hidden="1"/>
    <col min="8199" max="8199" width="12.85546875" style="129" hidden="1"/>
    <col min="8200" max="8200" width="13" style="129" hidden="1"/>
    <col min="8201" max="8201" width="22.7109375" style="129" hidden="1"/>
    <col min="8202" max="8202" width="11.7109375" style="129" hidden="1"/>
    <col min="8203" max="8203" width="15.7109375" style="129" hidden="1"/>
    <col min="8204" max="8448" width="9.140625" style="129" hidden="1"/>
    <col min="8449" max="8449" width="29.28515625" style="129" hidden="1"/>
    <col min="8450" max="8450" width="18" style="129" hidden="1"/>
    <col min="8451" max="8451" width="9.5703125" style="129" hidden="1"/>
    <col min="8452" max="8452" width="9.140625" style="129" hidden="1"/>
    <col min="8453" max="8453" width="12" style="129" hidden="1"/>
    <col min="8454" max="8454" width="9.85546875" style="129" hidden="1"/>
    <col min="8455" max="8455" width="12.85546875" style="129" hidden="1"/>
    <col min="8456" max="8456" width="13" style="129" hidden="1"/>
    <col min="8457" max="8457" width="22.7109375" style="129" hidden="1"/>
    <col min="8458" max="8458" width="11.7109375" style="129" hidden="1"/>
    <col min="8459" max="8459" width="15.7109375" style="129" hidden="1"/>
    <col min="8460" max="8704" width="9.140625" style="129" hidden="1"/>
    <col min="8705" max="8705" width="29.28515625" style="129" hidden="1"/>
    <col min="8706" max="8706" width="18" style="129" hidden="1"/>
    <col min="8707" max="8707" width="9.5703125" style="129" hidden="1"/>
    <col min="8708" max="8708" width="9.140625" style="129" hidden="1"/>
    <col min="8709" max="8709" width="12" style="129" hidden="1"/>
    <col min="8710" max="8710" width="9.85546875" style="129" hidden="1"/>
    <col min="8711" max="8711" width="12.85546875" style="129" hidden="1"/>
    <col min="8712" max="8712" width="13" style="129" hidden="1"/>
    <col min="8713" max="8713" width="22.7109375" style="129" hidden="1"/>
    <col min="8714" max="8714" width="11.7109375" style="129" hidden="1"/>
    <col min="8715" max="8715" width="15.7109375" style="129" hidden="1"/>
    <col min="8716" max="8960" width="9.140625" style="129" hidden="1"/>
    <col min="8961" max="8961" width="29.28515625" style="129" hidden="1"/>
    <col min="8962" max="8962" width="18" style="129" hidden="1"/>
    <col min="8963" max="8963" width="9.5703125" style="129" hidden="1"/>
    <col min="8964" max="8964" width="9.140625" style="129" hidden="1"/>
    <col min="8965" max="8965" width="12" style="129" hidden="1"/>
    <col min="8966" max="8966" width="9.85546875" style="129" hidden="1"/>
    <col min="8967" max="8967" width="12.85546875" style="129" hidden="1"/>
    <col min="8968" max="8968" width="13" style="129" hidden="1"/>
    <col min="8969" max="8969" width="22.7109375" style="129" hidden="1"/>
    <col min="8970" max="8970" width="11.7109375" style="129" hidden="1"/>
    <col min="8971" max="8971" width="15.7109375" style="129" hidden="1"/>
    <col min="8972" max="9216" width="9.140625" style="129" hidden="1"/>
    <col min="9217" max="9217" width="29.28515625" style="129" hidden="1"/>
    <col min="9218" max="9218" width="18" style="129" hidden="1"/>
    <col min="9219" max="9219" width="9.5703125" style="129" hidden="1"/>
    <col min="9220" max="9220" width="9.140625" style="129" hidden="1"/>
    <col min="9221" max="9221" width="12" style="129" hidden="1"/>
    <col min="9222" max="9222" width="9.85546875" style="129" hidden="1"/>
    <col min="9223" max="9223" width="12.85546875" style="129" hidden="1"/>
    <col min="9224" max="9224" width="13" style="129" hidden="1"/>
    <col min="9225" max="9225" width="22.7109375" style="129" hidden="1"/>
    <col min="9226" max="9226" width="11.7109375" style="129" hidden="1"/>
    <col min="9227" max="9227" width="15.7109375" style="129" hidden="1"/>
    <col min="9228" max="9472" width="9.140625" style="129" hidden="1"/>
    <col min="9473" max="9473" width="29.28515625" style="129" hidden="1"/>
    <col min="9474" max="9474" width="18" style="129" hidden="1"/>
    <col min="9475" max="9475" width="9.5703125" style="129" hidden="1"/>
    <col min="9476" max="9476" width="9.140625" style="129" hidden="1"/>
    <col min="9477" max="9477" width="12" style="129" hidden="1"/>
    <col min="9478" max="9478" width="9.85546875" style="129" hidden="1"/>
    <col min="9479" max="9479" width="12.85546875" style="129" hidden="1"/>
    <col min="9480" max="9480" width="13" style="129" hidden="1"/>
    <col min="9481" max="9481" width="22.7109375" style="129" hidden="1"/>
    <col min="9482" max="9482" width="11.7109375" style="129" hidden="1"/>
    <col min="9483" max="9483" width="15.7109375" style="129" hidden="1"/>
    <col min="9484" max="9728" width="9.140625" style="129" hidden="1"/>
    <col min="9729" max="9729" width="29.28515625" style="129" hidden="1"/>
    <col min="9730" max="9730" width="18" style="129" hidden="1"/>
    <col min="9731" max="9731" width="9.5703125" style="129" hidden="1"/>
    <col min="9732" max="9732" width="9.140625" style="129" hidden="1"/>
    <col min="9733" max="9733" width="12" style="129" hidden="1"/>
    <col min="9734" max="9734" width="9.85546875" style="129" hidden="1"/>
    <col min="9735" max="9735" width="12.85546875" style="129" hidden="1"/>
    <col min="9736" max="9736" width="13" style="129" hidden="1"/>
    <col min="9737" max="9737" width="22.7109375" style="129" hidden="1"/>
    <col min="9738" max="9738" width="11.7109375" style="129" hidden="1"/>
    <col min="9739" max="9739" width="15.7109375" style="129" hidden="1"/>
    <col min="9740" max="9984" width="9.140625" style="129" hidden="1"/>
    <col min="9985" max="9985" width="29.28515625" style="129" hidden="1"/>
    <col min="9986" max="9986" width="18" style="129" hidden="1"/>
    <col min="9987" max="9987" width="9.5703125" style="129" hidden="1"/>
    <col min="9988" max="9988" width="9.140625" style="129" hidden="1"/>
    <col min="9989" max="9989" width="12" style="129" hidden="1"/>
    <col min="9990" max="9990" width="9.85546875" style="129" hidden="1"/>
    <col min="9991" max="9991" width="12.85546875" style="129" hidden="1"/>
    <col min="9992" max="9992" width="13" style="129" hidden="1"/>
    <col min="9993" max="9993" width="22.7109375" style="129" hidden="1"/>
    <col min="9994" max="9994" width="11.7109375" style="129" hidden="1"/>
    <col min="9995" max="9995" width="15.7109375" style="129" hidden="1"/>
    <col min="9996" max="10240" width="9.140625" style="129" hidden="1"/>
    <col min="10241" max="10241" width="29.28515625" style="129" hidden="1"/>
    <col min="10242" max="10242" width="18" style="129" hidden="1"/>
    <col min="10243" max="10243" width="9.5703125" style="129" hidden="1"/>
    <col min="10244" max="10244" width="9.140625" style="129" hidden="1"/>
    <col min="10245" max="10245" width="12" style="129" hidden="1"/>
    <col min="10246" max="10246" width="9.85546875" style="129" hidden="1"/>
    <col min="10247" max="10247" width="12.85546875" style="129" hidden="1"/>
    <col min="10248" max="10248" width="13" style="129" hidden="1"/>
    <col min="10249" max="10249" width="22.7109375" style="129" hidden="1"/>
    <col min="10250" max="10250" width="11.7109375" style="129" hidden="1"/>
    <col min="10251" max="10251" width="15.7109375" style="129" hidden="1"/>
    <col min="10252" max="10496" width="9.140625" style="129" hidden="1"/>
    <col min="10497" max="10497" width="29.28515625" style="129" hidden="1"/>
    <col min="10498" max="10498" width="18" style="129" hidden="1"/>
    <col min="10499" max="10499" width="9.5703125" style="129" hidden="1"/>
    <col min="10500" max="10500" width="9.140625" style="129" hidden="1"/>
    <col min="10501" max="10501" width="12" style="129" hidden="1"/>
    <col min="10502" max="10502" width="9.85546875" style="129" hidden="1"/>
    <col min="10503" max="10503" width="12.85546875" style="129" hidden="1"/>
    <col min="10504" max="10504" width="13" style="129" hidden="1"/>
    <col min="10505" max="10505" width="22.7109375" style="129" hidden="1"/>
    <col min="10506" max="10506" width="11.7109375" style="129" hidden="1"/>
    <col min="10507" max="10507" width="15.7109375" style="129" hidden="1"/>
    <col min="10508" max="10752" width="9.140625" style="129" hidden="1"/>
    <col min="10753" max="10753" width="29.28515625" style="129" hidden="1"/>
    <col min="10754" max="10754" width="18" style="129" hidden="1"/>
    <col min="10755" max="10755" width="9.5703125" style="129" hidden="1"/>
    <col min="10756" max="10756" width="9.140625" style="129" hidden="1"/>
    <col min="10757" max="10757" width="12" style="129" hidden="1"/>
    <col min="10758" max="10758" width="9.85546875" style="129" hidden="1"/>
    <col min="10759" max="10759" width="12.85546875" style="129" hidden="1"/>
    <col min="10760" max="10760" width="13" style="129" hidden="1"/>
    <col min="10761" max="10761" width="22.7109375" style="129" hidden="1"/>
    <col min="10762" max="10762" width="11.7109375" style="129" hidden="1"/>
    <col min="10763" max="10763" width="15.7109375" style="129" hidden="1"/>
    <col min="10764" max="11008" width="9.140625" style="129" hidden="1"/>
    <col min="11009" max="11009" width="29.28515625" style="129" hidden="1"/>
    <col min="11010" max="11010" width="18" style="129" hidden="1"/>
    <col min="11011" max="11011" width="9.5703125" style="129" hidden="1"/>
    <col min="11012" max="11012" width="9.140625" style="129" hidden="1"/>
    <col min="11013" max="11013" width="12" style="129" hidden="1"/>
    <col min="11014" max="11014" width="9.85546875" style="129" hidden="1"/>
    <col min="11015" max="11015" width="12.85546875" style="129" hidden="1"/>
    <col min="11016" max="11016" width="13" style="129" hidden="1"/>
    <col min="11017" max="11017" width="22.7109375" style="129" hidden="1"/>
    <col min="11018" max="11018" width="11.7109375" style="129" hidden="1"/>
    <col min="11019" max="11019" width="15.7109375" style="129" hidden="1"/>
    <col min="11020" max="11264" width="9.140625" style="129" hidden="1"/>
    <col min="11265" max="11265" width="29.28515625" style="129" hidden="1"/>
    <col min="11266" max="11266" width="18" style="129" hidden="1"/>
    <col min="11267" max="11267" width="9.5703125" style="129" hidden="1"/>
    <col min="11268" max="11268" width="9.140625" style="129" hidden="1"/>
    <col min="11269" max="11269" width="12" style="129" hidden="1"/>
    <col min="11270" max="11270" width="9.85546875" style="129" hidden="1"/>
    <col min="11271" max="11271" width="12.85546875" style="129" hidden="1"/>
    <col min="11272" max="11272" width="13" style="129" hidden="1"/>
    <col min="11273" max="11273" width="22.7109375" style="129" hidden="1"/>
    <col min="11274" max="11274" width="11.7109375" style="129" hidden="1"/>
    <col min="11275" max="11275" width="15.7109375" style="129" hidden="1"/>
    <col min="11276" max="11520" width="9.140625" style="129" hidden="1"/>
    <col min="11521" max="11521" width="29.28515625" style="129" hidden="1"/>
    <col min="11522" max="11522" width="18" style="129" hidden="1"/>
    <col min="11523" max="11523" width="9.5703125" style="129" hidden="1"/>
    <col min="11524" max="11524" width="9.140625" style="129" hidden="1"/>
    <col min="11525" max="11525" width="12" style="129" hidden="1"/>
    <col min="11526" max="11526" width="9.85546875" style="129" hidden="1"/>
    <col min="11527" max="11527" width="12.85546875" style="129" hidden="1"/>
    <col min="11528" max="11528" width="13" style="129" hidden="1"/>
    <col min="11529" max="11529" width="22.7109375" style="129" hidden="1"/>
    <col min="11530" max="11530" width="11.7109375" style="129" hidden="1"/>
    <col min="11531" max="11531" width="15.7109375" style="129" hidden="1"/>
    <col min="11532" max="11776" width="9.140625" style="129" hidden="1"/>
    <col min="11777" max="11777" width="29.28515625" style="129" hidden="1"/>
    <col min="11778" max="11778" width="18" style="129" hidden="1"/>
    <col min="11779" max="11779" width="9.5703125" style="129" hidden="1"/>
    <col min="11780" max="11780" width="9.140625" style="129" hidden="1"/>
    <col min="11781" max="11781" width="12" style="129" hidden="1"/>
    <col min="11782" max="11782" width="9.85546875" style="129" hidden="1"/>
    <col min="11783" max="11783" width="12.85546875" style="129" hidden="1"/>
    <col min="11784" max="11784" width="13" style="129" hidden="1"/>
    <col min="11785" max="11785" width="22.7109375" style="129" hidden="1"/>
    <col min="11786" max="11786" width="11.7109375" style="129" hidden="1"/>
    <col min="11787" max="11787" width="15.7109375" style="129" hidden="1"/>
    <col min="11788" max="12032" width="9.140625" style="129" hidden="1"/>
    <col min="12033" max="12033" width="29.28515625" style="129" hidden="1"/>
    <col min="12034" max="12034" width="18" style="129" hidden="1"/>
    <col min="12035" max="12035" width="9.5703125" style="129" hidden="1"/>
    <col min="12036" max="12036" width="9.140625" style="129" hidden="1"/>
    <col min="12037" max="12037" width="12" style="129" hidden="1"/>
    <col min="12038" max="12038" width="9.85546875" style="129" hidden="1"/>
    <col min="12039" max="12039" width="12.85546875" style="129" hidden="1"/>
    <col min="12040" max="12040" width="13" style="129" hidden="1"/>
    <col min="12041" max="12041" width="22.7109375" style="129" hidden="1"/>
    <col min="12042" max="12042" width="11.7109375" style="129" hidden="1"/>
    <col min="12043" max="12043" width="15.7109375" style="129" hidden="1"/>
    <col min="12044" max="12288" width="9.140625" style="129" hidden="1"/>
    <col min="12289" max="12289" width="29.28515625" style="129" hidden="1"/>
    <col min="12290" max="12290" width="18" style="129" hidden="1"/>
    <col min="12291" max="12291" width="9.5703125" style="129" hidden="1"/>
    <col min="12292" max="12292" width="9.140625" style="129" hidden="1"/>
    <col min="12293" max="12293" width="12" style="129" hidden="1"/>
    <col min="12294" max="12294" width="9.85546875" style="129" hidden="1"/>
    <col min="12295" max="12295" width="12.85546875" style="129" hidden="1"/>
    <col min="12296" max="12296" width="13" style="129" hidden="1"/>
    <col min="12297" max="12297" width="22.7109375" style="129" hidden="1"/>
    <col min="12298" max="12298" width="11.7109375" style="129" hidden="1"/>
    <col min="12299" max="12299" width="15.7109375" style="129" hidden="1"/>
    <col min="12300" max="12544" width="9.140625" style="129" hidden="1"/>
    <col min="12545" max="12545" width="29.28515625" style="129" hidden="1"/>
    <col min="12546" max="12546" width="18" style="129" hidden="1"/>
    <col min="12547" max="12547" width="9.5703125" style="129" hidden="1"/>
    <col min="12548" max="12548" width="9.140625" style="129" hidden="1"/>
    <col min="12549" max="12549" width="12" style="129" hidden="1"/>
    <col min="12550" max="12550" width="9.85546875" style="129" hidden="1"/>
    <col min="12551" max="12551" width="12.85546875" style="129" hidden="1"/>
    <col min="12552" max="12552" width="13" style="129" hidden="1"/>
    <col min="12553" max="12553" width="22.7109375" style="129" hidden="1"/>
    <col min="12554" max="12554" width="11.7109375" style="129" hidden="1"/>
    <col min="12555" max="12555" width="15.7109375" style="129" hidden="1"/>
    <col min="12556" max="12800" width="9.140625" style="129" hidden="1"/>
    <col min="12801" max="12801" width="29.28515625" style="129" hidden="1"/>
    <col min="12802" max="12802" width="18" style="129" hidden="1"/>
    <col min="12803" max="12803" width="9.5703125" style="129" hidden="1"/>
    <col min="12804" max="12804" width="9.140625" style="129" hidden="1"/>
    <col min="12805" max="12805" width="12" style="129" hidden="1"/>
    <col min="12806" max="12806" width="9.85546875" style="129" hidden="1"/>
    <col min="12807" max="12807" width="12.85546875" style="129" hidden="1"/>
    <col min="12808" max="12808" width="13" style="129" hidden="1"/>
    <col min="12809" max="12809" width="22.7109375" style="129" hidden="1"/>
    <col min="12810" max="12810" width="11.7109375" style="129" hidden="1"/>
    <col min="12811" max="12811" width="15.7109375" style="129" hidden="1"/>
    <col min="12812" max="13056" width="9.140625" style="129" hidden="1"/>
    <col min="13057" max="13057" width="29.28515625" style="129" hidden="1"/>
    <col min="13058" max="13058" width="18" style="129" hidden="1"/>
    <col min="13059" max="13059" width="9.5703125" style="129" hidden="1"/>
    <col min="13060" max="13060" width="9.140625" style="129" hidden="1"/>
    <col min="13061" max="13061" width="12" style="129" hidden="1"/>
    <col min="13062" max="13062" width="9.85546875" style="129" hidden="1"/>
    <col min="13063" max="13063" width="12.85546875" style="129" hidden="1"/>
    <col min="13064" max="13064" width="13" style="129" hidden="1"/>
    <col min="13065" max="13065" width="22.7109375" style="129" hidden="1"/>
    <col min="13066" max="13066" width="11.7109375" style="129" hidden="1"/>
    <col min="13067" max="13067" width="15.7109375" style="129" hidden="1"/>
    <col min="13068" max="13312" width="9.140625" style="129" hidden="1"/>
    <col min="13313" max="13313" width="29.28515625" style="129" hidden="1"/>
    <col min="13314" max="13314" width="18" style="129" hidden="1"/>
    <col min="13315" max="13315" width="9.5703125" style="129" hidden="1"/>
    <col min="13316" max="13316" width="9.140625" style="129" hidden="1"/>
    <col min="13317" max="13317" width="12" style="129" hidden="1"/>
    <col min="13318" max="13318" width="9.85546875" style="129" hidden="1"/>
    <col min="13319" max="13319" width="12.85546875" style="129" hidden="1"/>
    <col min="13320" max="13320" width="13" style="129" hidden="1"/>
    <col min="13321" max="13321" width="22.7109375" style="129" hidden="1"/>
    <col min="13322" max="13322" width="11.7109375" style="129" hidden="1"/>
    <col min="13323" max="13323" width="15.7109375" style="129" hidden="1"/>
    <col min="13324" max="13568" width="9.140625" style="129" hidden="1"/>
    <col min="13569" max="13569" width="29.28515625" style="129" hidden="1"/>
    <col min="13570" max="13570" width="18" style="129" hidden="1"/>
    <col min="13571" max="13571" width="9.5703125" style="129" hidden="1"/>
    <col min="13572" max="13572" width="9.140625" style="129" hidden="1"/>
    <col min="13573" max="13573" width="12" style="129" hidden="1"/>
    <col min="13574" max="13574" width="9.85546875" style="129" hidden="1"/>
    <col min="13575" max="13575" width="12.85546875" style="129" hidden="1"/>
    <col min="13576" max="13576" width="13" style="129" hidden="1"/>
    <col min="13577" max="13577" width="22.7109375" style="129" hidden="1"/>
    <col min="13578" max="13578" width="11.7109375" style="129" hidden="1"/>
    <col min="13579" max="13579" width="15.7109375" style="129" hidden="1"/>
    <col min="13580" max="13824" width="9.140625" style="129" hidden="1"/>
    <col min="13825" max="13825" width="29.28515625" style="129" hidden="1"/>
    <col min="13826" max="13826" width="18" style="129" hidden="1"/>
    <col min="13827" max="13827" width="9.5703125" style="129" hidden="1"/>
    <col min="13828" max="13828" width="9.140625" style="129" hidden="1"/>
    <col min="13829" max="13829" width="12" style="129" hidden="1"/>
    <col min="13830" max="13830" width="9.85546875" style="129" hidden="1"/>
    <col min="13831" max="13831" width="12.85546875" style="129" hidden="1"/>
    <col min="13832" max="13832" width="13" style="129" hidden="1"/>
    <col min="13833" max="13833" width="22.7109375" style="129" hidden="1"/>
    <col min="13834" max="13834" width="11.7109375" style="129" hidden="1"/>
    <col min="13835" max="13835" width="15.7109375" style="129" hidden="1"/>
    <col min="13836" max="14080" width="9.140625" style="129" hidden="1"/>
    <col min="14081" max="14081" width="29.28515625" style="129" hidden="1"/>
    <col min="14082" max="14082" width="18" style="129" hidden="1"/>
    <col min="14083" max="14083" width="9.5703125" style="129" hidden="1"/>
    <col min="14084" max="14084" width="9.140625" style="129" hidden="1"/>
    <col min="14085" max="14085" width="12" style="129" hidden="1"/>
    <col min="14086" max="14086" width="9.85546875" style="129" hidden="1"/>
    <col min="14087" max="14087" width="12.85546875" style="129" hidden="1"/>
    <col min="14088" max="14088" width="13" style="129" hidden="1"/>
    <col min="14089" max="14089" width="22.7109375" style="129" hidden="1"/>
    <col min="14090" max="14090" width="11.7109375" style="129" hidden="1"/>
    <col min="14091" max="14091" width="15.7109375" style="129" hidden="1"/>
    <col min="14092" max="14336" width="9.140625" style="129" hidden="1"/>
    <col min="14337" max="14337" width="29.28515625" style="129" hidden="1"/>
    <col min="14338" max="14338" width="18" style="129" hidden="1"/>
    <col min="14339" max="14339" width="9.5703125" style="129" hidden="1"/>
    <col min="14340" max="14340" width="9.140625" style="129" hidden="1"/>
    <col min="14341" max="14341" width="12" style="129" hidden="1"/>
    <col min="14342" max="14342" width="9.85546875" style="129" hidden="1"/>
    <col min="14343" max="14343" width="12.85546875" style="129" hidden="1"/>
    <col min="14344" max="14344" width="13" style="129" hidden="1"/>
    <col min="14345" max="14345" width="22.7109375" style="129" hidden="1"/>
    <col min="14346" max="14346" width="11.7109375" style="129" hidden="1"/>
    <col min="14347" max="14347" width="15.7109375" style="129" hidden="1"/>
    <col min="14348" max="14592" width="9.140625" style="129" hidden="1"/>
    <col min="14593" max="14593" width="29.28515625" style="129" hidden="1"/>
    <col min="14594" max="14594" width="18" style="129" hidden="1"/>
    <col min="14595" max="14595" width="9.5703125" style="129" hidden="1"/>
    <col min="14596" max="14596" width="9.140625" style="129" hidden="1"/>
    <col min="14597" max="14597" width="12" style="129" hidden="1"/>
    <col min="14598" max="14598" width="9.85546875" style="129" hidden="1"/>
    <col min="14599" max="14599" width="12.85546875" style="129" hidden="1"/>
    <col min="14600" max="14600" width="13" style="129" hidden="1"/>
    <col min="14601" max="14601" width="22.7109375" style="129" hidden="1"/>
    <col min="14602" max="14602" width="11.7109375" style="129" hidden="1"/>
    <col min="14603" max="14603" width="15.7109375" style="129" hidden="1"/>
    <col min="14604" max="14848" width="9.140625" style="129" hidden="1"/>
    <col min="14849" max="14849" width="29.28515625" style="129" hidden="1"/>
    <col min="14850" max="14850" width="18" style="129" hidden="1"/>
    <col min="14851" max="14851" width="9.5703125" style="129" hidden="1"/>
    <col min="14852" max="14852" width="9.140625" style="129" hidden="1"/>
    <col min="14853" max="14853" width="12" style="129" hidden="1"/>
    <col min="14854" max="14854" width="9.85546875" style="129" hidden="1"/>
    <col min="14855" max="14855" width="12.85546875" style="129" hidden="1"/>
    <col min="14856" max="14856" width="13" style="129" hidden="1"/>
    <col min="14857" max="14857" width="22.7109375" style="129" hidden="1"/>
    <col min="14858" max="14858" width="11.7109375" style="129" hidden="1"/>
    <col min="14859" max="14859" width="15.7109375" style="129" hidden="1"/>
    <col min="14860" max="15104" width="9.140625" style="129" hidden="1"/>
    <col min="15105" max="15105" width="29.28515625" style="129" hidden="1"/>
    <col min="15106" max="15106" width="18" style="129" hidden="1"/>
    <col min="15107" max="15107" width="9.5703125" style="129" hidden="1"/>
    <col min="15108" max="15108" width="9.140625" style="129" hidden="1"/>
    <col min="15109" max="15109" width="12" style="129" hidden="1"/>
    <col min="15110" max="15110" width="9.85546875" style="129" hidden="1"/>
    <col min="15111" max="15111" width="12.85546875" style="129" hidden="1"/>
    <col min="15112" max="15112" width="13" style="129" hidden="1"/>
    <col min="15113" max="15113" width="22.7109375" style="129" hidden="1"/>
    <col min="15114" max="15114" width="11.7109375" style="129" hidden="1"/>
    <col min="15115" max="15115" width="15.7109375" style="129" hidden="1"/>
    <col min="15116" max="15360" width="9.140625" style="129" hidden="1"/>
    <col min="15361" max="15361" width="29.28515625" style="129" hidden="1"/>
    <col min="15362" max="15362" width="18" style="129" hidden="1"/>
    <col min="15363" max="15363" width="9.5703125" style="129" hidden="1"/>
    <col min="15364" max="15364" width="9.140625" style="129" hidden="1"/>
    <col min="15365" max="15365" width="12" style="129" hidden="1"/>
    <col min="15366" max="15366" width="9.85546875" style="129" hidden="1"/>
    <col min="15367" max="15367" width="12.85546875" style="129" hidden="1"/>
    <col min="15368" max="15368" width="13" style="129" hidden="1"/>
    <col min="15369" max="15369" width="22.7109375" style="129" hidden="1"/>
    <col min="15370" max="15370" width="11.7109375" style="129" hidden="1"/>
    <col min="15371" max="15371" width="15.7109375" style="129" hidden="1"/>
    <col min="15372" max="15616" width="9.140625" style="129" hidden="1"/>
    <col min="15617" max="15617" width="29.28515625" style="129" hidden="1"/>
    <col min="15618" max="15618" width="18" style="129" hidden="1"/>
    <col min="15619" max="15619" width="9.5703125" style="129" hidden="1"/>
    <col min="15620" max="15620" width="9.140625" style="129" hidden="1"/>
    <col min="15621" max="15621" width="12" style="129" hidden="1"/>
    <col min="15622" max="15622" width="9.85546875" style="129" hidden="1"/>
    <col min="15623" max="15623" width="12.85546875" style="129" hidden="1"/>
    <col min="15624" max="15624" width="13" style="129" hidden="1"/>
    <col min="15625" max="15625" width="22.7109375" style="129" hidden="1"/>
    <col min="15626" max="15626" width="11.7109375" style="129" hidden="1"/>
    <col min="15627" max="15627" width="15.7109375" style="129" hidden="1"/>
    <col min="15628" max="15872" width="9.140625" style="129" hidden="1"/>
    <col min="15873" max="15873" width="29.28515625" style="129" hidden="1"/>
    <col min="15874" max="15874" width="18" style="129" hidden="1"/>
    <col min="15875" max="15875" width="9.5703125" style="129" hidden="1"/>
    <col min="15876" max="15876" width="9.140625" style="129" hidden="1"/>
    <col min="15877" max="15877" width="12" style="129" hidden="1"/>
    <col min="15878" max="15878" width="9.85546875" style="129" hidden="1"/>
    <col min="15879" max="15879" width="12.85546875" style="129" hidden="1"/>
    <col min="15880" max="15880" width="13" style="129" hidden="1"/>
    <col min="15881" max="15881" width="22.7109375" style="129" hidden="1"/>
    <col min="15882" max="15882" width="11.7109375" style="129" hidden="1"/>
    <col min="15883" max="15883" width="15.7109375" style="129" hidden="1"/>
    <col min="15884" max="16128" width="9.140625" style="129" hidden="1"/>
    <col min="16129" max="16129" width="29.28515625" style="129" hidden="1"/>
    <col min="16130" max="16130" width="18" style="129" hidden="1"/>
    <col min="16131" max="16131" width="9.5703125" style="129" hidden="1"/>
    <col min="16132" max="16132" width="9.140625" style="129" hidden="1"/>
    <col min="16133" max="16133" width="12" style="129" hidden="1"/>
    <col min="16134" max="16134" width="9.85546875" style="129" hidden="1"/>
    <col min="16135" max="16135" width="12.85546875" style="129" hidden="1"/>
    <col min="16136" max="16136" width="13" style="129" hidden="1"/>
    <col min="16137" max="16137" width="22.7109375" style="129" hidden="1"/>
    <col min="16138" max="16138" width="11.7109375" style="129" hidden="1"/>
    <col min="16139" max="16139" width="15.7109375" style="129" hidden="1"/>
    <col min="16140" max="16384" width="9.140625" style="129" hidden="1"/>
  </cols>
  <sheetData>
    <row r="1" spans="1:11" s="70" customFormat="1" ht="39" customHeight="1" thickBot="1" x14ac:dyDescent="0.3">
      <c r="A1" s="199" t="s">
        <v>138</v>
      </c>
      <c r="B1" s="199"/>
      <c r="C1" s="199"/>
      <c r="D1" s="199"/>
      <c r="E1" s="199"/>
      <c r="F1" s="199"/>
      <c r="G1" s="199"/>
      <c r="H1" s="199"/>
      <c r="I1" s="199"/>
      <c r="J1" s="199"/>
      <c r="K1" s="199"/>
    </row>
    <row r="2" spans="1:11" s="73" customFormat="1" ht="35.25" customHeight="1" x14ac:dyDescent="0.2">
      <c r="A2" s="71" t="s">
        <v>139</v>
      </c>
      <c r="B2" s="200" t="s">
        <v>140</v>
      </c>
      <c r="C2" s="202" t="s">
        <v>141</v>
      </c>
      <c r="D2" s="203"/>
      <c r="E2" s="200" t="s">
        <v>142</v>
      </c>
      <c r="F2" s="200"/>
      <c r="G2" s="200" t="s">
        <v>143</v>
      </c>
      <c r="H2" s="200"/>
      <c r="I2" s="72" t="s">
        <v>144</v>
      </c>
      <c r="J2" s="204" t="s">
        <v>145</v>
      </c>
      <c r="K2" s="205"/>
    </row>
    <row r="3" spans="1:11" s="78" customFormat="1" ht="10.5" customHeight="1" x14ac:dyDescent="0.2">
      <c r="A3" s="74" t="s">
        <v>146</v>
      </c>
      <c r="B3" s="201"/>
      <c r="C3" s="75">
        <v>2017</v>
      </c>
      <c r="D3" s="75">
        <v>2018</v>
      </c>
      <c r="E3" s="75">
        <v>2017</v>
      </c>
      <c r="F3" s="75">
        <v>2018</v>
      </c>
      <c r="G3" s="75">
        <v>2017</v>
      </c>
      <c r="H3" s="75">
        <v>2018</v>
      </c>
      <c r="I3" s="76" t="s">
        <v>147</v>
      </c>
      <c r="J3" s="77">
        <v>2017</v>
      </c>
      <c r="K3" s="77">
        <v>2018</v>
      </c>
    </row>
    <row r="4" spans="1:11" s="85" customFormat="1" ht="12" x14ac:dyDescent="0.2">
      <c r="A4" s="79" t="s">
        <v>148</v>
      </c>
      <c r="B4" s="80">
        <v>103930</v>
      </c>
      <c r="C4" s="81">
        <v>29427</v>
      </c>
      <c r="D4" s="81">
        <v>30363</v>
      </c>
      <c r="E4" s="82">
        <v>54656</v>
      </c>
      <c r="F4" s="82">
        <v>57245</v>
      </c>
      <c r="G4" s="82">
        <v>472</v>
      </c>
      <c r="H4" s="82">
        <v>488</v>
      </c>
      <c r="I4" s="83">
        <v>16</v>
      </c>
      <c r="J4" s="84">
        <v>0.41199999999999998</v>
      </c>
      <c r="K4" s="84">
        <v>0.39800000000000002</v>
      </c>
    </row>
    <row r="5" spans="1:11" s="85" customFormat="1" ht="12" x14ac:dyDescent="0.2">
      <c r="A5" s="79" t="s">
        <v>149</v>
      </c>
      <c r="B5" s="80">
        <v>19463</v>
      </c>
      <c r="C5" s="81">
        <v>3456</v>
      </c>
      <c r="D5" s="81">
        <v>3423</v>
      </c>
      <c r="E5" s="82">
        <v>5876</v>
      </c>
      <c r="F5" s="82">
        <v>5606</v>
      </c>
      <c r="G5" s="82">
        <v>268</v>
      </c>
      <c r="H5" s="82">
        <v>244</v>
      </c>
      <c r="I5" s="83">
        <v>-24</v>
      </c>
      <c r="J5" s="86">
        <v>0.59699999999999998</v>
      </c>
      <c r="K5" s="84">
        <v>0.59</v>
      </c>
    </row>
    <row r="6" spans="1:11" s="85" customFormat="1" ht="12" x14ac:dyDescent="0.2">
      <c r="A6" s="79" t="s">
        <v>150</v>
      </c>
      <c r="B6" s="80">
        <v>150532</v>
      </c>
      <c r="C6" s="81">
        <v>39784</v>
      </c>
      <c r="D6" s="81">
        <v>40793</v>
      </c>
      <c r="E6" s="82">
        <v>71216</v>
      </c>
      <c r="F6" s="82">
        <v>72143</v>
      </c>
      <c r="G6" s="82">
        <v>357</v>
      </c>
      <c r="H6" s="82">
        <v>362</v>
      </c>
      <c r="I6" s="83">
        <v>5</v>
      </c>
      <c r="J6" s="86">
        <v>0.56899999999999995</v>
      </c>
      <c r="K6" s="84">
        <v>0.57299999999999995</v>
      </c>
    </row>
    <row r="7" spans="1:11" s="85" customFormat="1" ht="12" x14ac:dyDescent="0.2">
      <c r="A7" s="79" t="s">
        <v>151</v>
      </c>
      <c r="B7" s="80">
        <v>65906</v>
      </c>
      <c r="C7" s="81">
        <v>27990</v>
      </c>
      <c r="D7" s="81">
        <v>27794</v>
      </c>
      <c r="E7" s="82">
        <v>48425</v>
      </c>
      <c r="F7" s="82">
        <v>48193</v>
      </c>
      <c r="G7" s="82">
        <v>631</v>
      </c>
      <c r="H7" s="82">
        <v>609</v>
      </c>
      <c r="I7" s="83">
        <v>-22</v>
      </c>
      <c r="J7" s="86">
        <v>0.34799999999999998</v>
      </c>
      <c r="K7" s="84">
        <v>0.35699999999999998</v>
      </c>
    </row>
    <row r="8" spans="1:11" s="85" customFormat="1" ht="12" x14ac:dyDescent="0.2">
      <c r="A8" s="79" t="s">
        <v>152</v>
      </c>
      <c r="B8" s="80">
        <v>939756</v>
      </c>
      <c r="C8" s="81">
        <v>411620</v>
      </c>
      <c r="D8" s="81">
        <v>421141</v>
      </c>
      <c r="E8" s="82">
        <v>779608</v>
      </c>
      <c r="F8" s="82">
        <v>794126</v>
      </c>
      <c r="G8" s="82">
        <v>681</v>
      </c>
      <c r="H8" s="82">
        <v>694</v>
      </c>
      <c r="I8" s="83">
        <v>13</v>
      </c>
      <c r="J8" s="86">
        <v>0.57299999999999995</v>
      </c>
      <c r="K8" s="84">
        <v>0.59</v>
      </c>
    </row>
    <row r="9" spans="1:11" s="85" customFormat="1" ht="12" x14ac:dyDescent="0.2">
      <c r="A9" s="79" t="s">
        <v>153</v>
      </c>
      <c r="B9" s="80">
        <v>131555</v>
      </c>
      <c r="C9" s="81">
        <v>51335</v>
      </c>
      <c r="D9" s="81">
        <v>53220</v>
      </c>
      <c r="E9" s="82">
        <v>86292</v>
      </c>
      <c r="F9" s="82">
        <v>89675</v>
      </c>
      <c r="G9" s="82">
        <v>533</v>
      </c>
      <c r="H9" s="82">
        <v>524</v>
      </c>
      <c r="I9" s="83">
        <v>-9</v>
      </c>
      <c r="J9" s="86">
        <v>0.60199999999999998</v>
      </c>
      <c r="K9" s="84">
        <v>0.61199999999999999</v>
      </c>
    </row>
    <row r="10" spans="1:11" s="85" customFormat="1" ht="12" x14ac:dyDescent="0.2">
      <c r="A10" s="79" t="s">
        <v>154</v>
      </c>
      <c r="B10" s="80">
        <v>79968</v>
      </c>
      <c r="C10" s="81">
        <v>35609</v>
      </c>
      <c r="D10" s="81">
        <v>37105</v>
      </c>
      <c r="E10" s="82">
        <v>66822</v>
      </c>
      <c r="F10" s="82">
        <v>69640</v>
      </c>
      <c r="G10" s="82">
        <v>740</v>
      </c>
      <c r="H10" s="82">
        <v>768</v>
      </c>
      <c r="I10" s="83">
        <v>28</v>
      </c>
      <c r="J10" s="86">
        <v>0.70399999999999996</v>
      </c>
      <c r="K10" s="84">
        <v>0.69399999999999995</v>
      </c>
    </row>
    <row r="11" spans="1:11" s="85" customFormat="1" ht="12" x14ac:dyDescent="0.2">
      <c r="A11" s="79" t="s">
        <v>155</v>
      </c>
      <c r="B11" s="80">
        <v>18869</v>
      </c>
      <c r="C11" s="81">
        <v>7152</v>
      </c>
      <c r="D11" s="81">
        <v>7416</v>
      </c>
      <c r="E11" s="82">
        <v>12797</v>
      </c>
      <c r="F11" s="82">
        <v>13307</v>
      </c>
      <c r="G11" s="82">
        <v>583</v>
      </c>
      <c r="H11" s="82">
        <v>583</v>
      </c>
      <c r="I11" s="83">
        <v>0</v>
      </c>
      <c r="J11" s="86">
        <v>0.58899999999999997</v>
      </c>
      <c r="K11" s="84">
        <v>0.59699999999999998</v>
      </c>
    </row>
    <row r="12" spans="1:11" s="85" customFormat="1" ht="12" x14ac:dyDescent="0.2">
      <c r="A12" s="79" t="s">
        <v>156</v>
      </c>
      <c r="B12" s="80">
        <v>7721</v>
      </c>
      <c r="C12" s="81">
        <v>6687</v>
      </c>
      <c r="D12" s="81">
        <v>6574</v>
      </c>
      <c r="E12" s="82">
        <v>12578</v>
      </c>
      <c r="F12" s="82">
        <v>12302</v>
      </c>
      <c r="G12" s="82" t="s">
        <v>157</v>
      </c>
      <c r="H12" s="82">
        <v>1285</v>
      </c>
      <c r="I12" s="83">
        <v>-185</v>
      </c>
      <c r="J12" s="86">
        <v>0.53</v>
      </c>
      <c r="K12" s="84">
        <v>0.54800000000000004</v>
      </c>
    </row>
    <row r="13" spans="1:11" s="85" customFormat="1" ht="12" x14ac:dyDescent="0.2">
      <c r="A13" s="79" t="s">
        <v>158</v>
      </c>
      <c r="B13" s="80">
        <v>394919</v>
      </c>
      <c r="C13" s="81">
        <v>215446</v>
      </c>
      <c r="D13" s="81">
        <v>219770</v>
      </c>
      <c r="E13" s="82">
        <v>391250</v>
      </c>
      <c r="F13" s="82">
        <v>398873</v>
      </c>
      <c r="G13" s="82">
        <v>718</v>
      </c>
      <c r="H13" s="82">
        <v>702</v>
      </c>
      <c r="I13" s="83">
        <v>-16</v>
      </c>
      <c r="J13" s="84">
        <v>0.51600000000000001</v>
      </c>
      <c r="K13" s="84">
        <v>0.52600000000000002</v>
      </c>
    </row>
    <row r="14" spans="1:11" s="85" customFormat="1" ht="12" x14ac:dyDescent="0.2">
      <c r="A14" s="79" t="s">
        <v>159</v>
      </c>
      <c r="B14" s="80">
        <v>232231</v>
      </c>
      <c r="C14" s="81">
        <v>99095</v>
      </c>
      <c r="D14" s="81">
        <v>99169</v>
      </c>
      <c r="E14" s="82">
        <v>175740</v>
      </c>
      <c r="F14" s="82">
        <v>178201</v>
      </c>
      <c r="G14" s="82">
        <v>574</v>
      </c>
      <c r="H14" s="82">
        <v>551</v>
      </c>
      <c r="I14" s="83">
        <v>-23</v>
      </c>
      <c r="J14" s="86">
        <v>0.58699999999999997</v>
      </c>
      <c r="K14" s="84">
        <v>0.60299999999999998</v>
      </c>
    </row>
    <row r="15" spans="1:11" s="85" customFormat="1" ht="12" x14ac:dyDescent="0.2">
      <c r="A15" s="79" t="s">
        <v>160</v>
      </c>
      <c r="B15" s="80">
        <v>22481</v>
      </c>
      <c r="C15" s="81">
        <v>9657</v>
      </c>
      <c r="D15" s="81">
        <v>9903</v>
      </c>
      <c r="E15" s="82">
        <v>15227</v>
      </c>
      <c r="F15" s="82">
        <v>15829</v>
      </c>
      <c r="G15" s="82">
        <v>589</v>
      </c>
      <c r="H15" s="82">
        <v>627</v>
      </c>
      <c r="I15" s="83">
        <v>38</v>
      </c>
      <c r="J15" s="86">
        <v>0.53300000000000003</v>
      </c>
      <c r="K15" s="84">
        <v>0.53600000000000003</v>
      </c>
    </row>
    <row r="16" spans="1:11" s="85" customFormat="1" ht="12" x14ac:dyDescent="0.2">
      <c r="A16" s="79" t="s">
        <v>161</v>
      </c>
      <c r="B16" s="80">
        <v>42618</v>
      </c>
      <c r="C16" s="81">
        <v>7819</v>
      </c>
      <c r="D16" s="81">
        <v>8158</v>
      </c>
      <c r="E16" s="82">
        <v>13151</v>
      </c>
      <c r="F16" s="82">
        <v>14038</v>
      </c>
      <c r="G16" s="82">
        <v>263</v>
      </c>
      <c r="H16" s="82">
        <v>279</v>
      </c>
      <c r="I16" s="83">
        <v>16</v>
      </c>
      <c r="J16" s="84">
        <v>0.75</v>
      </c>
      <c r="K16" s="84">
        <v>0.58899999999999997</v>
      </c>
    </row>
    <row r="17" spans="1:11" s="85" customFormat="1" ht="12" x14ac:dyDescent="0.2">
      <c r="A17" s="79" t="s">
        <v>162</v>
      </c>
      <c r="B17" s="80">
        <v>265442</v>
      </c>
      <c r="C17" s="81">
        <v>119855</v>
      </c>
      <c r="D17" s="81">
        <v>125609</v>
      </c>
      <c r="E17" s="82">
        <v>221267</v>
      </c>
      <c r="F17" s="82">
        <v>231728</v>
      </c>
      <c r="G17" s="82">
        <v>680</v>
      </c>
      <c r="H17" s="82">
        <v>705</v>
      </c>
      <c r="I17" s="83">
        <v>25</v>
      </c>
      <c r="J17" s="86">
        <v>0.63900000000000001</v>
      </c>
      <c r="K17" s="84">
        <v>0.64400000000000002</v>
      </c>
    </row>
    <row r="18" spans="1:11" s="85" customFormat="1" ht="12" x14ac:dyDescent="0.2">
      <c r="A18" s="79" t="s">
        <v>163</v>
      </c>
      <c r="B18" s="80">
        <v>150616</v>
      </c>
      <c r="C18" s="81">
        <v>50154</v>
      </c>
      <c r="D18" s="81">
        <v>51814</v>
      </c>
      <c r="E18" s="82">
        <v>84425</v>
      </c>
      <c r="F18" s="82">
        <v>88225</v>
      </c>
      <c r="G18" s="82">
        <v>479</v>
      </c>
      <c r="H18" s="82">
        <v>496</v>
      </c>
      <c r="I18" s="83">
        <v>17</v>
      </c>
      <c r="J18" s="86">
        <v>0.52400000000000002</v>
      </c>
      <c r="K18" s="84">
        <v>0.52100000000000002</v>
      </c>
    </row>
    <row r="19" spans="1:11" s="85" customFormat="1" ht="12" x14ac:dyDescent="0.2">
      <c r="A19" s="79" t="s">
        <v>164</v>
      </c>
      <c r="B19" s="80">
        <v>72553</v>
      </c>
      <c r="C19" s="81">
        <v>12981</v>
      </c>
      <c r="D19" s="81">
        <v>13591</v>
      </c>
      <c r="E19" s="82">
        <v>20372</v>
      </c>
      <c r="F19" s="82">
        <v>20986</v>
      </c>
      <c r="G19" s="82">
        <v>222</v>
      </c>
      <c r="H19" s="82">
        <v>223</v>
      </c>
      <c r="I19" s="83">
        <v>1</v>
      </c>
      <c r="J19" s="86">
        <v>0.625</v>
      </c>
      <c r="K19" s="84">
        <v>0.62</v>
      </c>
    </row>
    <row r="20" spans="1:11" s="85" customFormat="1" ht="12" x14ac:dyDescent="0.2">
      <c r="A20" s="79" t="s">
        <v>165</v>
      </c>
      <c r="B20" s="80">
        <v>68059</v>
      </c>
      <c r="C20" s="81">
        <v>10616</v>
      </c>
      <c r="D20" s="81">
        <v>10112</v>
      </c>
      <c r="E20" s="82">
        <v>17048</v>
      </c>
      <c r="F20" s="82">
        <v>16314</v>
      </c>
      <c r="G20" s="82">
        <v>213</v>
      </c>
      <c r="H20" s="82">
        <v>200</v>
      </c>
      <c r="I20" s="83">
        <v>-13</v>
      </c>
      <c r="J20" s="86">
        <v>0.72399999999999998</v>
      </c>
      <c r="K20" s="84">
        <v>0.65300000000000002</v>
      </c>
    </row>
    <row r="21" spans="1:11" s="85" customFormat="1" ht="12" x14ac:dyDescent="0.2">
      <c r="A21" s="79" t="s">
        <v>166</v>
      </c>
      <c r="B21" s="80">
        <v>94957</v>
      </c>
      <c r="C21" s="81">
        <v>35750</v>
      </c>
      <c r="D21" s="81">
        <v>35094</v>
      </c>
      <c r="E21" s="82">
        <v>58063</v>
      </c>
      <c r="F21" s="82">
        <v>57408</v>
      </c>
      <c r="G21" s="82">
        <v>437</v>
      </c>
      <c r="H21" s="82">
        <v>423</v>
      </c>
      <c r="I21" s="83">
        <v>-14</v>
      </c>
      <c r="J21" s="86">
        <v>0.52200000000000002</v>
      </c>
      <c r="K21" s="84">
        <v>0.52200000000000002</v>
      </c>
    </row>
    <row r="22" spans="1:11" s="85" customFormat="1" ht="12" x14ac:dyDescent="0.2">
      <c r="A22" s="79" t="s">
        <v>167</v>
      </c>
      <c r="B22" s="80">
        <v>94079</v>
      </c>
      <c r="C22" s="81">
        <v>23737</v>
      </c>
      <c r="D22" s="81">
        <v>24230</v>
      </c>
      <c r="E22" s="82">
        <v>34717</v>
      </c>
      <c r="F22" s="82">
        <v>35675</v>
      </c>
      <c r="G22" s="82">
        <v>281</v>
      </c>
      <c r="H22" s="82">
        <v>270</v>
      </c>
      <c r="I22" s="83">
        <v>-11</v>
      </c>
      <c r="J22" s="86">
        <v>0.41499999999999998</v>
      </c>
      <c r="K22" s="84">
        <v>0.441</v>
      </c>
    </row>
    <row r="23" spans="1:11" s="85" customFormat="1" ht="12" x14ac:dyDescent="0.2">
      <c r="A23" s="79" t="s">
        <v>168</v>
      </c>
      <c r="B23" s="87">
        <v>25578</v>
      </c>
      <c r="C23" s="81">
        <v>8643</v>
      </c>
      <c r="D23" s="81">
        <v>8472</v>
      </c>
      <c r="E23" s="88">
        <v>15294</v>
      </c>
      <c r="F23" s="82">
        <v>15021</v>
      </c>
      <c r="G23" s="82">
        <v>541</v>
      </c>
      <c r="H23" s="82">
        <v>528</v>
      </c>
      <c r="I23" s="83">
        <v>-13</v>
      </c>
      <c r="J23" s="86">
        <v>0.57599999999999996</v>
      </c>
      <c r="K23" s="84">
        <v>0.56699999999999995</v>
      </c>
    </row>
    <row r="24" spans="1:11" s="85" customFormat="1" ht="12" x14ac:dyDescent="0.2">
      <c r="A24" s="89" t="s">
        <v>169</v>
      </c>
      <c r="B24" s="80">
        <v>117437</v>
      </c>
      <c r="C24" s="90">
        <v>67737</v>
      </c>
      <c r="D24" s="81">
        <v>67535</v>
      </c>
      <c r="E24" s="82">
        <v>127262</v>
      </c>
      <c r="F24" s="82">
        <v>127155</v>
      </c>
      <c r="G24" s="88">
        <v>868</v>
      </c>
      <c r="H24" s="82">
        <v>835</v>
      </c>
      <c r="I24" s="83">
        <v>-33</v>
      </c>
      <c r="J24" s="91">
        <v>0.63600000000000001</v>
      </c>
      <c r="K24" s="84">
        <v>0.65700000000000003</v>
      </c>
    </row>
    <row r="25" spans="1:11" s="85" customFormat="1" ht="12" x14ac:dyDescent="0.2">
      <c r="A25" s="92" t="s">
        <v>170</v>
      </c>
      <c r="B25" s="80">
        <v>138785</v>
      </c>
      <c r="C25" s="81">
        <v>64822</v>
      </c>
      <c r="D25" s="81">
        <v>66467</v>
      </c>
      <c r="E25" s="82">
        <v>119658</v>
      </c>
      <c r="F25" s="82">
        <v>124064</v>
      </c>
      <c r="G25" s="82">
        <v>793</v>
      </c>
      <c r="H25" s="82">
        <v>807</v>
      </c>
      <c r="I25" s="83">
        <v>14</v>
      </c>
      <c r="J25" s="86">
        <v>0.67600000000000005</v>
      </c>
      <c r="K25" s="84">
        <v>0.67600000000000005</v>
      </c>
    </row>
    <row r="26" spans="1:11" s="85" customFormat="1" ht="12" x14ac:dyDescent="0.2">
      <c r="A26" s="79" t="s">
        <v>171</v>
      </c>
      <c r="B26" s="80">
        <v>228251</v>
      </c>
      <c r="C26" s="81">
        <v>65067</v>
      </c>
      <c r="D26" s="81">
        <v>66130</v>
      </c>
      <c r="E26" s="82">
        <v>109164</v>
      </c>
      <c r="F26" s="82">
        <v>110345</v>
      </c>
      <c r="G26" s="82">
        <v>400</v>
      </c>
      <c r="H26" s="82">
        <v>401</v>
      </c>
      <c r="I26" s="83">
        <v>1</v>
      </c>
      <c r="J26" s="86">
        <v>0.64</v>
      </c>
      <c r="K26" s="84">
        <v>0.64100000000000001</v>
      </c>
    </row>
    <row r="27" spans="1:11" s="85" customFormat="1" ht="12" x14ac:dyDescent="0.2">
      <c r="A27" s="79" t="s">
        <v>172</v>
      </c>
      <c r="B27" s="80">
        <v>137356</v>
      </c>
      <c r="C27" s="81">
        <v>45348</v>
      </c>
      <c r="D27" s="81">
        <v>45958</v>
      </c>
      <c r="E27" s="82">
        <v>73559</v>
      </c>
      <c r="F27" s="82">
        <v>75185</v>
      </c>
      <c r="G27" s="82">
        <v>395</v>
      </c>
      <c r="H27" s="82">
        <v>394</v>
      </c>
      <c r="I27" s="83">
        <v>-1</v>
      </c>
      <c r="J27" s="86">
        <v>0.65900000000000003</v>
      </c>
      <c r="K27" s="84">
        <v>0.66400000000000003</v>
      </c>
    </row>
    <row r="28" spans="1:11" s="85" customFormat="1" ht="12" x14ac:dyDescent="0.2">
      <c r="A28" s="79" t="s">
        <v>173</v>
      </c>
      <c r="B28" s="80">
        <v>62196</v>
      </c>
      <c r="C28" s="81">
        <v>10580</v>
      </c>
      <c r="D28" s="81">
        <v>10712</v>
      </c>
      <c r="E28" s="82">
        <v>16068</v>
      </c>
      <c r="F28" s="82">
        <v>16087</v>
      </c>
      <c r="G28" s="82">
        <v>216</v>
      </c>
      <c r="H28" s="82">
        <v>214</v>
      </c>
      <c r="I28" s="83">
        <v>-2</v>
      </c>
      <c r="J28" s="86">
        <v>0.34699999999999998</v>
      </c>
      <c r="K28" s="84">
        <v>0.35199999999999998</v>
      </c>
    </row>
    <row r="29" spans="1:11" s="85" customFormat="1" ht="12" x14ac:dyDescent="0.2">
      <c r="A29" s="79" t="s">
        <v>174</v>
      </c>
      <c r="B29" s="80">
        <v>129577</v>
      </c>
      <c r="C29" s="81">
        <v>26701</v>
      </c>
      <c r="D29" s="81">
        <v>27630</v>
      </c>
      <c r="E29" s="82">
        <v>44429</v>
      </c>
      <c r="F29" s="82">
        <v>45896</v>
      </c>
      <c r="G29" s="82">
        <v>289</v>
      </c>
      <c r="H29" s="82">
        <v>294</v>
      </c>
      <c r="I29" s="83">
        <v>5</v>
      </c>
      <c r="J29" s="86">
        <v>0.63900000000000001</v>
      </c>
      <c r="K29" s="84">
        <v>0.63100000000000001</v>
      </c>
    </row>
    <row r="30" spans="1:11" s="85" customFormat="1" ht="12" x14ac:dyDescent="0.2">
      <c r="A30" s="79" t="s">
        <v>175</v>
      </c>
      <c r="B30" s="80">
        <v>19960</v>
      </c>
      <c r="C30" s="81">
        <v>3572</v>
      </c>
      <c r="D30" s="81">
        <v>3500</v>
      </c>
      <c r="E30" s="82">
        <v>5707</v>
      </c>
      <c r="F30" s="82">
        <v>5599</v>
      </c>
      <c r="G30" s="82">
        <v>250</v>
      </c>
      <c r="H30" s="82">
        <v>244</v>
      </c>
      <c r="I30" s="83">
        <v>-6</v>
      </c>
      <c r="J30" s="86">
        <v>0.61</v>
      </c>
      <c r="K30" s="84">
        <v>0.63100000000000001</v>
      </c>
    </row>
    <row r="31" spans="1:11" s="85" customFormat="1" ht="12" x14ac:dyDescent="0.2">
      <c r="A31" s="79" t="s">
        <v>176</v>
      </c>
      <c r="B31" s="80">
        <v>47638</v>
      </c>
      <c r="C31" s="81">
        <v>8469</v>
      </c>
      <c r="D31" s="81">
        <v>8888</v>
      </c>
      <c r="E31" s="82">
        <v>14196</v>
      </c>
      <c r="F31" s="82">
        <v>15240</v>
      </c>
      <c r="G31" s="82">
        <v>245</v>
      </c>
      <c r="H31" s="82">
        <v>256</v>
      </c>
      <c r="I31" s="83">
        <v>11</v>
      </c>
      <c r="J31" s="86">
        <v>0.57799999999999996</v>
      </c>
      <c r="K31" s="84">
        <v>0.56299999999999994</v>
      </c>
    </row>
    <row r="32" spans="1:11" s="85" customFormat="1" ht="12" x14ac:dyDescent="0.2">
      <c r="A32" s="79" t="s">
        <v>177</v>
      </c>
      <c r="B32" s="80">
        <v>64627</v>
      </c>
      <c r="C32" s="81">
        <v>21880</v>
      </c>
      <c r="D32" s="81">
        <v>21780</v>
      </c>
      <c r="E32" s="82">
        <v>39185</v>
      </c>
      <c r="F32" s="82">
        <v>39112</v>
      </c>
      <c r="G32" s="82">
        <v>505</v>
      </c>
      <c r="H32" s="82">
        <v>491</v>
      </c>
      <c r="I32" s="83">
        <v>-14</v>
      </c>
      <c r="J32" s="86">
        <v>0.48199999999999998</v>
      </c>
      <c r="K32" s="84">
        <v>0.501</v>
      </c>
    </row>
    <row r="33" spans="1:11" s="85" customFormat="1" ht="12" x14ac:dyDescent="0.2">
      <c r="A33" s="79" t="s">
        <v>178</v>
      </c>
      <c r="B33" s="80">
        <v>26868</v>
      </c>
      <c r="C33" s="81">
        <v>7576</v>
      </c>
      <c r="D33" s="81">
        <v>7681</v>
      </c>
      <c r="E33" s="82">
        <v>12560</v>
      </c>
      <c r="F33" s="82">
        <v>12800</v>
      </c>
      <c r="G33" s="82">
        <v>411</v>
      </c>
      <c r="H33" s="82">
        <v>420</v>
      </c>
      <c r="I33" s="83">
        <v>9</v>
      </c>
      <c r="J33" s="86">
        <v>0.69</v>
      </c>
      <c r="K33" s="84">
        <v>0.68500000000000005</v>
      </c>
    </row>
    <row r="34" spans="1:11" s="85" customFormat="1" ht="12" x14ac:dyDescent="0.2">
      <c r="A34" s="79" t="s">
        <v>179</v>
      </c>
      <c r="B34" s="80">
        <v>191175</v>
      </c>
      <c r="C34" s="81">
        <v>76216</v>
      </c>
      <c r="D34" s="81">
        <v>79033</v>
      </c>
      <c r="E34" s="82">
        <v>148041</v>
      </c>
      <c r="F34" s="82">
        <v>154215</v>
      </c>
      <c r="G34" s="82">
        <v>688</v>
      </c>
      <c r="H34" s="82">
        <v>723</v>
      </c>
      <c r="I34" s="83">
        <v>35</v>
      </c>
      <c r="J34" s="86">
        <v>0.68899999999999995</v>
      </c>
      <c r="K34" s="84">
        <v>0.69299999999999995</v>
      </c>
    </row>
    <row r="35" spans="1:11" s="85" customFormat="1" ht="12" x14ac:dyDescent="0.2">
      <c r="A35" s="79" t="s">
        <v>180</v>
      </c>
      <c r="B35" s="80">
        <v>41047</v>
      </c>
      <c r="C35" s="81">
        <v>11240</v>
      </c>
      <c r="D35" s="81">
        <v>10612</v>
      </c>
      <c r="E35" s="82">
        <v>18271</v>
      </c>
      <c r="F35" s="82">
        <v>17292</v>
      </c>
      <c r="G35" s="82">
        <v>346</v>
      </c>
      <c r="H35" s="82">
        <v>348</v>
      </c>
      <c r="I35" s="83">
        <v>2</v>
      </c>
      <c r="J35" s="86">
        <v>0.377</v>
      </c>
      <c r="K35" s="84">
        <v>0.39400000000000002</v>
      </c>
    </row>
    <row r="36" spans="1:11" s="85" customFormat="1" ht="12" x14ac:dyDescent="0.2">
      <c r="A36" s="79" t="s">
        <v>181</v>
      </c>
      <c r="B36" s="80">
        <v>371941</v>
      </c>
      <c r="C36" s="81">
        <v>165666</v>
      </c>
      <c r="D36" s="81">
        <v>173644</v>
      </c>
      <c r="E36" s="82">
        <v>292527</v>
      </c>
      <c r="F36" s="82">
        <v>309055</v>
      </c>
      <c r="G36" s="82">
        <v>656</v>
      </c>
      <c r="H36" s="82">
        <v>695</v>
      </c>
      <c r="I36" s="83">
        <v>39</v>
      </c>
      <c r="J36" s="86">
        <v>0.622</v>
      </c>
      <c r="K36" s="84">
        <v>0.61899999999999999</v>
      </c>
    </row>
    <row r="37" spans="1:11" s="85" customFormat="1" ht="12" x14ac:dyDescent="0.2">
      <c r="A37" s="79" t="s">
        <v>182</v>
      </c>
      <c r="B37" s="80">
        <v>217673</v>
      </c>
      <c r="C37" s="81">
        <v>81957</v>
      </c>
      <c r="D37" s="81">
        <v>83378</v>
      </c>
      <c r="E37" s="82">
        <v>154529</v>
      </c>
      <c r="F37" s="82">
        <v>157532</v>
      </c>
      <c r="G37" s="82">
        <v>592</v>
      </c>
      <c r="H37" s="82">
        <v>586</v>
      </c>
      <c r="I37" s="83">
        <v>-6</v>
      </c>
      <c r="J37" s="86">
        <v>0.53500000000000003</v>
      </c>
      <c r="K37" s="84">
        <v>0.55300000000000005</v>
      </c>
    </row>
    <row r="38" spans="1:11" s="85" customFormat="1" ht="12" x14ac:dyDescent="0.2">
      <c r="A38" s="79" t="s">
        <v>183</v>
      </c>
      <c r="B38" s="80">
        <v>15307</v>
      </c>
      <c r="C38" s="81">
        <v>2464</v>
      </c>
      <c r="D38" s="81">
        <v>2937</v>
      </c>
      <c r="E38" s="82">
        <v>3699</v>
      </c>
      <c r="F38" s="82">
        <v>4595</v>
      </c>
      <c r="G38" s="82">
        <v>216</v>
      </c>
      <c r="H38" s="82">
        <v>261</v>
      </c>
      <c r="I38" s="83">
        <v>45</v>
      </c>
      <c r="J38" s="86">
        <v>0.58499999999999996</v>
      </c>
      <c r="K38" s="84">
        <v>0.56100000000000005</v>
      </c>
    </row>
    <row r="39" spans="1:11" s="85" customFormat="1" ht="12" x14ac:dyDescent="0.2">
      <c r="A39" s="79" t="s">
        <v>184</v>
      </c>
      <c r="B39" s="80">
        <v>233882</v>
      </c>
      <c r="C39" s="81">
        <v>72328</v>
      </c>
      <c r="D39" s="81">
        <v>73282</v>
      </c>
      <c r="E39" s="82">
        <v>126876</v>
      </c>
      <c r="F39" s="82">
        <v>129177</v>
      </c>
      <c r="G39" s="82">
        <v>463</v>
      </c>
      <c r="H39" s="82">
        <v>461</v>
      </c>
      <c r="I39" s="83">
        <v>-2</v>
      </c>
      <c r="J39" s="86">
        <v>0.64500000000000002</v>
      </c>
      <c r="K39" s="84">
        <v>0.64800000000000002</v>
      </c>
    </row>
    <row r="40" spans="1:11" s="85" customFormat="1" ht="12" x14ac:dyDescent="0.2">
      <c r="A40" s="79" t="s">
        <v>185</v>
      </c>
      <c r="B40" s="80">
        <v>83949</v>
      </c>
      <c r="C40" s="81">
        <v>18375</v>
      </c>
      <c r="D40" s="81">
        <v>19224</v>
      </c>
      <c r="E40" s="82">
        <v>31816</v>
      </c>
      <c r="F40" s="82">
        <v>33222</v>
      </c>
      <c r="G40" s="82">
        <v>322</v>
      </c>
      <c r="H40" s="82">
        <v>320</v>
      </c>
      <c r="I40" s="83">
        <v>-2</v>
      </c>
      <c r="J40" s="86">
        <v>0.48</v>
      </c>
      <c r="K40" s="84">
        <v>0.45200000000000001</v>
      </c>
    </row>
    <row r="41" spans="1:11" s="85" customFormat="1" ht="12" x14ac:dyDescent="0.2">
      <c r="A41" s="79" t="s">
        <v>186</v>
      </c>
      <c r="B41" s="80">
        <v>86989</v>
      </c>
      <c r="C41" s="81">
        <v>21052</v>
      </c>
      <c r="D41" s="81">
        <v>21121</v>
      </c>
      <c r="E41" s="82">
        <v>34131</v>
      </c>
      <c r="F41" s="82">
        <v>34989</v>
      </c>
      <c r="G41" s="82">
        <v>311</v>
      </c>
      <c r="H41" s="82">
        <v>314</v>
      </c>
      <c r="I41" s="83">
        <v>3</v>
      </c>
      <c r="J41" s="86">
        <v>0.59599999999999997</v>
      </c>
      <c r="K41" s="84">
        <v>0.59799999999999998</v>
      </c>
    </row>
    <row r="42" spans="1:11" s="85" customFormat="1" ht="12" x14ac:dyDescent="0.2">
      <c r="A42" s="79" t="s">
        <v>187</v>
      </c>
      <c r="B42" s="80">
        <v>246543</v>
      </c>
      <c r="C42" s="81">
        <v>75952</v>
      </c>
      <c r="D42" s="81">
        <v>77232</v>
      </c>
      <c r="E42" s="82">
        <v>135748</v>
      </c>
      <c r="F42" s="82">
        <v>139358</v>
      </c>
      <c r="G42" s="82">
        <v>476</v>
      </c>
      <c r="H42" s="82">
        <v>491</v>
      </c>
      <c r="I42" s="83">
        <v>15</v>
      </c>
      <c r="J42" s="86">
        <v>0.66200000000000003</v>
      </c>
      <c r="K42" s="84">
        <v>0.66900000000000004</v>
      </c>
    </row>
    <row r="43" spans="1:11" s="85" customFormat="1" ht="12" x14ac:dyDescent="0.2">
      <c r="A43" s="79" t="s">
        <v>188</v>
      </c>
      <c r="B43" s="80">
        <v>20005</v>
      </c>
      <c r="C43" s="81">
        <v>7141</v>
      </c>
      <c r="D43" s="81">
        <v>7878</v>
      </c>
      <c r="E43" s="82">
        <v>12684</v>
      </c>
      <c r="F43" s="82">
        <v>14342</v>
      </c>
      <c r="G43" s="82">
        <v>597</v>
      </c>
      <c r="H43" s="82">
        <v>639</v>
      </c>
      <c r="I43" s="83">
        <v>42</v>
      </c>
      <c r="J43" s="86">
        <v>0.58499999999999996</v>
      </c>
      <c r="K43" s="84">
        <v>0.55500000000000005</v>
      </c>
    </row>
    <row r="44" spans="1:11" s="85" customFormat="1" ht="12" x14ac:dyDescent="0.2">
      <c r="A44" s="79" t="s">
        <v>189</v>
      </c>
      <c r="B44" s="80">
        <v>98057</v>
      </c>
      <c r="C44" s="81">
        <v>33334</v>
      </c>
      <c r="D44" s="81">
        <v>35286</v>
      </c>
      <c r="E44" s="82">
        <v>53625</v>
      </c>
      <c r="F44" s="82">
        <v>57332</v>
      </c>
      <c r="G44" s="82">
        <v>409</v>
      </c>
      <c r="H44" s="82">
        <v>431</v>
      </c>
      <c r="I44" s="83">
        <v>22</v>
      </c>
      <c r="J44" s="86">
        <v>0.57699999999999996</v>
      </c>
      <c r="K44" s="84">
        <v>0.59299999999999997</v>
      </c>
    </row>
    <row r="45" spans="1:11" s="85" customFormat="1" ht="12" x14ac:dyDescent="0.2">
      <c r="A45" s="79" t="s">
        <v>190</v>
      </c>
      <c r="B45" s="80">
        <v>17336</v>
      </c>
      <c r="C45" s="81">
        <v>2884</v>
      </c>
      <c r="D45" s="81">
        <v>2861</v>
      </c>
      <c r="E45" s="82">
        <v>4688</v>
      </c>
      <c r="F45" s="82">
        <v>4771</v>
      </c>
      <c r="G45" s="82">
        <v>222</v>
      </c>
      <c r="H45" s="82">
        <v>234</v>
      </c>
      <c r="I45" s="83">
        <v>12</v>
      </c>
      <c r="J45" s="86">
        <v>0.69599999999999995</v>
      </c>
      <c r="K45" s="84">
        <v>0.67300000000000004</v>
      </c>
    </row>
    <row r="46" spans="1:11" s="85" customFormat="1" ht="12" x14ac:dyDescent="0.2">
      <c r="A46" s="92" t="s">
        <v>191</v>
      </c>
      <c r="B46" s="80">
        <v>145384</v>
      </c>
      <c r="C46" s="81">
        <v>35527</v>
      </c>
      <c r="D46" s="81">
        <v>38742</v>
      </c>
      <c r="E46" s="82">
        <v>60301</v>
      </c>
      <c r="F46" s="82">
        <v>66389</v>
      </c>
      <c r="G46" s="82">
        <v>326</v>
      </c>
      <c r="H46" s="82">
        <v>350</v>
      </c>
      <c r="I46" s="83">
        <v>24</v>
      </c>
      <c r="J46" s="86">
        <v>0.59199999999999997</v>
      </c>
      <c r="K46" s="84">
        <v>0.56499999999999995</v>
      </c>
    </row>
    <row r="47" spans="1:11" s="85" customFormat="1" ht="12" x14ac:dyDescent="0.2">
      <c r="A47" s="79" t="s">
        <v>192</v>
      </c>
      <c r="B47" s="80">
        <v>675976</v>
      </c>
      <c r="C47" s="81">
        <v>310793</v>
      </c>
      <c r="D47" s="81">
        <v>318150</v>
      </c>
      <c r="E47" s="82">
        <v>584179</v>
      </c>
      <c r="F47" s="82">
        <v>594643</v>
      </c>
      <c r="G47" s="82">
        <v>669</v>
      </c>
      <c r="H47" s="82">
        <v>650</v>
      </c>
      <c r="I47" s="83">
        <v>-19</v>
      </c>
      <c r="J47" s="86">
        <v>0.46400000000000002</v>
      </c>
      <c r="K47" s="84">
        <v>0.48199999999999998</v>
      </c>
    </row>
    <row r="48" spans="1:11" s="85" customFormat="1" ht="12" x14ac:dyDescent="0.2">
      <c r="A48" s="79" t="s">
        <v>193</v>
      </c>
      <c r="B48" s="87">
        <v>87721</v>
      </c>
      <c r="C48" s="81">
        <v>27862</v>
      </c>
      <c r="D48" s="81">
        <v>28304</v>
      </c>
      <c r="E48" s="88">
        <v>43318</v>
      </c>
      <c r="F48" s="82">
        <v>43569</v>
      </c>
      <c r="G48" s="82">
        <v>369</v>
      </c>
      <c r="H48" s="82">
        <v>355</v>
      </c>
      <c r="I48" s="83">
        <v>-14</v>
      </c>
      <c r="J48" s="86">
        <v>0.67</v>
      </c>
      <c r="K48" s="84">
        <v>0.68400000000000005</v>
      </c>
    </row>
    <row r="49" spans="1:11" s="85" customFormat="1" ht="12" x14ac:dyDescent="0.2">
      <c r="A49" s="89" t="s">
        <v>194</v>
      </c>
      <c r="B49" s="80">
        <v>10529</v>
      </c>
      <c r="C49" s="90">
        <v>3987</v>
      </c>
      <c r="D49" s="81">
        <v>3739</v>
      </c>
      <c r="E49" s="82">
        <v>6998</v>
      </c>
      <c r="F49" s="82">
        <v>6431</v>
      </c>
      <c r="G49" s="88">
        <v>607</v>
      </c>
      <c r="H49" s="82">
        <v>557</v>
      </c>
      <c r="I49" s="83">
        <v>-50</v>
      </c>
      <c r="J49" s="91">
        <v>0.66</v>
      </c>
      <c r="K49" s="84">
        <v>0.65900000000000003</v>
      </c>
    </row>
    <row r="50" spans="1:11" s="85" customFormat="1" ht="12" x14ac:dyDescent="0.2">
      <c r="A50" s="79" t="s">
        <v>195</v>
      </c>
      <c r="B50" s="80">
        <v>184483</v>
      </c>
      <c r="C50" s="81">
        <v>79079</v>
      </c>
      <c r="D50" s="81">
        <v>79597</v>
      </c>
      <c r="E50" s="82">
        <v>157699</v>
      </c>
      <c r="F50" s="82">
        <v>158833</v>
      </c>
      <c r="G50" s="82">
        <v>716</v>
      </c>
      <c r="H50" s="82">
        <v>707</v>
      </c>
      <c r="I50" s="83">
        <v>-9</v>
      </c>
      <c r="J50" s="86">
        <v>0.67600000000000005</v>
      </c>
      <c r="K50" s="84">
        <v>0.65800000000000003</v>
      </c>
    </row>
    <row r="51" spans="1:11" s="85" customFormat="1" ht="12" x14ac:dyDescent="0.2">
      <c r="A51" s="79" t="s">
        <v>196</v>
      </c>
      <c r="B51" s="80">
        <v>171643</v>
      </c>
      <c r="C51" s="81">
        <v>53949</v>
      </c>
      <c r="D51" s="81">
        <v>54195</v>
      </c>
      <c r="E51" s="82">
        <v>91934</v>
      </c>
      <c r="F51" s="82">
        <v>93123</v>
      </c>
      <c r="G51" s="82">
        <v>408</v>
      </c>
      <c r="H51" s="82">
        <v>399</v>
      </c>
      <c r="I51" s="83">
        <v>-9</v>
      </c>
      <c r="J51" s="86">
        <v>0.71</v>
      </c>
      <c r="K51" s="84">
        <v>0.628</v>
      </c>
    </row>
    <row r="52" spans="1:11" s="85" customFormat="1" ht="12" x14ac:dyDescent="0.2">
      <c r="A52" s="79" t="s">
        <v>197</v>
      </c>
      <c r="B52" s="80">
        <v>36456</v>
      </c>
      <c r="C52" s="81">
        <v>7976</v>
      </c>
      <c r="D52" s="81">
        <v>7970</v>
      </c>
      <c r="E52" s="82">
        <v>13125</v>
      </c>
      <c r="F52" s="82">
        <v>13110</v>
      </c>
      <c r="G52" s="82">
        <v>307</v>
      </c>
      <c r="H52" s="82">
        <v>300</v>
      </c>
      <c r="I52" s="83">
        <v>-7</v>
      </c>
      <c r="J52" s="86">
        <v>0.52</v>
      </c>
      <c r="K52" s="84">
        <v>0.46</v>
      </c>
    </row>
    <row r="53" spans="1:11" s="85" customFormat="1" ht="12" x14ac:dyDescent="0.2">
      <c r="A53" s="79" t="s">
        <v>198</v>
      </c>
      <c r="B53" s="80">
        <v>130308</v>
      </c>
      <c r="C53" s="81">
        <v>46862</v>
      </c>
      <c r="D53" s="81">
        <v>48066</v>
      </c>
      <c r="E53" s="82">
        <v>79592</v>
      </c>
      <c r="F53" s="82">
        <v>81735</v>
      </c>
      <c r="G53" s="82">
        <v>510</v>
      </c>
      <c r="H53" s="82">
        <v>523</v>
      </c>
      <c r="I53" s="83">
        <v>13</v>
      </c>
      <c r="J53" s="86">
        <v>0.66200000000000003</v>
      </c>
      <c r="K53" s="84">
        <v>0.66700000000000004</v>
      </c>
    </row>
    <row r="54" spans="1:11" s="85" customFormat="1" ht="12" x14ac:dyDescent="0.2">
      <c r="A54" s="79" t="s">
        <v>199</v>
      </c>
      <c r="B54" s="93">
        <v>12904</v>
      </c>
      <c r="C54" s="90">
        <v>1994</v>
      </c>
      <c r="D54" s="81">
        <v>2197</v>
      </c>
      <c r="E54" s="94">
        <v>3029</v>
      </c>
      <c r="F54" s="82">
        <v>3341</v>
      </c>
      <c r="G54" s="82">
        <v>201</v>
      </c>
      <c r="H54" s="82">
        <v>219</v>
      </c>
      <c r="I54" s="83">
        <v>18</v>
      </c>
      <c r="J54" s="86">
        <v>0.55800000000000005</v>
      </c>
      <c r="K54" s="84">
        <v>0.55600000000000005</v>
      </c>
    </row>
    <row r="55" spans="1:11" s="85" customFormat="1" ht="12" x14ac:dyDescent="0.2">
      <c r="A55" s="95" t="s">
        <v>200</v>
      </c>
      <c r="B55" s="96"/>
      <c r="C55" s="97"/>
      <c r="D55" s="98"/>
      <c r="E55" s="99"/>
      <c r="F55" s="97"/>
      <c r="G55" s="82"/>
      <c r="H55" s="82"/>
      <c r="I55" s="100"/>
      <c r="J55" s="101"/>
      <c r="K55" s="101"/>
    </row>
    <row r="56" spans="1:11" s="85" customFormat="1" ht="12" x14ac:dyDescent="0.2">
      <c r="A56" s="79" t="s">
        <v>201</v>
      </c>
      <c r="B56" s="102">
        <f>SUM(B4:B54)</f>
        <v>7033236</v>
      </c>
      <c r="C56" s="81">
        <f>SUM(C4:C54)</f>
        <v>2665203</v>
      </c>
      <c r="D56" s="81">
        <f>SUM(D4:D54)</f>
        <v>2727480</v>
      </c>
      <c r="E56" s="82">
        <f>SUM(E4:E54)</f>
        <v>4803422</v>
      </c>
      <c r="F56" s="82">
        <f>SUM(F4:F54)</f>
        <v>4923072</v>
      </c>
      <c r="G56" s="82">
        <v>554</v>
      </c>
      <c r="H56" s="82">
        <v>557</v>
      </c>
      <c r="I56" s="103">
        <v>3</v>
      </c>
      <c r="J56" s="84">
        <v>0.56999999999999995</v>
      </c>
      <c r="K56" s="84">
        <v>0.58499999999999996</v>
      </c>
    </row>
    <row r="57" spans="1:11" s="85" customFormat="1" ht="12" x14ac:dyDescent="0.2">
      <c r="A57" s="79" t="s">
        <v>202</v>
      </c>
      <c r="B57" s="102"/>
      <c r="C57" s="81">
        <v>76223</v>
      </c>
      <c r="D57" s="81">
        <v>81510</v>
      </c>
      <c r="E57" s="82">
        <v>154509</v>
      </c>
      <c r="F57" s="82">
        <v>167252</v>
      </c>
      <c r="G57" s="104"/>
      <c r="H57" s="104"/>
      <c r="I57" s="83"/>
      <c r="J57" s="86">
        <v>0.66</v>
      </c>
      <c r="K57" s="86">
        <v>0.65900000000000003</v>
      </c>
    </row>
    <row r="58" spans="1:11" s="85" customFormat="1" ht="19.5" customHeight="1" thickBot="1" x14ac:dyDescent="0.25">
      <c r="A58" s="105" t="s">
        <v>203</v>
      </c>
      <c r="B58" s="106">
        <f>SUM(B56:B57)</f>
        <v>7033236</v>
      </c>
      <c r="C58" s="107">
        <f>SUM(C56:C57)</f>
        <v>2741426</v>
      </c>
      <c r="D58" s="107">
        <f>SUM(D56:D57)</f>
        <v>2808990</v>
      </c>
      <c r="E58" s="108">
        <f>SUM(E56:E57)</f>
        <v>4957931</v>
      </c>
      <c r="F58" s="108">
        <f>SUM(F56:F57)</f>
        <v>5090324</v>
      </c>
      <c r="G58" s="109"/>
      <c r="H58" s="109"/>
      <c r="I58" s="110"/>
      <c r="J58" s="111">
        <v>0.57999999999999996</v>
      </c>
      <c r="K58" s="111">
        <v>0.59</v>
      </c>
    </row>
    <row r="59" spans="1:11" s="85" customFormat="1" ht="12" customHeight="1" x14ac:dyDescent="0.2">
      <c r="A59" s="112"/>
      <c r="B59" s="113"/>
      <c r="C59" s="113"/>
      <c r="D59" s="113"/>
      <c r="E59" s="114"/>
      <c r="F59" s="114"/>
      <c r="G59" s="115"/>
      <c r="H59" s="115"/>
      <c r="I59" s="116"/>
      <c r="J59" s="100"/>
      <c r="K59" s="117"/>
    </row>
    <row r="60" spans="1:11" s="85" customFormat="1" ht="10.5" customHeight="1" x14ac:dyDescent="0.2">
      <c r="A60" s="118" t="s">
        <v>204</v>
      </c>
      <c r="B60" s="119"/>
      <c r="C60" s="119"/>
      <c r="D60" s="119"/>
      <c r="E60" s="119"/>
      <c r="F60" s="119"/>
      <c r="G60" s="120"/>
      <c r="H60" s="120"/>
      <c r="I60" s="121"/>
      <c r="J60" s="119"/>
      <c r="K60" s="122"/>
    </row>
    <row r="61" spans="1:11" s="85" customFormat="1" ht="11.25" customHeight="1" x14ac:dyDescent="0.2">
      <c r="A61" s="123" t="s">
        <v>205</v>
      </c>
      <c r="B61" s="119"/>
      <c r="C61" s="119"/>
      <c r="D61" s="119"/>
      <c r="E61" s="119"/>
      <c r="F61" s="119"/>
      <c r="G61" s="120"/>
      <c r="H61" s="120"/>
      <c r="I61" s="121"/>
      <c r="J61" s="119"/>
      <c r="K61" s="122"/>
    </row>
    <row r="62" spans="1:11" s="85" customFormat="1" ht="11.25" customHeight="1" thickBot="1" x14ac:dyDescent="0.25">
      <c r="A62" s="124" t="s">
        <v>206</v>
      </c>
      <c r="B62" s="125"/>
      <c r="C62" s="125"/>
      <c r="D62" s="125"/>
      <c r="E62" s="125"/>
      <c r="F62" s="125"/>
      <c r="G62" s="126"/>
      <c r="H62" s="126"/>
      <c r="I62" s="110"/>
      <c r="J62" s="125"/>
      <c r="K62" s="127"/>
    </row>
    <row r="63" spans="1:11" s="85" customFormat="1" ht="11.25" customHeight="1" thickBot="1" x14ac:dyDescent="0.25">
      <c r="A63" s="173" t="s">
        <v>214</v>
      </c>
      <c r="B63" s="125"/>
      <c r="C63" s="125"/>
      <c r="D63" s="125"/>
      <c r="E63" s="125"/>
      <c r="F63" s="125"/>
      <c r="G63" s="126"/>
      <c r="H63" s="126"/>
      <c r="I63" s="110"/>
      <c r="J63" s="125"/>
      <c r="K63" s="127"/>
    </row>
    <row r="64" spans="1:11" ht="11.1" hidden="1" customHeight="1" x14ac:dyDescent="0.2">
      <c r="K64" s="132"/>
    </row>
    <row r="65" spans="11:11" ht="11.1" hidden="1" customHeight="1" x14ac:dyDescent="0.2">
      <c r="K65" s="133"/>
    </row>
    <row r="66" spans="11:11" ht="11.1" hidden="1" customHeight="1" x14ac:dyDescent="0.2"/>
    <row r="67" spans="11:11" ht="11.1" hidden="1" customHeight="1" x14ac:dyDescent="0.2"/>
  </sheetData>
  <mergeCells count="6">
    <mergeCell ref="A1:K1"/>
    <mergeCell ref="B2:B3"/>
    <mergeCell ref="C2:D2"/>
    <mergeCell ref="E2:F2"/>
    <mergeCell ref="G2:H2"/>
    <mergeCell ref="J2:K2"/>
  </mergeCells>
  <printOptions horizontalCentered="1"/>
  <pageMargins left="0.261811024" right="0" top="0.25" bottom="0.31496062992126" header="0.511811023622047" footer="0.196850393700787"/>
  <pageSetup scale="73" orientation="landscape" r:id="rId1"/>
  <headerFooter alignWithMargins="0">
    <oddFooter>&amp;C&amp;"Serifa Std 45 Light,Regular"&amp;9© 2018 The College Board. College Board, Advanced Placement Program, AP, AP Central and the acorn logo are registered trademarks of the College Board.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P63"/>
  <sheetViews>
    <sheetView showGridLines="0" zoomScale="60" zoomScaleNormal="60" zoomScalePageLayoutView="50" workbookViewId="0"/>
  </sheetViews>
  <sheetFormatPr defaultColWidth="0" defaultRowHeight="14.25" customHeight="1" zeroHeight="1" x14ac:dyDescent="0.2"/>
  <cols>
    <col min="1" max="1" width="33" style="165" customWidth="1"/>
    <col min="2" max="2" width="15.140625" style="135" bestFit="1" customWidth="1"/>
    <col min="3" max="3" width="20.28515625" style="166" customWidth="1"/>
    <col min="4" max="4" width="13.85546875" style="135" bestFit="1" customWidth="1"/>
    <col min="5" max="5" width="20.28515625" style="166" customWidth="1"/>
    <col min="6" max="6" width="13.85546875" style="135" bestFit="1" customWidth="1"/>
    <col min="7" max="7" width="20.28515625" style="167" customWidth="1"/>
    <col min="8" max="8" width="3.85546875" style="135" customWidth="1"/>
    <col min="9" max="256" width="9.140625" style="135" hidden="1"/>
    <col min="257" max="257" width="31.5703125" style="135" hidden="1"/>
    <col min="258" max="258" width="15.140625" style="135" hidden="1"/>
    <col min="259" max="259" width="20.28515625" style="135" hidden="1"/>
    <col min="260" max="260" width="13.85546875" style="135" hidden="1"/>
    <col min="261" max="261" width="20.28515625" style="135" hidden="1"/>
    <col min="262" max="262" width="13.85546875" style="135" hidden="1"/>
    <col min="263" max="263" width="20.28515625" style="135" hidden="1"/>
    <col min="264" max="264" width="3.85546875" style="135" hidden="1"/>
    <col min="265" max="512" width="9.140625" style="135" hidden="1"/>
    <col min="513" max="513" width="31.5703125" style="135" hidden="1"/>
    <col min="514" max="514" width="15.140625" style="135" hidden="1"/>
    <col min="515" max="515" width="20.28515625" style="135" hidden="1"/>
    <col min="516" max="516" width="13.85546875" style="135" hidden="1"/>
    <col min="517" max="517" width="20.28515625" style="135" hidden="1"/>
    <col min="518" max="518" width="13.85546875" style="135" hidden="1"/>
    <col min="519" max="519" width="20.28515625" style="135" hidden="1"/>
    <col min="520" max="520" width="3.85546875" style="135" hidden="1"/>
    <col min="521" max="768" width="9.140625" style="135" hidden="1"/>
    <col min="769" max="769" width="31.5703125" style="135" hidden="1"/>
    <col min="770" max="770" width="15.140625" style="135" hidden="1"/>
    <col min="771" max="771" width="20.28515625" style="135" hidden="1"/>
    <col min="772" max="772" width="13.85546875" style="135" hidden="1"/>
    <col min="773" max="773" width="20.28515625" style="135" hidden="1"/>
    <col min="774" max="774" width="13.85546875" style="135" hidden="1"/>
    <col min="775" max="775" width="20.28515625" style="135" hidden="1"/>
    <col min="776" max="776" width="3.85546875" style="135" hidden="1"/>
    <col min="777" max="1024" width="9.140625" style="135" hidden="1"/>
    <col min="1025" max="1025" width="31.5703125" style="135" hidden="1"/>
    <col min="1026" max="1026" width="15.140625" style="135" hidden="1"/>
    <col min="1027" max="1027" width="20.28515625" style="135" hidden="1"/>
    <col min="1028" max="1028" width="13.85546875" style="135" hidden="1"/>
    <col min="1029" max="1029" width="20.28515625" style="135" hidden="1"/>
    <col min="1030" max="1030" width="13.85546875" style="135" hidden="1"/>
    <col min="1031" max="1031" width="20.28515625" style="135" hidden="1"/>
    <col min="1032" max="1032" width="3.85546875" style="135" hidden="1"/>
    <col min="1033" max="1280" width="9.140625" style="135" hidden="1"/>
    <col min="1281" max="1281" width="31.5703125" style="135" hidden="1"/>
    <col min="1282" max="1282" width="15.140625" style="135" hidden="1"/>
    <col min="1283" max="1283" width="20.28515625" style="135" hidden="1"/>
    <col min="1284" max="1284" width="13.85546875" style="135" hidden="1"/>
    <col min="1285" max="1285" width="20.28515625" style="135" hidden="1"/>
    <col min="1286" max="1286" width="13.85546875" style="135" hidden="1"/>
    <col min="1287" max="1287" width="20.28515625" style="135" hidden="1"/>
    <col min="1288" max="1288" width="3.85546875" style="135" hidden="1"/>
    <col min="1289" max="1536" width="9.140625" style="135" hidden="1"/>
    <col min="1537" max="1537" width="31.5703125" style="135" hidden="1"/>
    <col min="1538" max="1538" width="15.140625" style="135" hidden="1"/>
    <col min="1539" max="1539" width="20.28515625" style="135" hidden="1"/>
    <col min="1540" max="1540" width="13.85546875" style="135" hidden="1"/>
    <col min="1541" max="1541" width="20.28515625" style="135" hidden="1"/>
    <col min="1542" max="1542" width="13.85546875" style="135" hidden="1"/>
    <col min="1543" max="1543" width="20.28515625" style="135" hidden="1"/>
    <col min="1544" max="1544" width="3.85546875" style="135" hidden="1"/>
    <col min="1545" max="1792" width="9.140625" style="135" hidden="1"/>
    <col min="1793" max="1793" width="31.5703125" style="135" hidden="1"/>
    <col min="1794" max="1794" width="15.140625" style="135" hidden="1"/>
    <col min="1795" max="1795" width="20.28515625" style="135" hidden="1"/>
    <col min="1796" max="1796" width="13.85546875" style="135" hidden="1"/>
    <col min="1797" max="1797" width="20.28515625" style="135" hidden="1"/>
    <col min="1798" max="1798" width="13.85546875" style="135" hidden="1"/>
    <col min="1799" max="1799" width="20.28515625" style="135" hidden="1"/>
    <col min="1800" max="1800" width="3.85546875" style="135" hidden="1"/>
    <col min="1801" max="2048" width="9.140625" style="135" hidden="1"/>
    <col min="2049" max="2049" width="31.5703125" style="135" hidden="1"/>
    <col min="2050" max="2050" width="15.140625" style="135" hidden="1"/>
    <col min="2051" max="2051" width="20.28515625" style="135" hidden="1"/>
    <col min="2052" max="2052" width="13.85546875" style="135" hidden="1"/>
    <col min="2053" max="2053" width="20.28515625" style="135" hidden="1"/>
    <col min="2054" max="2054" width="13.85546875" style="135" hidden="1"/>
    <col min="2055" max="2055" width="20.28515625" style="135" hidden="1"/>
    <col min="2056" max="2056" width="3.85546875" style="135" hidden="1"/>
    <col min="2057" max="2304" width="9.140625" style="135" hidden="1"/>
    <col min="2305" max="2305" width="31.5703125" style="135" hidden="1"/>
    <col min="2306" max="2306" width="15.140625" style="135" hidden="1"/>
    <col min="2307" max="2307" width="20.28515625" style="135" hidden="1"/>
    <col min="2308" max="2308" width="13.85546875" style="135" hidden="1"/>
    <col min="2309" max="2309" width="20.28515625" style="135" hidden="1"/>
    <col min="2310" max="2310" width="13.85546875" style="135" hidden="1"/>
    <col min="2311" max="2311" width="20.28515625" style="135" hidden="1"/>
    <col min="2312" max="2312" width="3.85546875" style="135" hidden="1"/>
    <col min="2313" max="2560" width="9.140625" style="135" hidden="1"/>
    <col min="2561" max="2561" width="31.5703125" style="135" hidden="1"/>
    <col min="2562" max="2562" width="15.140625" style="135" hidden="1"/>
    <col min="2563" max="2563" width="20.28515625" style="135" hidden="1"/>
    <col min="2564" max="2564" width="13.85546875" style="135" hidden="1"/>
    <col min="2565" max="2565" width="20.28515625" style="135" hidden="1"/>
    <col min="2566" max="2566" width="13.85546875" style="135" hidden="1"/>
    <col min="2567" max="2567" width="20.28515625" style="135" hidden="1"/>
    <col min="2568" max="2568" width="3.85546875" style="135" hidden="1"/>
    <col min="2569" max="2816" width="9.140625" style="135" hidden="1"/>
    <col min="2817" max="2817" width="31.5703125" style="135" hidden="1"/>
    <col min="2818" max="2818" width="15.140625" style="135" hidden="1"/>
    <col min="2819" max="2819" width="20.28515625" style="135" hidden="1"/>
    <col min="2820" max="2820" width="13.85546875" style="135" hidden="1"/>
    <col min="2821" max="2821" width="20.28515625" style="135" hidden="1"/>
    <col min="2822" max="2822" width="13.85546875" style="135" hidden="1"/>
    <col min="2823" max="2823" width="20.28515625" style="135" hidden="1"/>
    <col min="2824" max="2824" width="3.85546875" style="135" hidden="1"/>
    <col min="2825" max="3072" width="9.140625" style="135" hidden="1"/>
    <col min="3073" max="3073" width="31.5703125" style="135" hidden="1"/>
    <col min="3074" max="3074" width="15.140625" style="135" hidden="1"/>
    <col min="3075" max="3075" width="20.28515625" style="135" hidden="1"/>
    <col min="3076" max="3076" width="13.85546875" style="135" hidden="1"/>
    <col min="3077" max="3077" width="20.28515625" style="135" hidden="1"/>
    <col min="3078" max="3078" width="13.85546875" style="135" hidden="1"/>
    <col min="3079" max="3079" width="20.28515625" style="135" hidden="1"/>
    <col min="3080" max="3080" width="3.85546875" style="135" hidden="1"/>
    <col min="3081" max="3328" width="9.140625" style="135" hidden="1"/>
    <col min="3329" max="3329" width="31.5703125" style="135" hidden="1"/>
    <col min="3330" max="3330" width="15.140625" style="135" hidden="1"/>
    <col min="3331" max="3331" width="20.28515625" style="135" hidden="1"/>
    <col min="3332" max="3332" width="13.85546875" style="135" hidden="1"/>
    <col min="3333" max="3333" width="20.28515625" style="135" hidden="1"/>
    <col min="3334" max="3334" width="13.85546875" style="135" hidden="1"/>
    <col min="3335" max="3335" width="20.28515625" style="135" hidden="1"/>
    <col min="3336" max="3336" width="3.85546875" style="135" hidden="1"/>
    <col min="3337" max="3584" width="9.140625" style="135" hidden="1"/>
    <col min="3585" max="3585" width="31.5703125" style="135" hidden="1"/>
    <col min="3586" max="3586" width="15.140625" style="135" hidden="1"/>
    <col min="3587" max="3587" width="20.28515625" style="135" hidden="1"/>
    <col min="3588" max="3588" width="13.85546875" style="135" hidden="1"/>
    <col min="3589" max="3589" width="20.28515625" style="135" hidden="1"/>
    <col min="3590" max="3590" width="13.85546875" style="135" hidden="1"/>
    <col min="3591" max="3591" width="20.28515625" style="135" hidden="1"/>
    <col min="3592" max="3592" width="3.85546875" style="135" hidden="1"/>
    <col min="3593" max="3840" width="9.140625" style="135" hidden="1"/>
    <col min="3841" max="3841" width="31.5703125" style="135" hidden="1"/>
    <col min="3842" max="3842" width="15.140625" style="135" hidden="1"/>
    <col min="3843" max="3843" width="20.28515625" style="135" hidden="1"/>
    <col min="3844" max="3844" width="13.85546875" style="135" hidden="1"/>
    <col min="3845" max="3845" width="20.28515625" style="135" hidden="1"/>
    <col min="3846" max="3846" width="13.85546875" style="135" hidden="1"/>
    <col min="3847" max="3847" width="20.28515625" style="135" hidden="1"/>
    <col min="3848" max="3848" width="3.85546875" style="135" hidden="1"/>
    <col min="3849" max="4096" width="9.140625" style="135" hidden="1"/>
    <col min="4097" max="4097" width="31.5703125" style="135" hidden="1"/>
    <col min="4098" max="4098" width="15.140625" style="135" hidden="1"/>
    <col min="4099" max="4099" width="20.28515625" style="135" hidden="1"/>
    <col min="4100" max="4100" width="13.85546875" style="135" hidden="1"/>
    <col min="4101" max="4101" width="20.28515625" style="135" hidden="1"/>
    <col min="4102" max="4102" width="13.85546875" style="135" hidden="1"/>
    <col min="4103" max="4103" width="20.28515625" style="135" hidden="1"/>
    <col min="4104" max="4104" width="3.85546875" style="135" hidden="1"/>
    <col min="4105" max="4352" width="9.140625" style="135" hidden="1"/>
    <col min="4353" max="4353" width="31.5703125" style="135" hidden="1"/>
    <col min="4354" max="4354" width="15.140625" style="135" hidden="1"/>
    <col min="4355" max="4355" width="20.28515625" style="135" hidden="1"/>
    <col min="4356" max="4356" width="13.85546875" style="135" hidden="1"/>
    <col min="4357" max="4357" width="20.28515625" style="135" hidden="1"/>
    <col min="4358" max="4358" width="13.85546875" style="135" hidden="1"/>
    <col min="4359" max="4359" width="20.28515625" style="135" hidden="1"/>
    <col min="4360" max="4360" width="3.85546875" style="135" hidden="1"/>
    <col min="4361" max="4608" width="9.140625" style="135" hidden="1"/>
    <col min="4609" max="4609" width="31.5703125" style="135" hidden="1"/>
    <col min="4610" max="4610" width="15.140625" style="135" hidden="1"/>
    <col min="4611" max="4611" width="20.28515625" style="135" hidden="1"/>
    <col min="4612" max="4612" width="13.85546875" style="135" hidden="1"/>
    <col min="4613" max="4613" width="20.28515625" style="135" hidden="1"/>
    <col min="4614" max="4614" width="13.85546875" style="135" hidden="1"/>
    <col min="4615" max="4615" width="20.28515625" style="135" hidden="1"/>
    <col min="4616" max="4616" width="3.85546875" style="135" hidden="1"/>
    <col min="4617" max="4864" width="9.140625" style="135" hidden="1"/>
    <col min="4865" max="4865" width="31.5703125" style="135" hidden="1"/>
    <col min="4866" max="4866" width="15.140625" style="135" hidden="1"/>
    <col min="4867" max="4867" width="20.28515625" style="135" hidden="1"/>
    <col min="4868" max="4868" width="13.85546875" style="135" hidden="1"/>
    <col min="4869" max="4869" width="20.28515625" style="135" hidden="1"/>
    <col min="4870" max="4870" width="13.85546875" style="135" hidden="1"/>
    <col min="4871" max="4871" width="20.28515625" style="135" hidden="1"/>
    <col min="4872" max="4872" width="3.85546875" style="135" hidden="1"/>
    <col min="4873" max="5120" width="9.140625" style="135" hidden="1"/>
    <col min="5121" max="5121" width="31.5703125" style="135" hidden="1"/>
    <col min="5122" max="5122" width="15.140625" style="135" hidden="1"/>
    <col min="5123" max="5123" width="20.28515625" style="135" hidden="1"/>
    <col min="5124" max="5124" width="13.85546875" style="135" hidden="1"/>
    <col min="5125" max="5125" width="20.28515625" style="135" hidden="1"/>
    <col min="5126" max="5126" width="13.85546875" style="135" hidden="1"/>
    <col min="5127" max="5127" width="20.28515625" style="135" hidden="1"/>
    <col min="5128" max="5128" width="3.85546875" style="135" hidden="1"/>
    <col min="5129" max="5376" width="9.140625" style="135" hidden="1"/>
    <col min="5377" max="5377" width="31.5703125" style="135" hidden="1"/>
    <col min="5378" max="5378" width="15.140625" style="135" hidden="1"/>
    <col min="5379" max="5379" width="20.28515625" style="135" hidden="1"/>
    <col min="5380" max="5380" width="13.85546875" style="135" hidden="1"/>
    <col min="5381" max="5381" width="20.28515625" style="135" hidden="1"/>
    <col min="5382" max="5382" width="13.85546875" style="135" hidden="1"/>
    <col min="5383" max="5383" width="20.28515625" style="135" hidden="1"/>
    <col min="5384" max="5384" width="3.85546875" style="135" hidden="1"/>
    <col min="5385" max="5632" width="9.140625" style="135" hidden="1"/>
    <col min="5633" max="5633" width="31.5703125" style="135" hidden="1"/>
    <col min="5634" max="5634" width="15.140625" style="135" hidden="1"/>
    <col min="5635" max="5635" width="20.28515625" style="135" hidden="1"/>
    <col min="5636" max="5636" width="13.85546875" style="135" hidden="1"/>
    <col min="5637" max="5637" width="20.28515625" style="135" hidden="1"/>
    <col min="5638" max="5638" width="13.85546875" style="135" hidden="1"/>
    <col min="5639" max="5639" width="20.28515625" style="135" hidden="1"/>
    <col min="5640" max="5640" width="3.85546875" style="135" hidden="1"/>
    <col min="5641" max="5888" width="9.140625" style="135" hidden="1"/>
    <col min="5889" max="5889" width="31.5703125" style="135" hidden="1"/>
    <col min="5890" max="5890" width="15.140625" style="135" hidden="1"/>
    <col min="5891" max="5891" width="20.28515625" style="135" hidden="1"/>
    <col min="5892" max="5892" width="13.85546875" style="135" hidden="1"/>
    <col min="5893" max="5893" width="20.28515625" style="135" hidden="1"/>
    <col min="5894" max="5894" width="13.85546875" style="135" hidden="1"/>
    <col min="5895" max="5895" width="20.28515625" style="135" hidden="1"/>
    <col min="5896" max="5896" width="3.85546875" style="135" hidden="1"/>
    <col min="5897" max="6144" width="9.140625" style="135" hidden="1"/>
    <col min="6145" max="6145" width="31.5703125" style="135" hidden="1"/>
    <col min="6146" max="6146" width="15.140625" style="135" hidden="1"/>
    <col min="6147" max="6147" width="20.28515625" style="135" hidden="1"/>
    <col min="6148" max="6148" width="13.85546875" style="135" hidden="1"/>
    <col min="6149" max="6149" width="20.28515625" style="135" hidden="1"/>
    <col min="6150" max="6150" width="13.85546875" style="135" hidden="1"/>
    <col min="6151" max="6151" width="20.28515625" style="135" hidden="1"/>
    <col min="6152" max="6152" width="3.85546875" style="135" hidden="1"/>
    <col min="6153" max="6400" width="9.140625" style="135" hidden="1"/>
    <col min="6401" max="6401" width="31.5703125" style="135" hidden="1"/>
    <col min="6402" max="6402" width="15.140625" style="135" hidden="1"/>
    <col min="6403" max="6403" width="20.28515625" style="135" hidden="1"/>
    <col min="6404" max="6404" width="13.85546875" style="135" hidden="1"/>
    <col min="6405" max="6405" width="20.28515625" style="135" hidden="1"/>
    <col min="6406" max="6406" width="13.85546875" style="135" hidden="1"/>
    <col min="6407" max="6407" width="20.28515625" style="135" hidden="1"/>
    <col min="6408" max="6408" width="3.85546875" style="135" hidden="1"/>
    <col min="6409" max="6656" width="9.140625" style="135" hidden="1"/>
    <col min="6657" max="6657" width="31.5703125" style="135" hidden="1"/>
    <col min="6658" max="6658" width="15.140625" style="135" hidden="1"/>
    <col min="6659" max="6659" width="20.28515625" style="135" hidden="1"/>
    <col min="6660" max="6660" width="13.85546875" style="135" hidden="1"/>
    <col min="6661" max="6661" width="20.28515625" style="135" hidden="1"/>
    <col min="6662" max="6662" width="13.85546875" style="135" hidden="1"/>
    <col min="6663" max="6663" width="20.28515625" style="135" hidden="1"/>
    <col min="6664" max="6664" width="3.85546875" style="135" hidden="1"/>
    <col min="6665" max="6912" width="9.140625" style="135" hidden="1"/>
    <col min="6913" max="6913" width="31.5703125" style="135" hidden="1"/>
    <col min="6914" max="6914" width="15.140625" style="135" hidden="1"/>
    <col min="6915" max="6915" width="20.28515625" style="135" hidden="1"/>
    <col min="6916" max="6916" width="13.85546875" style="135" hidden="1"/>
    <col min="6917" max="6917" width="20.28515625" style="135" hidden="1"/>
    <col min="6918" max="6918" width="13.85546875" style="135" hidden="1"/>
    <col min="6919" max="6919" width="20.28515625" style="135" hidden="1"/>
    <col min="6920" max="6920" width="3.85546875" style="135" hidden="1"/>
    <col min="6921" max="7168" width="9.140625" style="135" hidden="1"/>
    <col min="7169" max="7169" width="31.5703125" style="135" hidden="1"/>
    <col min="7170" max="7170" width="15.140625" style="135" hidden="1"/>
    <col min="7171" max="7171" width="20.28515625" style="135" hidden="1"/>
    <col min="7172" max="7172" width="13.85546875" style="135" hidden="1"/>
    <col min="7173" max="7173" width="20.28515625" style="135" hidden="1"/>
    <col min="7174" max="7174" width="13.85546875" style="135" hidden="1"/>
    <col min="7175" max="7175" width="20.28515625" style="135" hidden="1"/>
    <col min="7176" max="7176" width="3.85546875" style="135" hidden="1"/>
    <col min="7177" max="7424" width="9.140625" style="135" hidden="1"/>
    <col min="7425" max="7425" width="31.5703125" style="135" hidden="1"/>
    <col min="7426" max="7426" width="15.140625" style="135" hidden="1"/>
    <col min="7427" max="7427" width="20.28515625" style="135" hidden="1"/>
    <col min="7428" max="7428" width="13.85546875" style="135" hidden="1"/>
    <col min="7429" max="7429" width="20.28515625" style="135" hidden="1"/>
    <col min="7430" max="7430" width="13.85546875" style="135" hidden="1"/>
    <col min="7431" max="7431" width="20.28515625" style="135" hidden="1"/>
    <col min="7432" max="7432" width="3.85546875" style="135" hidden="1"/>
    <col min="7433" max="7680" width="9.140625" style="135" hidden="1"/>
    <col min="7681" max="7681" width="31.5703125" style="135" hidden="1"/>
    <col min="7682" max="7682" width="15.140625" style="135" hidden="1"/>
    <col min="7683" max="7683" width="20.28515625" style="135" hidden="1"/>
    <col min="7684" max="7684" width="13.85546875" style="135" hidden="1"/>
    <col min="7685" max="7685" width="20.28515625" style="135" hidden="1"/>
    <col min="7686" max="7686" width="13.85546875" style="135" hidden="1"/>
    <col min="7687" max="7687" width="20.28515625" style="135" hidden="1"/>
    <col min="7688" max="7688" width="3.85546875" style="135" hidden="1"/>
    <col min="7689" max="7936" width="9.140625" style="135" hidden="1"/>
    <col min="7937" max="7937" width="31.5703125" style="135" hidden="1"/>
    <col min="7938" max="7938" width="15.140625" style="135" hidden="1"/>
    <col min="7939" max="7939" width="20.28515625" style="135" hidden="1"/>
    <col min="7940" max="7940" width="13.85546875" style="135" hidden="1"/>
    <col min="7941" max="7941" width="20.28515625" style="135" hidden="1"/>
    <col min="7942" max="7942" width="13.85546875" style="135" hidden="1"/>
    <col min="7943" max="7943" width="20.28515625" style="135" hidden="1"/>
    <col min="7944" max="7944" width="3.85546875" style="135" hidden="1"/>
    <col min="7945" max="8192" width="9.140625" style="135" hidden="1"/>
    <col min="8193" max="8193" width="31.5703125" style="135" hidden="1"/>
    <col min="8194" max="8194" width="15.140625" style="135" hidden="1"/>
    <col min="8195" max="8195" width="20.28515625" style="135" hidden="1"/>
    <col min="8196" max="8196" width="13.85546875" style="135" hidden="1"/>
    <col min="8197" max="8197" width="20.28515625" style="135" hidden="1"/>
    <col min="8198" max="8198" width="13.85546875" style="135" hidden="1"/>
    <col min="8199" max="8199" width="20.28515625" style="135" hidden="1"/>
    <col min="8200" max="8200" width="3.85546875" style="135" hidden="1"/>
    <col min="8201" max="8448" width="9.140625" style="135" hidden="1"/>
    <col min="8449" max="8449" width="31.5703125" style="135" hidden="1"/>
    <col min="8450" max="8450" width="15.140625" style="135" hidden="1"/>
    <col min="8451" max="8451" width="20.28515625" style="135" hidden="1"/>
    <col min="8452" max="8452" width="13.85546875" style="135" hidden="1"/>
    <col min="8453" max="8453" width="20.28515625" style="135" hidden="1"/>
    <col min="8454" max="8454" width="13.85546875" style="135" hidden="1"/>
    <col min="8455" max="8455" width="20.28515625" style="135" hidden="1"/>
    <col min="8456" max="8456" width="3.85546875" style="135" hidden="1"/>
    <col min="8457" max="8704" width="9.140625" style="135" hidden="1"/>
    <col min="8705" max="8705" width="31.5703125" style="135" hidden="1"/>
    <col min="8706" max="8706" width="15.140625" style="135" hidden="1"/>
    <col min="8707" max="8707" width="20.28515625" style="135" hidden="1"/>
    <col min="8708" max="8708" width="13.85546875" style="135" hidden="1"/>
    <col min="8709" max="8709" width="20.28515625" style="135" hidden="1"/>
    <col min="8710" max="8710" width="13.85546875" style="135" hidden="1"/>
    <col min="8711" max="8711" width="20.28515625" style="135" hidden="1"/>
    <col min="8712" max="8712" width="3.85546875" style="135" hidden="1"/>
    <col min="8713" max="8960" width="9.140625" style="135" hidden="1"/>
    <col min="8961" max="8961" width="31.5703125" style="135" hidden="1"/>
    <col min="8962" max="8962" width="15.140625" style="135" hidden="1"/>
    <col min="8963" max="8963" width="20.28515625" style="135" hidden="1"/>
    <col min="8964" max="8964" width="13.85546875" style="135" hidden="1"/>
    <col min="8965" max="8965" width="20.28515625" style="135" hidden="1"/>
    <col min="8966" max="8966" width="13.85546875" style="135" hidden="1"/>
    <col min="8967" max="8967" width="20.28515625" style="135" hidden="1"/>
    <col min="8968" max="8968" width="3.85546875" style="135" hidden="1"/>
    <col min="8969" max="9216" width="9.140625" style="135" hidden="1"/>
    <col min="9217" max="9217" width="31.5703125" style="135" hidden="1"/>
    <col min="9218" max="9218" width="15.140625" style="135" hidden="1"/>
    <col min="9219" max="9219" width="20.28515625" style="135" hidden="1"/>
    <col min="9220" max="9220" width="13.85546875" style="135" hidden="1"/>
    <col min="9221" max="9221" width="20.28515625" style="135" hidden="1"/>
    <col min="9222" max="9222" width="13.85546875" style="135" hidden="1"/>
    <col min="9223" max="9223" width="20.28515625" style="135" hidden="1"/>
    <col min="9224" max="9224" width="3.85546875" style="135" hidden="1"/>
    <col min="9225" max="9472" width="9.140625" style="135" hidden="1"/>
    <col min="9473" max="9473" width="31.5703125" style="135" hidden="1"/>
    <col min="9474" max="9474" width="15.140625" style="135" hidden="1"/>
    <col min="9475" max="9475" width="20.28515625" style="135" hidden="1"/>
    <col min="9476" max="9476" width="13.85546875" style="135" hidden="1"/>
    <col min="9477" max="9477" width="20.28515625" style="135" hidden="1"/>
    <col min="9478" max="9478" width="13.85546875" style="135" hidden="1"/>
    <col min="9479" max="9479" width="20.28515625" style="135" hidden="1"/>
    <col min="9480" max="9480" width="3.85546875" style="135" hidden="1"/>
    <col min="9481" max="9728" width="9.140625" style="135" hidden="1"/>
    <col min="9729" max="9729" width="31.5703125" style="135" hidden="1"/>
    <col min="9730" max="9730" width="15.140625" style="135" hidden="1"/>
    <col min="9731" max="9731" width="20.28515625" style="135" hidden="1"/>
    <col min="9732" max="9732" width="13.85546875" style="135" hidden="1"/>
    <col min="9733" max="9733" width="20.28515625" style="135" hidden="1"/>
    <col min="9734" max="9734" width="13.85546875" style="135" hidden="1"/>
    <col min="9735" max="9735" width="20.28515625" style="135" hidden="1"/>
    <col min="9736" max="9736" width="3.85546875" style="135" hidden="1"/>
    <col min="9737" max="9984" width="9.140625" style="135" hidden="1"/>
    <col min="9985" max="9985" width="31.5703125" style="135" hidden="1"/>
    <col min="9986" max="9986" width="15.140625" style="135" hidden="1"/>
    <col min="9987" max="9987" width="20.28515625" style="135" hidden="1"/>
    <col min="9988" max="9988" width="13.85546875" style="135" hidden="1"/>
    <col min="9989" max="9989" width="20.28515625" style="135" hidden="1"/>
    <col min="9990" max="9990" width="13.85546875" style="135" hidden="1"/>
    <col min="9991" max="9991" width="20.28515625" style="135" hidden="1"/>
    <col min="9992" max="9992" width="3.85546875" style="135" hidden="1"/>
    <col min="9993" max="10240" width="9.140625" style="135" hidden="1"/>
    <col min="10241" max="10241" width="31.5703125" style="135" hidden="1"/>
    <col min="10242" max="10242" width="15.140625" style="135" hidden="1"/>
    <col min="10243" max="10243" width="20.28515625" style="135" hidden="1"/>
    <col min="10244" max="10244" width="13.85546875" style="135" hidden="1"/>
    <col min="10245" max="10245" width="20.28515625" style="135" hidden="1"/>
    <col min="10246" max="10246" width="13.85546875" style="135" hidden="1"/>
    <col min="10247" max="10247" width="20.28515625" style="135" hidden="1"/>
    <col min="10248" max="10248" width="3.85546875" style="135" hidden="1"/>
    <col min="10249" max="10496" width="9.140625" style="135" hidden="1"/>
    <col min="10497" max="10497" width="31.5703125" style="135" hidden="1"/>
    <col min="10498" max="10498" width="15.140625" style="135" hidden="1"/>
    <col min="10499" max="10499" width="20.28515625" style="135" hidden="1"/>
    <col min="10500" max="10500" width="13.85546875" style="135" hidden="1"/>
    <col min="10501" max="10501" width="20.28515625" style="135" hidden="1"/>
    <col min="10502" max="10502" width="13.85546875" style="135" hidden="1"/>
    <col min="10503" max="10503" width="20.28515625" style="135" hidden="1"/>
    <col min="10504" max="10504" width="3.85546875" style="135" hidden="1"/>
    <col min="10505" max="10752" width="9.140625" style="135" hidden="1"/>
    <col min="10753" max="10753" width="31.5703125" style="135" hidden="1"/>
    <col min="10754" max="10754" width="15.140625" style="135" hidden="1"/>
    <col min="10755" max="10755" width="20.28515625" style="135" hidden="1"/>
    <col min="10756" max="10756" width="13.85546875" style="135" hidden="1"/>
    <col min="10757" max="10757" width="20.28515625" style="135" hidden="1"/>
    <col min="10758" max="10758" width="13.85546875" style="135" hidden="1"/>
    <col min="10759" max="10759" width="20.28515625" style="135" hidden="1"/>
    <col min="10760" max="10760" width="3.85546875" style="135" hidden="1"/>
    <col min="10761" max="11008" width="9.140625" style="135" hidden="1"/>
    <col min="11009" max="11009" width="31.5703125" style="135" hidden="1"/>
    <col min="11010" max="11010" width="15.140625" style="135" hidden="1"/>
    <col min="11011" max="11011" width="20.28515625" style="135" hidden="1"/>
    <col min="11012" max="11012" width="13.85546875" style="135" hidden="1"/>
    <col min="11013" max="11013" width="20.28515625" style="135" hidden="1"/>
    <col min="11014" max="11014" width="13.85546875" style="135" hidden="1"/>
    <col min="11015" max="11015" width="20.28515625" style="135" hidden="1"/>
    <col min="11016" max="11016" width="3.85546875" style="135" hidden="1"/>
    <col min="11017" max="11264" width="9.140625" style="135" hidden="1"/>
    <col min="11265" max="11265" width="31.5703125" style="135" hidden="1"/>
    <col min="11266" max="11266" width="15.140625" style="135" hidden="1"/>
    <col min="11267" max="11267" width="20.28515625" style="135" hidden="1"/>
    <col min="11268" max="11268" width="13.85546875" style="135" hidden="1"/>
    <col min="11269" max="11269" width="20.28515625" style="135" hidden="1"/>
    <col min="11270" max="11270" width="13.85546875" style="135" hidden="1"/>
    <col min="11271" max="11271" width="20.28515625" style="135" hidden="1"/>
    <col min="11272" max="11272" width="3.85546875" style="135" hidden="1"/>
    <col min="11273" max="11520" width="9.140625" style="135" hidden="1"/>
    <col min="11521" max="11521" width="31.5703125" style="135" hidden="1"/>
    <col min="11522" max="11522" width="15.140625" style="135" hidden="1"/>
    <col min="11523" max="11523" width="20.28515625" style="135" hidden="1"/>
    <col min="11524" max="11524" width="13.85546875" style="135" hidden="1"/>
    <col min="11525" max="11525" width="20.28515625" style="135" hidden="1"/>
    <col min="11526" max="11526" width="13.85546875" style="135" hidden="1"/>
    <col min="11527" max="11527" width="20.28515625" style="135" hidden="1"/>
    <col min="11528" max="11528" width="3.85546875" style="135" hidden="1"/>
    <col min="11529" max="11776" width="9.140625" style="135" hidden="1"/>
    <col min="11777" max="11777" width="31.5703125" style="135" hidden="1"/>
    <col min="11778" max="11778" width="15.140625" style="135" hidden="1"/>
    <col min="11779" max="11779" width="20.28515625" style="135" hidden="1"/>
    <col min="11780" max="11780" width="13.85546875" style="135" hidden="1"/>
    <col min="11781" max="11781" width="20.28515625" style="135" hidden="1"/>
    <col min="11782" max="11782" width="13.85546875" style="135" hidden="1"/>
    <col min="11783" max="11783" width="20.28515625" style="135" hidden="1"/>
    <col min="11784" max="11784" width="3.85546875" style="135" hidden="1"/>
    <col min="11785" max="12032" width="9.140625" style="135" hidden="1"/>
    <col min="12033" max="12033" width="31.5703125" style="135" hidden="1"/>
    <col min="12034" max="12034" width="15.140625" style="135" hidden="1"/>
    <col min="12035" max="12035" width="20.28515625" style="135" hidden="1"/>
    <col min="12036" max="12036" width="13.85546875" style="135" hidden="1"/>
    <col min="12037" max="12037" width="20.28515625" style="135" hidden="1"/>
    <col min="12038" max="12038" width="13.85546875" style="135" hidden="1"/>
    <col min="12039" max="12039" width="20.28515625" style="135" hidden="1"/>
    <col min="12040" max="12040" width="3.85546875" style="135" hidden="1"/>
    <col min="12041" max="12288" width="9.140625" style="135" hidden="1"/>
    <col min="12289" max="12289" width="31.5703125" style="135" hidden="1"/>
    <col min="12290" max="12290" width="15.140625" style="135" hidden="1"/>
    <col min="12291" max="12291" width="20.28515625" style="135" hidden="1"/>
    <col min="12292" max="12292" width="13.85546875" style="135" hidden="1"/>
    <col min="12293" max="12293" width="20.28515625" style="135" hidden="1"/>
    <col min="12294" max="12294" width="13.85546875" style="135" hidden="1"/>
    <col min="12295" max="12295" width="20.28515625" style="135" hidden="1"/>
    <col min="12296" max="12296" width="3.85546875" style="135" hidden="1"/>
    <col min="12297" max="12544" width="9.140625" style="135" hidden="1"/>
    <col min="12545" max="12545" width="31.5703125" style="135" hidden="1"/>
    <col min="12546" max="12546" width="15.140625" style="135" hidden="1"/>
    <col min="12547" max="12547" width="20.28515625" style="135" hidden="1"/>
    <col min="12548" max="12548" width="13.85546875" style="135" hidden="1"/>
    <col min="12549" max="12549" width="20.28515625" style="135" hidden="1"/>
    <col min="12550" max="12550" width="13.85546875" style="135" hidden="1"/>
    <col min="12551" max="12551" width="20.28515625" style="135" hidden="1"/>
    <col min="12552" max="12552" width="3.85546875" style="135" hidden="1"/>
    <col min="12553" max="12800" width="9.140625" style="135" hidden="1"/>
    <col min="12801" max="12801" width="31.5703125" style="135" hidden="1"/>
    <col min="12802" max="12802" width="15.140625" style="135" hidden="1"/>
    <col min="12803" max="12803" width="20.28515625" style="135" hidden="1"/>
    <col min="12804" max="12804" width="13.85546875" style="135" hidden="1"/>
    <col min="12805" max="12805" width="20.28515625" style="135" hidden="1"/>
    <col min="12806" max="12806" width="13.85546875" style="135" hidden="1"/>
    <col min="12807" max="12807" width="20.28515625" style="135" hidden="1"/>
    <col min="12808" max="12808" width="3.85546875" style="135" hidden="1"/>
    <col min="12809" max="13056" width="9.140625" style="135" hidden="1"/>
    <col min="13057" max="13057" width="31.5703125" style="135" hidden="1"/>
    <col min="13058" max="13058" width="15.140625" style="135" hidden="1"/>
    <col min="13059" max="13059" width="20.28515625" style="135" hidden="1"/>
    <col min="13060" max="13060" width="13.85546875" style="135" hidden="1"/>
    <col min="13061" max="13061" width="20.28515625" style="135" hidden="1"/>
    <col min="13062" max="13062" width="13.85546875" style="135" hidden="1"/>
    <col min="13063" max="13063" width="20.28515625" style="135" hidden="1"/>
    <col min="13064" max="13064" width="3.85546875" style="135" hidden="1"/>
    <col min="13065" max="13312" width="9.140625" style="135" hidden="1"/>
    <col min="13313" max="13313" width="31.5703125" style="135" hidden="1"/>
    <col min="13314" max="13314" width="15.140625" style="135" hidden="1"/>
    <col min="13315" max="13315" width="20.28515625" style="135" hidden="1"/>
    <col min="13316" max="13316" width="13.85546875" style="135" hidden="1"/>
    <col min="13317" max="13317" width="20.28515625" style="135" hidden="1"/>
    <col min="13318" max="13318" width="13.85546875" style="135" hidden="1"/>
    <col min="13319" max="13319" width="20.28515625" style="135" hidden="1"/>
    <col min="13320" max="13320" width="3.85546875" style="135" hidden="1"/>
    <col min="13321" max="13568" width="9.140625" style="135" hidden="1"/>
    <col min="13569" max="13569" width="31.5703125" style="135" hidden="1"/>
    <col min="13570" max="13570" width="15.140625" style="135" hidden="1"/>
    <col min="13571" max="13571" width="20.28515625" style="135" hidden="1"/>
    <col min="13572" max="13572" width="13.85546875" style="135" hidden="1"/>
    <col min="13573" max="13573" width="20.28515625" style="135" hidden="1"/>
    <col min="13574" max="13574" width="13.85546875" style="135" hidden="1"/>
    <col min="13575" max="13575" width="20.28515625" style="135" hidden="1"/>
    <col min="13576" max="13576" width="3.85546875" style="135" hidden="1"/>
    <col min="13577" max="13824" width="9.140625" style="135" hidden="1"/>
    <col min="13825" max="13825" width="31.5703125" style="135" hidden="1"/>
    <col min="13826" max="13826" width="15.140625" style="135" hidden="1"/>
    <col min="13827" max="13827" width="20.28515625" style="135" hidden="1"/>
    <col min="13828" max="13828" width="13.85546875" style="135" hidden="1"/>
    <col min="13829" max="13829" width="20.28515625" style="135" hidden="1"/>
    <col min="13830" max="13830" width="13.85546875" style="135" hidden="1"/>
    <col min="13831" max="13831" width="20.28515625" style="135" hidden="1"/>
    <col min="13832" max="13832" width="3.85546875" style="135" hidden="1"/>
    <col min="13833" max="14080" width="9.140625" style="135" hidden="1"/>
    <col min="14081" max="14081" width="31.5703125" style="135" hidden="1"/>
    <col min="14082" max="14082" width="15.140625" style="135" hidden="1"/>
    <col min="14083" max="14083" width="20.28515625" style="135" hidden="1"/>
    <col min="14084" max="14084" width="13.85546875" style="135" hidden="1"/>
    <col min="14085" max="14085" width="20.28515625" style="135" hidden="1"/>
    <col min="14086" max="14086" width="13.85546875" style="135" hidden="1"/>
    <col min="14087" max="14087" width="20.28515625" style="135" hidden="1"/>
    <col min="14088" max="14088" width="3.85546875" style="135" hidden="1"/>
    <col min="14089" max="14336" width="9.140625" style="135" hidden="1"/>
    <col min="14337" max="14337" width="31.5703125" style="135" hidden="1"/>
    <col min="14338" max="14338" width="15.140625" style="135" hidden="1"/>
    <col min="14339" max="14339" width="20.28515625" style="135" hidden="1"/>
    <col min="14340" max="14340" width="13.85546875" style="135" hidden="1"/>
    <col min="14341" max="14341" width="20.28515625" style="135" hidden="1"/>
    <col min="14342" max="14342" width="13.85546875" style="135" hidden="1"/>
    <col min="14343" max="14343" width="20.28515625" style="135" hidden="1"/>
    <col min="14344" max="14344" width="3.85546875" style="135" hidden="1"/>
    <col min="14345" max="14592" width="9.140625" style="135" hidden="1"/>
    <col min="14593" max="14593" width="31.5703125" style="135" hidden="1"/>
    <col min="14594" max="14594" width="15.140625" style="135" hidden="1"/>
    <col min="14595" max="14595" width="20.28515625" style="135" hidden="1"/>
    <col min="14596" max="14596" width="13.85546875" style="135" hidden="1"/>
    <col min="14597" max="14597" width="20.28515625" style="135" hidden="1"/>
    <col min="14598" max="14598" width="13.85546875" style="135" hidden="1"/>
    <col min="14599" max="14599" width="20.28515625" style="135" hidden="1"/>
    <col min="14600" max="14600" width="3.85546875" style="135" hidden="1"/>
    <col min="14601" max="14848" width="9.140625" style="135" hidden="1"/>
    <col min="14849" max="14849" width="31.5703125" style="135" hidden="1"/>
    <col min="14850" max="14850" width="15.140625" style="135" hidden="1"/>
    <col min="14851" max="14851" width="20.28515625" style="135" hidden="1"/>
    <col min="14852" max="14852" width="13.85546875" style="135" hidden="1"/>
    <col min="14853" max="14853" width="20.28515625" style="135" hidden="1"/>
    <col min="14854" max="14854" width="13.85546875" style="135" hidden="1"/>
    <col min="14855" max="14855" width="20.28515625" style="135" hidden="1"/>
    <col min="14856" max="14856" width="3.85546875" style="135" hidden="1"/>
    <col min="14857" max="15104" width="9.140625" style="135" hidden="1"/>
    <col min="15105" max="15105" width="31.5703125" style="135" hidden="1"/>
    <col min="15106" max="15106" width="15.140625" style="135" hidden="1"/>
    <col min="15107" max="15107" width="20.28515625" style="135" hidden="1"/>
    <col min="15108" max="15108" width="13.85546875" style="135" hidden="1"/>
    <col min="15109" max="15109" width="20.28515625" style="135" hidden="1"/>
    <col min="15110" max="15110" width="13.85546875" style="135" hidden="1"/>
    <col min="15111" max="15111" width="20.28515625" style="135" hidden="1"/>
    <col min="15112" max="15112" width="3.85546875" style="135" hidden="1"/>
    <col min="15113" max="15360" width="9.140625" style="135" hidden="1"/>
    <col min="15361" max="15361" width="31.5703125" style="135" hidden="1"/>
    <col min="15362" max="15362" width="15.140625" style="135" hidden="1"/>
    <col min="15363" max="15363" width="20.28515625" style="135" hidden="1"/>
    <col min="15364" max="15364" width="13.85546875" style="135" hidden="1"/>
    <col min="15365" max="15365" width="20.28515625" style="135" hidden="1"/>
    <col min="15366" max="15366" width="13.85546875" style="135" hidden="1"/>
    <col min="15367" max="15367" width="20.28515625" style="135" hidden="1"/>
    <col min="15368" max="15368" width="3.85546875" style="135" hidden="1"/>
    <col min="15369" max="15616" width="9.140625" style="135" hidden="1"/>
    <col min="15617" max="15617" width="31.5703125" style="135" hidden="1"/>
    <col min="15618" max="15618" width="15.140625" style="135" hidden="1"/>
    <col min="15619" max="15619" width="20.28515625" style="135" hidden="1"/>
    <col min="15620" max="15620" width="13.85546875" style="135" hidden="1"/>
    <col min="15621" max="15621" width="20.28515625" style="135" hidden="1"/>
    <col min="15622" max="15622" width="13.85546875" style="135" hidden="1"/>
    <col min="15623" max="15623" width="20.28515625" style="135" hidden="1"/>
    <col min="15624" max="15624" width="3.85546875" style="135" hidden="1"/>
    <col min="15625" max="15872" width="9.140625" style="135" hidden="1"/>
    <col min="15873" max="15873" width="31.5703125" style="135" hidden="1"/>
    <col min="15874" max="15874" width="15.140625" style="135" hidden="1"/>
    <col min="15875" max="15875" width="20.28515625" style="135" hidden="1"/>
    <col min="15876" max="15876" width="13.85546875" style="135" hidden="1"/>
    <col min="15877" max="15877" width="20.28515625" style="135" hidden="1"/>
    <col min="15878" max="15878" width="13.85546875" style="135" hidden="1"/>
    <col min="15879" max="15879" width="20.28515625" style="135" hidden="1"/>
    <col min="15880" max="15880" width="3.85546875" style="135" hidden="1"/>
    <col min="15881" max="16128" width="9.140625" style="135" hidden="1"/>
    <col min="16129" max="16129" width="31.5703125" style="135" hidden="1"/>
    <col min="16130" max="16130" width="15.140625" style="135" hidden="1"/>
    <col min="16131" max="16131" width="20.28515625" style="135" hidden="1"/>
    <col min="16132" max="16132" width="13.85546875" style="135" hidden="1"/>
    <col min="16133" max="16133" width="20.28515625" style="135" hidden="1"/>
    <col min="16134" max="16134" width="13.85546875" style="135" hidden="1"/>
    <col min="16135" max="16135" width="20.28515625" style="135" hidden="1"/>
    <col min="16136" max="16136" width="3.85546875" style="135" hidden="1"/>
    <col min="16137" max="16384" width="9.140625" style="135" hidden="1"/>
  </cols>
  <sheetData>
    <row r="1" spans="1:16" s="136" customFormat="1" ht="59.25" customHeight="1" x14ac:dyDescent="0.25">
      <c r="A1" s="134"/>
      <c r="B1" s="206" t="s">
        <v>207</v>
      </c>
      <c r="C1" s="207"/>
      <c r="D1" s="206" t="s">
        <v>208</v>
      </c>
      <c r="E1" s="207"/>
      <c r="F1" s="206" t="s">
        <v>209</v>
      </c>
      <c r="G1" s="207"/>
      <c r="H1" s="135"/>
      <c r="I1" s="135"/>
      <c r="J1" s="135"/>
      <c r="K1" s="135"/>
      <c r="L1" s="135"/>
      <c r="M1" s="135"/>
      <c r="N1" s="135"/>
      <c r="O1" s="135"/>
      <c r="P1" s="135"/>
    </row>
    <row r="2" spans="1:16" s="136" customFormat="1" ht="16.5" customHeight="1" x14ac:dyDescent="0.25">
      <c r="A2" s="137" t="s">
        <v>210</v>
      </c>
      <c r="B2" s="138">
        <v>2017</v>
      </c>
      <c r="C2" s="139">
        <v>2018</v>
      </c>
      <c r="D2" s="138">
        <v>2017</v>
      </c>
      <c r="E2" s="139">
        <v>2018</v>
      </c>
      <c r="F2" s="138">
        <v>2017</v>
      </c>
      <c r="G2" s="140">
        <v>2018</v>
      </c>
      <c r="H2" s="135"/>
      <c r="I2" s="135"/>
      <c r="J2" s="135"/>
      <c r="K2" s="135"/>
      <c r="L2" s="135"/>
      <c r="M2" s="135"/>
      <c r="N2" s="135"/>
      <c r="O2" s="135"/>
      <c r="P2" s="135"/>
    </row>
    <row r="3" spans="1:16" s="146" customFormat="1" ht="15" customHeight="1" x14ac:dyDescent="0.25">
      <c r="A3" s="141" t="s">
        <v>148</v>
      </c>
      <c r="B3" s="142">
        <v>343</v>
      </c>
      <c r="C3" s="143">
        <v>343</v>
      </c>
      <c r="D3" s="142">
        <v>254</v>
      </c>
      <c r="E3" s="144">
        <v>262</v>
      </c>
      <c r="F3" s="142">
        <v>89</v>
      </c>
      <c r="G3" s="145">
        <v>81</v>
      </c>
      <c r="H3" s="135"/>
      <c r="I3" s="135"/>
      <c r="J3" s="135"/>
      <c r="K3" s="135"/>
      <c r="L3" s="135"/>
      <c r="M3" s="135"/>
      <c r="N3" s="135"/>
      <c r="O3" s="135"/>
      <c r="P3" s="135"/>
    </row>
    <row r="4" spans="1:16" s="147" customFormat="1" ht="15" customHeight="1" x14ac:dyDescent="0.25">
      <c r="A4" s="141" t="s">
        <v>149</v>
      </c>
      <c r="B4" s="142">
        <v>79</v>
      </c>
      <c r="C4" s="143">
        <v>90</v>
      </c>
      <c r="D4" s="142">
        <v>66</v>
      </c>
      <c r="E4" s="144">
        <v>75</v>
      </c>
      <c r="F4" s="142">
        <v>13</v>
      </c>
      <c r="G4" s="145">
        <v>15</v>
      </c>
      <c r="H4" s="135"/>
      <c r="I4" s="135"/>
      <c r="J4" s="135"/>
      <c r="K4" s="135"/>
      <c r="L4" s="135"/>
      <c r="M4" s="135"/>
      <c r="N4" s="135"/>
      <c r="O4" s="135"/>
      <c r="P4" s="135"/>
    </row>
    <row r="5" spans="1:16" s="147" customFormat="1" ht="15" customHeight="1" x14ac:dyDescent="0.25">
      <c r="A5" s="141" t="s">
        <v>150</v>
      </c>
      <c r="B5" s="142">
        <v>326</v>
      </c>
      <c r="C5" s="143">
        <v>338</v>
      </c>
      <c r="D5" s="142">
        <v>261</v>
      </c>
      <c r="E5" s="144">
        <v>276</v>
      </c>
      <c r="F5" s="142">
        <v>65</v>
      </c>
      <c r="G5" s="145">
        <v>62</v>
      </c>
      <c r="H5" s="135"/>
      <c r="I5" s="135"/>
      <c r="J5" s="135"/>
      <c r="K5" s="135"/>
      <c r="L5" s="135"/>
      <c r="M5" s="135"/>
      <c r="N5" s="135"/>
      <c r="O5" s="135"/>
      <c r="P5" s="135"/>
    </row>
    <row r="6" spans="1:16" s="147" customFormat="1" ht="15" customHeight="1" x14ac:dyDescent="0.25">
      <c r="A6" s="141" t="s">
        <v>151</v>
      </c>
      <c r="B6" s="142">
        <v>316</v>
      </c>
      <c r="C6" s="143">
        <v>305</v>
      </c>
      <c r="D6" s="142">
        <v>285</v>
      </c>
      <c r="E6" s="144">
        <v>272</v>
      </c>
      <c r="F6" s="142">
        <v>31</v>
      </c>
      <c r="G6" s="145">
        <v>33</v>
      </c>
      <c r="H6" s="135"/>
      <c r="I6" s="135"/>
      <c r="J6" s="135"/>
      <c r="K6" s="135"/>
      <c r="L6" s="135"/>
      <c r="M6" s="135"/>
      <c r="N6" s="135"/>
      <c r="O6" s="135"/>
      <c r="P6" s="135"/>
    </row>
    <row r="7" spans="1:16" s="147" customFormat="1" ht="15" customHeight="1" x14ac:dyDescent="0.25">
      <c r="A7" s="141" t="s">
        <v>152</v>
      </c>
      <c r="B7" s="142">
        <v>2310</v>
      </c>
      <c r="C7" s="143">
        <v>2411</v>
      </c>
      <c r="D7" s="142">
        <v>1658</v>
      </c>
      <c r="E7" s="144">
        <v>1699</v>
      </c>
      <c r="F7" s="142">
        <v>652</v>
      </c>
      <c r="G7" s="145">
        <v>712</v>
      </c>
      <c r="H7" s="135"/>
      <c r="I7" s="135"/>
      <c r="J7" s="135"/>
      <c r="K7" s="135"/>
      <c r="L7" s="135"/>
      <c r="M7" s="135"/>
      <c r="N7" s="135"/>
      <c r="O7" s="135"/>
      <c r="P7" s="135"/>
    </row>
    <row r="8" spans="1:16" s="147" customFormat="1" ht="15" customHeight="1" x14ac:dyDescent="0.25">
      <c r="A8" s="141" t="s">
        <v>153</v>
      </c>
      <c r="B8" s="142">
        <v>364</v>
      </c>
      <c r="C8" s="143">
        <v>366</v>
      </c>
      <c r="D8" s="142">
        <v>289</v>
      </c>
      <c r="E8" s="144">
        <v>303</v>
      </c>
      <c r="F8" s="142">
        <v>75</v>
      </c>
      <c r="G8" s="145">
        <v>63</v>
      </c>
      <c r="H8" s="135"/>
      <c r="I8" s="135"/>
      <c r="J8" s="135"/>
      <c r="K8" s="135"/>
      <c r="L8" s="135"/>
      <c r="M8" s="135"/>
      <c r="N8" s="135"/>
      <c r="O8" s="135"/>
      <c r="P8" s="135"/>
    </row>
    <row r="9" spans="1:16" s="147" customFormat="1" ht="15" customHeight="1" x14ac:dyDescent="0.25">
      <c r="A9" s="141" t="s">
        <v>154</v>
      </c>
      <c r="B9" s="142">
        <v>262</v>
      </c>
      <c r="C9" s="143">
        <v>267</v>
      </c>
      <c r="D9" s="142">
        <v>185</v>
      </c>
      <c r="E9" s="144">
        <v>187</v>
      </c>
      <c r="F9" s="142">
        <v>77</v>
      </c>
      <c r="G9" s="145">
        <v>80</v>
      </c>
      <c r="H9" s="135"/>
      <c r="I9" s="135"/>
      <c r="J9" s="135"/>
      <c r="K9" s="135"/>
      <c r="L9" s="135"/>
      <c r="M9" s="135"/>
      <c r="N9" s="135"/>
      <c r="O9" s="135"/>
      <c r="P9" s="135"/>
    </row>
    <row r="10" spans="1:16" s="147" customFormat="1" ht="15" customHeight="1" x14ac:dyDescent="0.25">
      <c r="A10" s="141" t="s">
        <v>155</v>
      </c>
      <c r="B10" s="142">
        <v>69</v>
      </c>
      <c r="C10" s="143">
        <v>65</v>
      </c>
      <c r="D10" s="142">
        <v>42</v>
      </c>
      <c r="E10" s="144">
        <v>40</v>
      </c>
      <c r="F10" s="142">
        <v>27</v>
      </c>
      <c r="G10" s="145">
        <v>25</v>
      </c>
      <c r="H10" s="135"/>
      <c r="I10" s="135"/>
      <c r="J10" s="135"/>
      <c r="K10" s="135"/>
      <c r="L10" s="135"/>
      <c r="M10" s="135"/>
      <c r="N10" s="135"/>
      <c r="O10" s="135"/>
      <c r="P10" s="135"/>
    </row>
    <row r="11" spans="1:16" s="147" customFormat="1" ht="15" customHeight="1" x14ac:dyDescent="0.25">
      <c r="A11" s="141" t="s">
        <v>156</v>
      </c>
      <c r="B11" s="142">
        <v>52</v>
      </c>
      <c r="C11" s="143">
        <v>56</v>
      </c>
      <c r="D11" s="142">
        <v>30</v>
      </c>
      <c r="E11" s="144">
        <v>32</v>
      </c>
      <c r="F11" s="142">
        <v>22</v>
      </c>
      <c r="G11" s="145">
        <v>24</v>
      </c>
      <c r="H11" s="135"/>
      <c r="I11" s="135"/>
      <c r="J11" s="135"/>
      <c r="K11" s="135"/>
      <c r="L11" s="135"/>
      <c r="M11" s="135"/>
      <c r="N11" s="135"/>
      <c r="O11" s="135"/>
      <c r="P11" s="135"/>
    </row>
    <row r="12" spans="1:16" s="147" customFormat="1" ht="15" customHeight="1" x14ac:dyDescent="0.25">
      <c r="A12" s="141" t="s">
        <v>158</v>
      </c>
      <c r="B12" s="142">
        <v>1096</v>
      </c>
      <c r="C12" s="143">
        <v>1120</v>
      </c>
      <c r="D12" s="142">
        <v>616</v>
      </c>
      <c r="E12" s="144">
        <v>625</v>
      </c>
      <c r="F12" s="142">
        <v>480</v>
      </c>
      <c r="G12" s="145">
        <v>495</v>
      </c>
      <c r="H12" s="135"/>
      <c r="I12" s="135"/>
      <c r="J12" s="135"/>
      <c r="K12" s="135"/>
      <c r="L12" s="135"/>
      <c r="M12" s="135"/>
      <c r="N12" s="135"/>
      <c r="O12" s="135"/>
      <c r="P12" s="135"/>
    </row>
    <row r="13" spans="1:16" s="147" customFormat="1" ht="15" customHeight="1" x14ac:dyDescent="0.25">
      <c r="A13" s="141" t="s">
        <v>159</v>
      </c>
      <c r="B13" s="142">
        <v>618</v>
      </c>
      <c r="C13" s="143">
        <v>710</v>
      </c>
      <c r="D13" s="142">
        <v>403</v>
      </c>
      <c r="E13" s="144">
        <v>487</v>
      </c>
      <c r="F13" s="142">
        <v>215</v>
      </c>
      <c r="G13" s="145">
        <v>223</v>
      </c>
      <c r="H13" s="135"/>
      <c r="I13" s="135"/>
      <c r="J13" s="135"/>
      <c r="K13" s="135"/>
      <c r="L13" s="135"/>
      <c r="M13" s="135"/>
      <c r="N13" s="135"/>
      <c r="O13" s="135"/>
      <c r="P13" s="135"/>
    </row>
    <row r="14" spans="1:16" s="147" customFormat="1" ht="15" customHeight="1" x14ac:dyDescent="0.25">
      <c r="A14" s="141" t="s">
        <v>160</v>
      </c>
      <c r="B14" s="142">
        <v>83</v>
      </c>
      <c r="C14" s="143">
        <v>84</v>
      </c>
      <c r="D14" s="142">
        <v>46</v>
      </c>
      <c r="E14" s="144">
        <v>48</v>
      </c>
      <c r="F14" s="142">
        <v>37</v>
      </c>
      <c r="G14" s="145">
        <v>36</v>
      </c>
      <c r="H14" s="135"/>
      <c r="I14" s="135"/>
      <c r="J14" s="135"/>
      <c r="K14" s="135"/>
      <c r="L14" s="135"/>
      <c r="M14" s="135"/>
      <c r="N14" s="135"/>
      <c r="O14" s="135"/>
      <c r="P14" s="135"/>
    </row>
    <row r="15" spans="1:16" s="147" customFormat="1" ht="15" customHeight="1" x14ac:dyDescent="0.25">
      <c r="A15" s="141" t="s">
        <v>161</v>
      </c>
      <c r="B15" s="142">
        <v>102</v>
      </c>
      <c r="C15" s="143">
        <v>120</v>
      </c>
      <c r="D15" s="142">
        <v>82</v>
      </c>
      <c r="E15" s="144">
        <v>93</v>
      </c>
      <c r="F15" s="142">
        <v>20</v>
      </c>
      <c r="G15" s="145">
        <v>27</v>
      </c>
      <c r="H15" s="135"/>
      <c r="I15" s="135"/>
      <c r="J15" s="135"/>
      <c r="K15" s="135"/>
      <c r="L15" s="135"/>
      <c r="M15" s="135"/>
      <c r="N15" s="135"/>
      <c r="O15" s="135"/>
      <c r="P15" s="135"/>
    </row>
    <row r="16" spans="1:16" s="147" customFormat="1" ht="15" customHeight="1" x14ac:dyDescent="0.25">
      <c r="A16" s="141" t="s">
        <v>162</v>
      </c>
      <c r="B16" s="142">
        <v>698</v>
      </c>
      <c r="C16" s="143">
        <v>687</v>
      </c>
      <c r="D16" s="142">
        <v>520</v>
      </c>
      <c r="E16" s="144">
        <v>522</v>
      </c>
      <c r="F16" s="142">
        <v>178</v>
      </c>
      <c r="G16" s="145">
        <v>165</v>
      </c>
      <c r="H16" s="135"/>
      <c r="I16" s="135"/>
      <c r="J16" s="135"/>
      <c r="K16" s="135"/>
      <c r="L16" s="135"/>
      <c r="M16" s="135"/>
      <c r="N16" s="135"/>
      <c r="O16" s="135"/>
      <c r="P16" s="135"/>
    </row>
    <row r="17" spans="1:16" s="147" customFormat="1" ht="15" customHeight="1" x14ac:dyDescent="0.25">
      <c r="A17" s="141" t="s">
        <v>163</v>
      </c>
      <c r="B17" s="142">
        <v>423</v>
      </c>
      <c r="C17" s="143">
        <v>433</v>
      </c>
      <c r="D17" s="142">
        <v>344</v>
      </c>
      <c r="E17" s="144">
        <v>347</v>
      </c>
      <c r="F17" s="142">
        <v>79</v>
      </c>
      <c r="G17" s="145">
        <v>86</v>
      </c>
      <c r="H17" s="135"/>
      <c r="I17" s="135"/>
      <c r="J17" s="135"/>
      <c r="K17" s="135"/>
      <c r="L17" s="135"/>
      <c r="M17" s="135"/>
      <c r="N17" s="135"/>
      <c r="O17" s="135"/>
      <c r="P17" s="135"/>
    </row>
    <row r="18" spans="1:16" s="147" customFormat="1" ht="15" customHeight="1" x14ac:dyDescent="0.25">
      <c r="A18" s="141" t="s">
        <v>164</v>
      </c>
      <c r="B18" s="142">
        <v>210</v>
      </c>
      <c r="C18" s="143">
        <v>216</v>
      </c>
      <c r="D18" s="142">
        <v>179</v>
      </c>
      <c r="E18" s="144">
        <v>183</v>
      </c>
      <c r="F18" s="142">
        <v>31</v>
      </c>
      <c r="G18" s="145">
        <v>33</v>
      </c>
      <c r="H18" s="135"/>
      <c r="I18" s="135"/>
      <c r="J18" s="135"/>
      <c r="K18" s="135"/>
      <c r="L18" s="135"/>
      <c r="M18" s="135"/>
      <c r="N18" s="135"/>
      <c r="O18" s="135"/>
      <c r="P18" s="135"/>
    </row>
    <row r="19" spans="1:16" s="147" customFormat="1" ht="15" customHeight="1" x14ac:dyDescent="0.25">
      <c r="A19" s="141" t="s">
        <v>165</v>
      </c>
      <c r="B19" s="142">
        <v>128</v>
      </c>
      <c r="C19" s="143">
        <v>138</v>
      </c>
      <c r="D19" s="142">
        <v>102</v>
      </c>
      <c r="E19" s="144">
        <v>112</v>
      </c>
      <c r="F19" s="142">
        <v>26</v>
      </c>
      <c r="G19" s="145">
        <v>26</v>
      </c>
      <c r="H19" s="135"/>
      <c r="I19" s="135"/>
      <c r="J19" s="135"/>
      <c r="K19" s="135"/>
      <c r="L19" s="135"/>
      <c r="M19" s="135"/>
      <c r="N19" s="135"/>
      <c r="O19" s="135"/>
      <c r="P19" s="135"/>
    </row>
    <row r="20" spans="1:16" s="147" customFormat="1" ht="15" customHeight="1" x14ac:dyDescent="0.25">
      <c r="A20" s="141" t="s">
        <v>166</v>
      </c>
      <c r="B20" s="142">
        <v>265</v>
      </c>
      <c r="C20" s="143">
        <v>268</v>
      </c>
      <c r="D20" s="142">
        <v>202</v>
      </c>
      <c r="E20" s="144">
        <v>206</v>
      </c>
      <c r="F20" s="142">
        <v>63</v>
      </c>
      <c r="G20" s="145">
        <v>62</v>
      </c>
      <c r="H20" s="135"/>
      <c r="I20" s="135"/>
      <c r="J20" s="135"/>
      <c r="K20" s="135"/>
      <c r="L20" s="135"/>
      <c r="M20" s="135"/>
      <c r="N20" s="135"/>
      <c r="O20" s="135"/>
      <c r="P20" s="135"/>
    </row>
    <row r="21" spans="1:16" s="147" customFormat="1" ht="15" customHeight="1" x14ac:dyDescent="0.25">
      <c r="A21" s="141" t="s">
        <v>167</v>
      </c>
      <c r="B21" s="142">
        <v>281</v>
      </c>
      <c r="C21" s="143">
        <v>287</v>
      </c>
      <c r="D21" s="142">
        <v>209</v>
      </c>
      <c r="E21" s="144">
        <v>217</v>
      </c>
      <c r="F21" s="142">
        <v>72</v>
      </c>
      <c r="G21" s="145">
        <v>70</v>
      </c>
      <c r="H21" s="135"/>
      <c r="I21" s="135"/>
      <c r="J21" s="135"/>
      <c r="K21" s="135"/>
      <c r="L21" s="135"/>
      <c r="M21" s="135"/>
      <c r="N21" s="135"/>
      <c r="O21" s="135"/>
      <c r="P21" s="135"/>
    </row>
    <row r="22" spans="1:16" s="147" customFormat="1" ht="15" customHeight="1" x14ac:dyDescent="0.25">
      <c r="A22" s="141" t="s">
        <v>168</v>
      </c>
      <c r="B22" s="142">
        <v>141</v>
      </c>
      <c r="C22" s="143">
        <v>138</v>
      </c>
      <c r="D22" s="142">
        <v>113</v>
      </c>
      <c r="E22" s="144">
        <v>104</v>
      </c>
      <c r="F22" s="142">
        <v>28</v>
      </c>
      <c r="G22" s="145">
        <v>34</v>
      </c>
      <c r="H22" s="135"/>
      <c r="I22" s="135"/>
      <c r="J22" s="135"/>
      <c r="K22" s="135"/>
      <c r="L22" s="135"/>
      <c r="M22" s="135"/>
      <c r="N22" s="135"/>
      <c r="O22" s="135"/>
      <c r="P22" s="135"/>
    </row>
    <row r="23" spans="1:16" s="147" customFormat="1" ht="15" customHeight="1" x14ac:dyDescent="0.25">
      <c r="A23" s="141" t="s">
        <v>169</v>
      </c>
      <c r="B23" s="142">
        <v>360</v>
      </c>
      <c r="C23" s="143">
        <v>363</v>
      </c>
      <c r="D23" s="142">
        <v>210</v>
      </c>
      <c r="E23" s="144">
        <v>212</v>
      </c>
      <c r="F23" s="142">
        <v>150</v>
      </c>
      <c r="G23" s="145">
        <v>151</v>
      </c>
      <c r="H23" s="135"/>
      <c r="I23" s="135"/>
      <c r="J23" s="135"/>
      <c r="K23" s="135"/>
      <c r="L23" s="135"/>
      <c r="M23" s="135"/>
      <c r="N23" s="135"/>
      <c r="O23" s="135"/>
      <c r="P23" s="135"/>
    </row>
    <row r="24" spans="1:16" s="147" customFormat="1" ht="15" customHeight="1" x14ac:dyDescent="0.25">
      <c r="A24" s="148" t="s">
        <v>170</v>
      </c>
      <c r="B24" s="142">
        <v>459</v>
      </c>
      <c r="C24" s="143">
        <v>458</v>
      </c>
      <c r="D24" s="142">
        <v>321</v>
      </c>
      <c r="E24" s="144">
        <v>330</v>
      </c>
      <c r="F24" s="142">
        <v>138</v>
      </c>
      <c r="G24" s="145">
        <v>128</v>
      </c>
      <c r="H24" s="135"/>
      <c r="I24" s="135"/>
      <c r="J24" s="135"/>
      <c r="K24" s="135"/>
      <c r="L24" s="135"/>
      <c r="M24" s="135"/>
      <c r="N24" s="135"/>
      <c r="O24" s="135"/>
      <c r="P24" s="135"/>
    </row>
    <row r="25" spans="1:16" s="147" customFormat="1" ht="15" customHeight="1" x14ac:dyDescent="0.25">
      <c r="A25" s="141" t="s">
        <v>171</v>
      </c>
      <c r="B25" s="142">
        <v>653</v>
      </c>
      <c r="C25" s="143">
        <v>670</v>
      </c>
      <c r="D25" s="142">
        <v>527</v>
      </c>
      <c r="E25" s="144">
        <v>534</v>
      </c>
      <c r="F25" s="142">
        <v>126</v>
      </c>
      <c r="G25" s="145">
        <v>136</v>
      </c>
      <c r="H25" s="135"/>
      <c r="I25" s="135"/>
      <c r="J25" s="135"/>
      <c r="K25" s="135"/>
      <c r="L25" s="135"/>
      <c r="M25" s="135"/>
      <c r="N25" s="135"/>
      <c r="O25" s="135"/>
      <c r="P25" s="135"/>
    </row>
    <row r="26" spans="1:16" s="147" customFormat="1" ht="15" customHeight="1" x14ac:dyDescent="0.25">
      <c r="A26" s="141" t="s">
        <v>172</v>
      </c>
      <c r="B26" s="142">
        <v>326</v>
      </c>
      <c r="C26" s="143">
        <v>317</v>
      </c>
      <c r="D26" s="142">
        <v>258</v>
      </c>
      <c r="E26" s="144">
        <v>255</v>
      </c>
      <c r="F26" s="142">
        <v>68</v>
      </c>
      <c r="G26" s="145">
        <f>8+23+25+5+1</f>
        <v>62</v>
      </c>
      <c r="H26" s="135"/>
      <c r="I26" s="135"/>
      <c r="J26" s="135"/>
      <c r="K26" s="135"/>
      <c r="L26" s="135"/>
      <c r="M26" s="135"/>
      <c r="N26" s="135"/>
      <c r="O26" s="135"/>
      <c r="P26" s="135"/>
    </row>
    <row r="27" spans="1:16" s="147" customFormat="1" ht="15" customHeight="1" x14ac:dyDescent="0.25">
      <c r="A27" s="141" t="s">
        <v>173</v>
      </c>
      <c r="B27" s="142">
        <v>181</v>
      </c>
      <c r="C27" s="143">
        <v>200</v>
      </c>
      <c r="D27" s="142">
        <v>144</v>
      </c>
      <c r="E27" s="144">
        <v>161</v>
      </c>
      <c r="F27" s="142">
        <v>37</v>
      </c>
      <c r="G27" s="145">
        <f>3+20+14+1+1</f>
        <v>39</v>
      </c>
      <c r="H27" s="135"/>
      <c r="I27" s="135"/>
      <c r="J27" s="135"/>
      <c r="K27" s="135"/>
      <c r="L27" s="135"/>
      <c r="M27" s="135"/>
      <c r="N27" s="135"/>
      <c r="O27" s="135"/>
      <c r="P27" s="135"/>
    </row>
    <row r="28" spans="1:16" s="147" customFormat="1" ht="15" customHeight="1" x14ac:dyDescent="0.25">
      <c r="A28" s="141" t="s">
        <v>174</v>
      </c>
      <c r="B28" s="142">
        <v>333</v>
      </c>
      <c r="C28" s="143">
        <v>325</v>
      </c>
      <c r="D28" s="142">
        <v>241</v>
      </c>
      <c r="E28" s="144">
        <v>243</v>
      </c>
      <c r="F28" s="142">
        <v>92</v>
      </c>
      <c r="G28" s="145">
        <f>18+37+18+8+1</f>
        <v>82</v>
      </c>
      <c r="H28" s="135"/>
      <c r="I28" s="135"/>
      <c r="J28" s="135"/>
      <c r="K28" s="135"/>
      <c r="L28" s="135"/>
      <c r="M28" s="135"/>
      <c r="N28" s="135"/>
      <c r="O28" s="135"/>
      <c r="P28" s="135"/>
    </row>
    <row r="29" spans="1:16" s="147" customFormat="1" ht="15" customHeight="1" x14ac:dyDescent="0.25">
      <c r="A29" s="141" t="s">
        <v>175</v>
      </c>
      <c r="B29" s="142">
        <v>103</v>
      </c>
      <c r="C29" s="143">
        <v>104</v>
      </c>
      <c r="D29" s="142">
        <v>84</v>
      </c>
      <c r="E29" s="144">
        <v>87</v>
      </c>
      <c r="F29" s="142">
        <v>19</v>
      </c>
      <c r="G29" s="145">
        <f>3+6+6+1+1</f>
        <v>17</v>
      </c>
      <c r="H29" s="135"/>
      <c r="I29" s="135"/>
      <c r="J29" s="135"/>
      <c r="K29" s="135"/>
      <c r="L29" s="135"/>
      <c r="M29" s="135"/>
      <c r="N29" s="135"/>
      <c r="O29" s="135"/>
      <c r="P29" s="135"/>
    </row>
    <row r="30" spans="1:16" s="147" customFormat="1" ht="15" customHeight="1" x14ac:dyDescent="0.25">
      <c r="A30" s="141" t="s">
        <v>176</v>
      </c>
      <c r="B30" s="142">
        <v>92</v>
      </c>
      <c r="C30" s="143">
        <v>91</v>
      </c>
      <c r="D30" s="142">
        <v>65</v>
      </c>
      <c r="E30" s="144">
        <v>65</v>
      </c>
      <c r="F30" s="142">
        <v>27</v>
      </c>
      <c r="G30" s="145">
        <f>6+3+12+4+1</f>
        <v>26</v>
      </c>
      <c r="H30" s="135"/>
      <c r="I30" s="135"/>
      <c r="J30" s="135"/>
      <c r="K30" s="135"/>
      <c r="L30" s="135"/>
      <c r="M30" s="135"/>
      <c r="N30" s="135"/>
      <c r="O30" s="135"/>
      <c r="P30" s="135"/>
    </row>
    <row r="31" spans="1:16" s="147" customFormat="1" ht="15" customHeight="1" x14ac:dyDescent="0.25">
      <c r="A31" s="141" t="s">
        <v>177</v>
      </c>
      <c r="B31" s="142">
        <v>114</v>
      </c>
      <c r="C31" s="143">
        <v>126</v>
      </c>
      <c r="D31" s="142">
        <v>94</v>
      </c>
      <c r="E31" s="144">
        <v>99</v>
      </c>
      <c r="F31" s="142">
        <v>20</v>
      </c>
      <c r="G31" s="145">
        <f>7+13+4+2+1</f>
        <v>27</v>
      </c>
      <c r="H31" s="135"/>
      <c r="I31" s="135"/>
      <c r="J31" s="135"/>
      <c r="K31" s="135"/>
      <c r="L31" s="135"/>
      <c r="M31" s="135"/>
      <c r="N31" s="135"/>
      <c r="O31" s="135"/>
      <c r="P31" s="135"/>
    </row>
    <row r="32" spans="1:16" s="147" customFormat="1" ht="15" customHeight="1" x14ac:dyDescent="0.25">
      <c r="A32" s="141" t="s">
        <v>178</v>
      </c>
      <c r="B32" s="142">
        <v>118</v>
      </c>
      <c r="C32" s="143">
        <v>119</v>
      </c>
      <c r="D32" s="142">
        <v>82</v>
      </c>
      <c r="E32" s="144">
        <v>85</v>
      </c>
      <c r="F32" s="142">
        <v>36</v>
      </c>
      <c r="G32" s="145">
        <f>2+21+6+4+1</f>
        <v>34</v>
      </c>
      <c r="H32" s="135"/>
      <c r="I32" s="135"/>
      <c r="J32" s="135"/>
      <c r="K32" s="135"/>
      <c r="L32" s="135"/>
      <c r="M32" s="135"/>
      <c r="N32" s="135"/>
      <c r="O32" s="135"/>
      <c r="P32" s="135"/>
    </row>
    <row r="33" spans="1:16" s="147" customFormat="1" ht="15" customHeight="1" x14ac:dyDescent="0.25">
      <c r="A33" s="141" t="s">
        <v>179</v>
      </c>
      <c r="B33" s="142">
        <v>564</v>
      </c>
      <c r="C33" s="143">
        <v>575</v>
      </c>
      <c r="D33" s="142">
        <v>405</v>
      </c>
      <c r="E33" s="144">
        <v>400</v>
      </c>
      <c r="F33" s="142">
        <v>159</v>
      </c>
      <c r="G33" s="145">
        <f>34+84+49+7+1</f>
        <v>175</v>
      </c>
      <c r="H33" s="135"/>
      <c r="I33" s="135"/>
      <c r="J33" s="135"/>
      <c r="K33" s="135"/>
      <c r="L33" s="135"/>
      <c r="M33" s="135"/>
      <c r="N33" s="135"/>
      <c r="O33" s="135"/>
      <c r="P33" s="135"/>
    </row>
    <row r="34" spans="1:16" s="147" customFormat="1" ht="15" customHeight="1" x14ac:dyDescent="0.25">
      <c r="A34" s="141" t="s">
        <v>180</v>
      </c>
      <c r="B34" s="142">
        <v>130</v>
      </c>
      <c r="C34" s="143">
        <v>129</v>
      </c>
      <c r="D34" s="142">
        <v>102</v>
      </c>
      <c r="E34" s="144">
        <v>109</v>
      </c>
      <c r="F34" s="142">
        <v>28</v>
      </c>
      <c r="G34" s="145">
        <f>13+4+2+1</f>
        <v>20</v>
      </c>
      <c r="H34" s="135"/>
      <c r="I34" s="135"/>
      <c r="J34" s="135"/>
      <c r="K34" s="135"/>
      <c r="L34" s="135"/>
      <c r="M34" s="135"/>
      <c r="N34" s="135"/>
      <c r="O34" s="135"/>
      <c r="P34" s="135"/>
    </row>
    <row r="35" spans="1:16" s="147" customFormat="1" ht="15" customHeight="1" x14ac:dyDescent="0.25">
      <c r="A35" s="141" t="s">
        <v>181</v>
      </c>
      <c r="B35" s="142">
        <v>1445</v>
      </c>
      <c r="C35" s="143">
        <v>1449</v>
      </c>
      <c r="D35" s="142">
        <v>1101</v>
      </c>
      <c r="E35" s="144">
        <v>1116</v>
      </c>
      <c r="F35" s="142">
        <v>344</v>
      </c>
      <c r="G35" s="145">
        <f>15+181+122+14+1</f>
        <v>333</v>
      </c>
      <c r="H35" s="135"/>
      <c r="I35" s="135"/>
      <c r="J35" s="135"/>
      <c r="K35" s="135"/>
      <c r="L35" s="135"/>
      <c r="M35" s="135"/>
      <c r="N35" s="135"/>
      <c r="O35" s="135"/>
      <c r="P35" s="135"/>
    </row>
    <row r="36" spans="1:16" s="147" customFormat="1" ht="15" customHeight="1" x14ac:dyDescent="0.25">
      <c r="A36" s="141" t="s">
        <v>182</v>
      </c>
      <c r="B36" s="142">
        <v>629</v>
      </c>
      <c r="C36" s="143">
        <v>634</v>
      </c>
      <c r="D36" s="142">
        <v>476</v>
      </c>
      <c r="E36" s="144">
        <v>489</v>
      </c>
      <c r="F36" s="142">
        <v>153</v>
      </c>
      <c r="G36" s="145">
        <f>9+94+37+4+1</f>
        <v>145</v>
      </c>
      <c r="H36" s="135"/>
      <c r="I36" s="135"/>
      <c r="J36" s="135"/>
      <c r="K36" s="135"/>
      <c r="L36" s="135"/>
      <c r="M36" s="135"/>
      <c r="N36" s="135"/>
      <c r="O36" s="135"/>
      <c r="P36" s="135"/>
    </row>
    <row r="37" spans="1:16" s="147" customFormat="1" ht="15" customHeight="1" x14ac:dyDescent="0.25">
      <c r="A37" s="141" t="s">
        <v>183</v>
      </c>
      <c r="B37" s="142">
        <v>54</v>
      </c>
      <c r="C37" s="143">
        <v>56</v>
      </c>
      <c r="D37" s="142">
        <v>45</v>
      </c>
      <c r="E37" s="144">
        <v>46</v>
      </c>
      <c r="F37" s="142">
        <v>9</v>
      </c>
      <c r="G37" s="145">
        <f>4+1+1+1+2+1</f>
        <v>10</v>
      </c>
      <c r="H37" s="135"/>
      <c r="I37" s="135"/>
      <c r="J37" s="135"/>
      <c r="K37" s="135"/>
      <c r="L37" s="135"/>
      <c r="M37" s="135"/>
      <c r="N37" s="135"/>
      <c r="O37" s="135"/>
      <c r="P37" s="135"/>
    </row>
    <row r="38" spans="1:16" s="147" customFormat="1" ht="15" customHeight="1" x14ac:dyDescent="0.25">
      <c r="A38" s="141" t="s">
        <v>184</v>
      </c>
      <c r="B38" s="142">
        <v>748</v>
      </c>
      <c r="C38" s="143">
        <v>739</v>
      </c>
      <c r="D38" s="142">
        <v>584</v>
      </c>
      <c r="E38" s="144">
        <v>578</v>
      </c>
      <c r="F38" s="142">
        <v>164</v>
      </c>
      <c r="G38" s="145">
        <f>29+51+71+9+1</f>
        <v>161</v>
      </c>
      <c r="H38" s="135"/>
      <c r="I38" s="135"/>
      <c r="J38" s="135"/>
      <c r="K38" s="135"/>
      <c r="L38" s="135"/>
      <c r="M38" s="135"/>
      <c r="N38" s="135"/>
      <c r="O38" s="135"/>
      <c r="P38" s="135"/>
    </row>
    <row r="39" spans="1:16" s="147" customFormat="1" ht="15" customHeight="1" x14ac:dyDescent="0.25">
      <c r="A39" s="141" t="s">
        <v>185</v>
      </c>
      <c r="B39" s="142">
        <v>304</v>
      </c>
      <c r="C39" s="143">
        <v>297</v>
      </c>
      <c r="D39" s="142">
        <v>270</v>
      </c>
      <c r="E39" s="144">
        <v>267</v>
      </c>
      <c r="F39" s="142">
        <v>34</v>
      </c>
      <c r="G39" s="145">
        <f>14+14+1+1</f>
        <v>30</v>
      </c>
      <c r="H39" s="135"/>
      <c r="I39" s="135"/>
      <c r="J39" s="135"/>
      <c r="K39" s="135"/>
      <c r="L39" s="135"/>
      <c r="M39" s="135"/>
      <c r="N39" s="135"/>
      <c r="O39" s="135"/>
      <c r="P39" s="135"/>
    </row>
    <row r="40" spans="1:16" s="147" customFormat="1" ht="15" customHeight="1" x14ac:dyDescent="0.25">
      <c r="A40" s="141" t="s">
        <v>186</v>
      </c>
      <c r="B40" s="142">
        <v>229</v>
      </c>
      <c r="C40" s="143">
        <v>229</v>
      </c>
      <c r="D40" s="142">
        <v>177</v>
      </c>
      <c r="E40" s="144">
        <v>175</v>
      </c>
      <c r="F40" s="142">
        <v>52</v>
      </c>
      <c r="G40" s="145">
        <f>2+27+20+4+1</f>
        <v>54</v>
      </c>
      <c r="H40" s="135"/>
      <c r="I40" s="135"/>
      <c r="J40" s="135"/>
      <c r="K40" s="135"/>
      <c r="L40" s="135"/>
      <c r="M40" s="135"/>
      <c r="N40" s="135"/>
      <c r="O40" s="135"/>
      <c r="P40" s="135"/>
    </row>
    <row r="41" spans="1:16" s="147" customFormat="1" ht="15" customHeight="1" x14ac:dyDescent="0.25">
      <c r="A41" s="141" t="s">
        <v>187</v>
      </c>
      <c r="B41" s="142">
        <v>793</v>
      </c>
      <c r="C41" s="143">
        <v>798</v>
      </c>
      <c r="D41" s="142">
        <v>580</v>
      </c>
      <c r="E41" s="144">
        <v>583</v>
      </c>
      <c r="F41" s="142">
        <v>213</v>
      </c>
      <c r="G41" s="145">
        <f>23+96+70+25+1</f>
        <v>215</v>
      </c>
      <c r="H41" s="135"/>
      <c r="I41" s="135"/>
      <c r="J41" s="135"/>
      <c r="K41" s="135"/>
      <c r="L41" s="135"/>
      <c r="M41" s="135"/>
      <c r="N41" s="135"/>
      <c r="O41" s="135"/>
      <c r="P41" s="135"/>
    </row>
    <row r="42" spans="1:16" s="147" customFormat="1" ht="15" customHeight="1" x14ac:dyDescent="0.25">
      <c r="A42" s="141" t="s">
        <v>188</v>
      </c>
      <c r="B42" s="142">
        <v>70</v>
      </c>
      <c r="C42" s="143">
        <v>73</v>
      </c>
      <c r="D42" s="142">
        <v>51</v>
      </c>
      <c r="E42" s="144">
        <v>51</v>
      </c>
      <c r="F42" s="142">
        <v>19</v>
      </c>
      <c r="G42" s="145">
        <f>14+7+1</f>
        <v>22</v>
      </c>
      <c r="H42" s="135"/>
      <c r="I42" s="135"/>
      <c r="J42" s="135"/>
      <c r="K42" s="135"/>
      <c r="L42" s="135"/>
      <c r="M42" s="135"/>
      <c r="N42" s="135"/>
      <c r="O42" s="135"/>
      <c r="P42" s="135"/>
    </row>
    <row r="43" spans="1:16" s="147" customFormat="1" ht="15" customHeight="1" x14ac:dyDescent="0.25">
      <c r="A43" s="141" t="s">
        <v>189</v>
      </c>
      <c r="B43" s="142">
        <v>292</v>
      </c>
      <c r="C43" s="143">
        <v>291</v>
      </c>
      <c r="D43" s="142">
        <v>212</v>
      </c>
      <c r="E43" s="144">
        <v>210</v>
      </c>
      <c r="F43" s="142">
        <v>80</v>
      </c>
      <c r="G43" s="145">
        <f>4+51+13+12+1</f>
        <v>81</v>
      </c>
      <c r="H43" s="135"/>
      <c r="I43" s="135"/>
      <c r="J43" s="135"/>
      <c r="K43" s="135"/>
      <c r="L43" s="135"/>
      <c r="M43" s="135"/>
      <c r="N43" s="135"/>
      <c r="O43" s="135"/>
      <c r="P43" s="135"/>
    </row>
    <row r="44" spans="1:16" s="147" customFormat="1" ht="15" customHeight="1" x14ac:dyDescent="0.25">
      <c r="A44" s="141" t="s">
        <v>190</v>
      </c>
      <c r="B44" s="142">
        <v>79</v>
      </c>
      <c r="C44" s="143">
        <v>71</v>
      </c>
      <c r="D44" s="142">
        <v>68</v>
      </c>
      <c r="E44" s="144">
        <v>60</v>
      </c>
      <c r="F44" s="142">
        <v>11</v>
      </c>
      <c r="G44" s="145">
        <f>1+4+5+1</f>
        <v>11</v>
      </c>
      <c r="H44" s="135"/>
      <c r="I44" s="135"/>
      <c r="J44" s="135"/>
      <c r="K44" s="135"/>
      <c r="L44" s="135"/>
      <c r="M44" s="135"/>
      <c r="N44" s="135"/>
      <c r="O44" s="135"/>
      <c r="P44" s="135"/>
    </row>
    <row r="45" spans="1:16" s="147" customFormat="1" ht="15" customHeight="1" x14ac:dyDescent="0.25">
      <c r="A45" s="148" t="s">
        <v>191</v>
      </c>
      <c r="B45" s="142">
        <v>358</v>
      </c>
      <c r="C45" s="143">
        <v>385</v>
      </c>
      <c r="D45" s="142">
        <v>250</v>
      </c>
      <c r="E45" s="144">
        <v>270</v>
      </c>
      <c r="F45" s="142">
        <v>108</v>
      </c>
      <c r="G45" s="145">
        <f>7+79+19+9+1</f>
        <v>115</v>
      </c>
      <c r="H45" s="135"/>
      <c r="I45" s="135"/>
      <c r="J45" s="135"/>
      <c r="K45" s="135"/>
      <c r="L45" s="135"/>
      <c r="M45" s="135"/>
      <c r="N45" s="135"/>
      <c r="O45" s="135"/>
      <c r="P45" s="135"/>
    </row>
    <row r="46" spans="1:16" s="147" customFormat="1" ht="15" customHeight="1" x14ac:dyDescent="0.25">
      <c r="A46" s="141" t="s">
        <v>192</v>
      </c>
      <c r="B46" s="142">
        <v>1802</v>
      </c>
      <c r="C46" s="143">
        <v>1862</v>
      </c>
      <c r="D46" s="142">
        <v>1442</v>
      </c>
      <c r="E46" s="144">
        <v>1511</v>
      </c>
      <c r="F46" s="142">
        <v>360</v>
      </c>
      <c r="G46" s="145">
        <f>14+219+93+24+1</f>
        <v>351</v>
      </c>
      <c r="H46" s="135"/>
      <c r="I46" s="135"/>
      <c r="J46" s="135"/>
      <c r="K46" s="135"/>
      <c r="L46" s="135"/>
      <c r="M46" s="135"/>
      <c r="N46" s="135"/>
      <c r="O46" s="135"/>
      <c r="P46" s="135"/>
    </row>
    <row r="47" spans="1:16" s="147" customFormat="1" ht="15" customHeight="1" x14ac:dyDescent="0.25">
      <c r="A47" s="141" t="s">
        <v>193</v>
      </c>
      <c r="B47" s="142">
        <v>197</v>
      </c>
      <c r="C47" s="143">
        <v>197</v>
      </c>
      <c r="D47" s="142">
        <v>151</v>
      </c>
      <c r="E47" s="144">
        <v>152</v>
      </c>
      <c r="F47" s="142">
        <v>46</v>
      </c>
      <c r="G47" s="145">
        <f>16+19+5+4+1</f>
        <v>45</v>
      </c>
      <c r="H47" s="135"/>
      <c r="I47" s="135"/>
      <c r="J47" s="135"/>
      <c r="K47" s="135"/>
      <c r="L47" s="135"/>
      <c r="M47" s="135"/>
      <c r="N47" s="135"/>
      <c r="O47" s="135"/>
      <c r="P47" s="135"/>
    </row>
    <row r="48" spans="1:16" s="147" customFormat="1" ht="15" customHeight="1" x14ac:dyDescent="0.25">
      <c r="A48" s="141" t="s">
        <v>194</v>
      </c>
      <c r="B48" s="142">
        <v>73</v>
      </c>
      <c r="C48" s="143">
        <v>70</v>
      </c>
      <c r="D48" s="142">
        <v>57</v>
      </c>
      <c r="E48" s="144">
        <v>56</v>
      </c>
      <c r="F48" s="142">
        <v>16</v>
      </c>
      <c r="G48" s="145">
        <f>6+3+4+1</f>
        <v>14</v>
      </c>
      <c r="H48" s="135"/>
      <c r="I48" s="135"/>
      <c r="J48" s="135"/>
      <c r="K48" s="135"/>
      <c r="L48" s="135"/>
      <c r="M48" s="135"/>
      <c r="N48" s="135"/>
      <c r="O48" s="135"/>
      <c r="P48" s="135"/>
    </row>
    <row r="49" spans="1:16" s="147" customFormat="1" ht="15" customHeight="1" x14ac:dyDescent="0.25">
      <c r="A49" s="141" t="s">
        <v>195</v>
      </c>
      <c r="B49" s="142">
        <v>460</v>
      </c>
      <c r="C49" s="143">
        <v>469</v>
      </c>
      <c r="D49" s="142">
        <v>318</v>
      </c>
      <c r="E49" s="144">
        <v>321</v>
      </c>
      <c r="F49" s="142">
        <v>142</v>
      </c>
      <c r="G49" s="145">
        <f>12+102+22+11+1</f>
        <v>148</v>
      </c>
      <c r="H49" s="135"/>
      <c r="I49" s="135"/>
      <c r="J49" s="135"/>
      <c r="K49" s="135"/>
      <c r="L49" s="135"/>
      <c r="M49" s="135"/>
      <c r="N49" s="135"/>
      <c r="O49" s="135"/>
      <c r="P49" s="135"/>
    </row>
    <row r="50" spans="1:16" s="147" customFormat="1" ht="15" customHeight="1" x14ac:dyDescent="0.25">
      <c r="A50" s="141" t="s">
        <v>196</v>
      </c>
      <c r="B50" s="142">
        <v>435</v>
      </c>
      <c r="C50" s="143">
        <v>428</v>
      </c>
      <c r="D50" s="142">
        <v>338</v>
      </c>
      <c r="E50" s="144">
        <v>340</v>
      </c>
      <c r="F50" s="142">
        <v>97</v>
      </c>
      <c r="G50" s="145">
        <f>12+45+21+9+1</f>
        <v>88</v>
      </c>
      <c r="H50" s="135"/>
      <c r="I50" s="135"/>
      <c r="J50" s="135"/>
      <c r="K50" s="135"/>
      <c r="L50" s="135"/>
      <c r="M50" s="135"/>
      <c r="N50" s="135"/>
      <c r="O50" s="135"/>
      <c r="P50" s="135"/>
    </row>
    <row r="51" spans="1:16" s="147" customFormat="1" ht="15" customHeight="1" x14ac:dyDescent="0.25">
      <c r="A51" s="141" t="s">
        <v>197</v>
      </c>
      <c r="B51" s="142">
        <v>123</v>
      </c>
      <c r="C51" s="143">
        <v>127</v>
      </c>
      <c r="D51" s="142">
        <v>110</v>
      </c>
      <c r="E51" s="144">
        <v>111</v>
      </c>
      <c r="F51" s="142">
        <v>13</v>
      </c>
      <c r="G51" s="145">
        <f>1+7+6+1+1</f>
        <v>16</v>
      </c>
      <c r="H51" s="135"/>
      <c r="I51" s="135"/>
      <c r="J51" s="135"/>
      <c r="K51" s="135"/>
      <c r="L51" s="135"/>
      <c r="M51" s="135"/>
      <c r="N51" s="135"/>
      <c r="O51" s="135"/>
      <c r="P51" s="135"/>
    </row>
    <row r="52" spans="1:16" s="147" customFormat="1" ht="15" customHeight="1" x14ac:dyDescent="0.25">
      <c r="A52" s="141" t="s">
        <v>198</v>
      </c>
      <c r="B52" s="142">
        <v>504</v>
      </c>
      <c r="C52" s="143">
        <v>504</v>
      </c>
      <c r="D52" s="142">
        <v>408</v>
      </c>
      <c r="E52" s="144">
        <v>416</v>
      </c>
      <c r="F52" s="142">
        <v>96</v>
      </c>
      <c r="G52" s="145">
        <f>10+25+39+13+1</f>
        <v>88</v>
      </c>
      <c r="H52" s="135"/>
      <c r="I52" s="135"/>
      <c r="J52" s="135"/>
      <c r="K52" s="135"/>
      <c r="L52" s="135"/>
      <c r="M52" s="135"/>
      <c r="N52" s="135"/>
      <c r="O52" s="135"/>
      <c r="P52" s="135"/>
    </row>
    <row r="53" spans="1:16" s="147" customFormat="1" ht="15" customHeight="1" x14ac:dyDescent="0.25">
      <c r="A53" s="141" t="s">
        <v>199</v>
      </c>
      <c r="B53" s="142">
        <v>39</v>
      </c>
      <c r="C53" s="143">
        <v>43</v>
      </c>
      <c r="D53" s="142">
        <v>34</v>
      </c>
      <c r="E53" s="144">
        <v>40</v>
      </c>
      <c r="F53" s="142">
        <v>5</v>
      </c>
      <c r="G53" s="145">
        <f>1+1+1</f>
        <v>3</v>
      </c>
      <c r="H53" s="135"/>
      <c r="I53" s="135"/>
      <c r="J53" s="135"/>
      <c r="K53" s="135"/>
      <c r="L53" s="135"/>
      <c r="M53" s="135"/>
      <c r="N53" s="135"/>
      <c r="O53" s="135"/>
      <c r="P53" s="135"/>
    </row>
    <row r="54" spans="1:16" s="147" customFormat="1" ht="15" customHeight="1" x14ac:dyDescent="0.25">
      <c r="A54" s="149" t="s">
        <v>211</v>
      </c>
      <c r="B54" s="150"/>
      <c r="C54" s="151"/>
      <c r="D54" s="150"/>
      <c r="E54" s="151"/>
      <c r="F54" s="150"/>
      <c r="G54" s="151"/>
      <c r="H54" s="135"/>
      <c r="I54" s="135"/>
      <c r="J54" s="135"/>
      <c r="K54" s="135"/>
      <c r="L54" s="135"/>
      <c r="M54" s="135"/>
      <c r="N54" s="135"/>
      <c r="O54" s="135"/>
      <c r="P54" s="135"/>
    </row>
    <row r="55" spans="1:16" s="147" customFormat="1" ht="15" customHeight="1" x14ac:dyDescent="0.25">
      <c r="A55" s="141" t="s">
        <v>201</v>
      </c>
      <c r="B55" s="152">
        <f t="shared" ref="B55:G55" si="0">SUM(B3:B53)</f>
        <v>20233</v>
      </c>
      <c r="C55" s="144">
        <f t="shared" si="0"/>
        <v>20641</v>
      </c>
      <c r="D55" s="152">
        <f t="shared" si="0"/>
        <v>15091</v>
      </c>
      <c r="E55" s="144">
        <f t="shared" si="0"/>
        <v>15462</v>
      </c>
      <c r="F55" s="152">
        <f t="shared" si="0"/>
        <v>5142</v>
      </c>
      <c r="G55" s="144">
        <f t="shared" si="0"/>
        <v>5179</v>
      </c>
      <c r="H55" s="135"/>
      <c r="I55" s="135"/>
      <c r="J55" s="135"/>
      <c r="K55" s="135"/>
      <c r="L55" s="135"/>
      <c r="M55" s="135"/>
      <c r="N55" s="135"/>
      <c r="O55" s="135"/>
      <c r="P55" s="135"/>
    </row>
    <row r="56" spans="1:16" s="147" customFormat="1" ht="15" customHeight="1" x14ac:dyDescent="0.25">
      <c r="A56" s="141" t="s">
        <v>212</v>
      </c>
      <c r="B56" s="153">
        <f>SUM(D56,F56)</f>
        <v>1936</v>
      </c>
      <c r="C56" s="143">
        <f>SUM(E56,G56)</f>
        <v>2053</v>
      </c>
      <c r="D56" s="153">
        <v>671</v>
      </c>
      <c r="E56" s="143">
        <v>695</v>
      </c>
      <c r="F56" s="153">
        <v>1265</v>
      </c>
      <c r="G56" s="143">
        <v>1358</v>
      </c>
      <c r="H56" s="135"/>
      <c r="I56" s="135"/>
      <c r="J56" s="135"/>
      <c r="K56" s="135"/>
      <c r="L56" s="135"/>
      <c r="M56" s="135"/>
      <c r="N56" s="135"/>
      <c r="O56" s="135"/>
      <c r="P56" s="135"/>
    </row>
    <row r="57" spans="1:16" ht="15" customHeight="1" thickBot="1" x14ac:dyDescent="0.3">
      <c r="A57" s="154" t="s">
        <v>203</v>
      </c>
      <c r="B57" s="155">
        <f t="shared" ref="B57:G57" si="1">SUM(B55:B56)</f>
        <v>22169</v>
      </c>
      <c r="C57" s="156">
        <f t="shared" si="1"/>
        <v>22694</v>
      </c>
      <c r="D57" s="155">
        <f t="shared" si="1"/>
        <v>15762</v>
      </c>
      <c r="E57" s="156">
        <f t="shared" si="1"/>
        <v>16157</v>
      </c>
      <c r="F57" s="155">
        <f t="shared" si="1"/>
        <v>6407</v>
      </c>
      <c r="G57" s="156">
        <f t="shared" si="1"/>
        <v>6537</v>
      </c>
    </row>
    <row r="58" spans="1:16" ht="15" customHeight="1" x14ac:dyDescent="0.25">
      <c r="A58" s="157"/>
      <c r="B58" s="158"/>
      <c r="C58" s="159"/>
      <c r="D58" s="158"/>
      <c r="E58" s="159"/>
      <c r="F58" s="158"/>
      <c r="G58" s="160"/>
    </row>
    <row r="59" spans="1:16" ht="15" customHeight="1" x14ac:dyDescent="0.2">
      <c r="A59" s="208" t="s">
        <v>213</v>
      </c>
      <c r="B59" s="208"/>
      <c r="C59" s="208"/>
      <c r="D59" s="208"/>
      <c r="E59" s="208"/>
      <c r="F59" s="208"/>
      <c r="G59" s="208"/>
    </row>
    <row r="60" spans="1:16" ht="13.5" customHeight="1" x14ac:dyDescent="0.2">
      <c r="A60" s="208"/>
      <c r="B60" s="208"/>
      <c r="C60" s="208"/>
      <c r="D60" s="208"/>
      <c r="E60" s="208"/>
      <c r="F60" s="208"/>
      <c r="G60" s="208"/>
    </row>
    <row r="61" spans="1:16" ht="15" customHeight="1" x14ac:dyDescent="0.2">
      <c r="A61" s="174" t="s">
        <v>215</v>
      </c>
      <c r="B61" s="169"/>
      <c r="C61" s="169"/>
      <c r="D61" s="169"/>
      <c r="E61" s="169"/>
      <c r="F61" s="169"/>
      <c r="G61" s="169"/>
    </row>
    <row r="62" spans="1:16" ht="13.5" hidden="1" customHeight="1" x14ac:dyDescent="0.2">
      <c r="A62" s="169"/>
      <c r="B62" s="169"/>
      <c r="C62" s="169"/>
      <c r="D62" s="169"/>
      <c r="E62" s="169"/>
      <c r="F62" s="169"/>
      <c r="G62" s="169"/>
    </row>
    <row r="63" spans="1:16" ht="20.25" hidden="1" customHeight="1" x14ac:dyDescent="0.25">
      <c r="A63" s="161"/>
      <c r="B63" s="162"/>
      <c r="C63" s="163"/>
      <c r="D63" s="162"/>
      <c r="E63" s="163"/>
      <c r="F63" s="162"/>
      <c r="G63" s="164"/>
    </row>
  </sheetData>
  <mergeCells count="4">
    <mergeCell ref="B1:C1"/>
    <mergeCell ref="D1:E1"/>
    <mergeCell ref="F1:G1"/>
    <mergeCell ref="A59:G60"/>
  </mergeCells>
  <printOptions horizontalCentered="1"/>
  <pageMargins left="0.23622047244094499" right="0.15748031496063" top="1.05" bottom="0" header="0.78740157480314998" footer="0.25"/>
  <pageSetup scale="71" orientation="portrait" r:id="rId1"/>
  <headerFooter>
    <oddHeader>&amp;C&amp;"Serifa Std 45 Light,Bold"&amp;14SCHOOL REPORT OF AP EXAMS 2017-2018 (BY STATE)*</oddHeader>
    <oddFooter>&amp;C&amp;"Serifa Std 45 Light,Regular"&amp;9© 2018 The College Board. College Board, Advanced Placement Program, AP, AP Central and the acorn logo are registered trademarks of the College Board.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0" customWidth="1"/>
    <col min="4" max="4" width="11.140625" style="3"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1" customFormat="1" ht="15.75" x14ac:dyDescent="0.25">
      <c r="A1" s="1" t="s">
        <v>0</v>
      </c>
      <c r="B1" s="2" t="s">
        <v>87</v>
      </c>
      <c r="C1" s="186"/>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row>
    <row r="2" spans="1:45" s="1" customFormat="1" ht="15.75" x14ac:dyDescent="0.25">
      <c r="A2" s="1" t="s">
        <v>2</v>
      </c>
      <c r="B2" s="2"/>
      <c r="C2" s="186" t="s">
        <v>88</v>
      </c>
      <c r="D2" s="194"/>
      <c r="E2" s="194"/>
      <c r="F2" s="194"/>
      <c r="G2" s="194"/>
      <c r="H2" s="194"/>
      <c r="I2" s="194"/>
      <c r="J2" s="194"/>
      <c r="K2" s="194"/>
      <c r="L2" s="194"/>
      <c r="M2" s="194"/>
      <c r="N2" s="194"/>
      <c r="O2" s="194"/>
      <c r="P2" s="194"/>
      <c r="Q2" s="194"/>
      <c r="R2" s="194"/>
      <c r="S2" s="194"/>
      <c r="T2" s="194"/>
      <c r="U2" s="194"/>
      <c r="V2" s="194"/>
      <c r="W2" s="194"/>
      <c r="X2" s="194"/>
      <c r="Y2" s="194"/>
      <c r="Z2" s="194"/>
      <c r="AA2" s="194"/>
      <c r="AB2" s="194"/>
      <c r="AC2" s="194"/>
      <c r="AD2" s="194"/>
      <c r="AE2" s="194"/>
      <c r="AF2" s="194"/>
      <c r="AG2" s="194"/>
      <c r="AH2" s="194"/>
      <c r="AI2" s="194"/>
      <c r="AJ2" s="194"/>
      <c r="AK2" s="194"/>
      <c r="AL2" s="194"/>
      <c r="AM2" s="194"/>
      <c r="AN2" s="194"/>
      <c r="AO2" s="194"/>
      <c r="AP2" s="194"/>
      <c r="AQ2" s="194"/>
      <c r="AR2" s="194"/>
    </row>
    <row r="3" spans="1:45" s="1" customFormat="1" ht="15.75" x14ac:dyDescent="0.25">
      <c r="A3" s="1" t="s">
        <v>4</v>
      </c>
      <c r="B3" s="2"/>
      <c r="C3" s="186" t="s">
        <v>5</v>
      </c>
      <c r="D3" s="194"/>
      <c r="E3" s="194"/>
      <c r="F3" s="194"/>
      <c r="G3" s="194"/>
      <c r="H3" s="194"/>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4"/>
      <c r="AJ3" s="194"/>
      <c r="AK3" s="186"/>
      <c r="AL3" s="194"/>
      <c r="AM3" s="194"/>
      <c r="AN3" s="194"/>
      <c r="AO3" s="194"/>
      <c r="AP3" s="194"/>
      <c r="AQ3" s="194"/>
      <c r="AR3" s="194"/>
    </row>
    <row r="4" spans="1:45" x14ac:dyDescent="0.25">
      <c r="A4" t="s">
        <v>6</v>
      </c>
      <c r="B4" s="3" t="s">
        <v>7</v>
      </c>
      <c r="C4" s="187"/>
      <c r="D4" s="195"/>
      <c r="E4" s="195"/>
      <c r="F4" s="195"/>
      <c r="G4" s="195"/>
      <c r="H4" s="195"/>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row>
    <row r="5" spans="1:45" ht="14.45" customHeight="1" x14ac:dyDescent="0.25">
      <c r="A5" t="s">
        <v>8</v>
      </c>
      <c r="B5" s="188" t="s">
        <v>7</v>
      </c>
      <c r="C5" s="189" t="s">
        <v>9</v>
      </c>
      <c r="D5" s="190" t="s">
        <v>10</v>
      </c>
      <c r="E5" s="190"/>
      <c r="F5" s="190"/>
      <c r="G5" s="190"/>
      <c r="H5" s="190"/>
      <c r="I5" s="190"/>
      <c r="J5" s="190"/>
      <c r="K5" s="190"/>
      <c r="L5" s="190"/>
      <c r="M5" s="190"/>
      <c r="N5" s="190"/>
      <c r="O5" s="190"/>
      <c r="P5" s="190"/>
      <c r="Q5" s="190"/>
      <c r="R5" s="190"/>
      <c r="S5" s="190"/>
      <c r="T5" s="190"/>
      <c r="U5" s="190"/>
      <c r="V5" s="190"/>
      <c r="W5" s="190"/>
      <c r="X5" s="190"/>
      <c r="Y5" s="190"/>
      <c r="Z5" s="190"/>
      <c r="AA5" s="190"/>
      <c r="AB5" s="190"/>
      <c r="AC5" s="190"/>
      <c r="AD5" s="190"/>
      <c r="AE5" s="190"/>
      <c r="AF5" s="190"/>
      <c r="AG5" s="190"/>
      <c r="AH5" s="190"/>
      <c r="AI5" s="190"/>
      <c r="AJ5" s="190"/>
      <c r="AK5" s="190"/>
      <c r="AL5" s="190"/>
      <c r="AM5" s="190"/>
      <c r="AN5" s="190"/>
      <c r="AO5" s="4"/>
      <c r="AP5" s="5"/>
      <c r="AQ5" s="182" t="s">
        <v>11</v>
      </c>
      <c r="AR5" s="191"/>
      <c r="AS5" s="6"/>
    </row>
    <row r="6" spans="1:45" s="7" customFormat="1" ht="141" customHeight="1" x14ac:dyDescent="0.25">
      <c r="A6" s="7" t="s">
        <v>12</v>
      </c>
      <c r="B6" s="188"/>
      <c r="C6" s="189"/>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192"/>
      <c r="AR6" s="193"/>
      <c r="AS6" s="11"/>
    </row>
    <row r="7" spans="1:45" ht="15" customHeight="1" x14ac:dyDescent="0.25">
      <c r="A7" t="s">
        <v>52</v>
      </c>
      <c r="B7" s="12" t="s">
        <v>53</v>
      </c>
      <c r="C7" s="13">
        <v>5</v>
      </c>
      <c r="D7" s="14">
        <v>324</v>
      </c>
      <c r="E7" s="15" t="s">
        <v>55</v>
      </c>
      <c r="F7" s="16">
        <v>6</v>
      </c>
      <c r="G7" s="16">
        <v>37</v>
      </c>
      <c r="H7" s="16">
        <v>26</v>
      </c>
      <c r="I7" s="16">
        <v>7</v>
      </c>
      <c r="J7" s="16" t="s">
        <v>54</v>
      </c>
      <c r="K7" s="16">
        <v>7</v>
      </c>
      <c r="L7" s="16">
        <v>4</v>
      </c>
      <c r="M7" s="16">
        <v>8</v>
      </c>
      <c r="N7" s="16">
        <v>9</v>
      </c>
      <c r="O7" s="16">
        <v>34</v>
      </c>
      <c r="P7" s="16">
        <v>5</v>
      </c>
      <c r="Q7" s="16">
        <v>10</v>
      </c>
      <c r="R7" s="16">
        <v>6</v>
      </c>
      <c r="S7" s="16" t="s">
        <v>54</v>
      </c>
      <c r="T7" s="16" t="s">
        <v>55</v>
      </c>
      <c r="U7" s="16">
        <v>4</v>
      </c>
      <c r="V7" s="16">
        <v>20</v>
      </c>
      <c r="W7" s="16">
        <v>11</v>
      </c>
      <c r="X7" s="16" t="s">
        <v>54</v>
      </c>
      <c r="Y7" s="16" t="s">
        <v>54</v>
      </c>
      <c r="Z7" s="16" t="s">
        <v>54</v>
      </c>
      <c r="AA7" s="16">
        <v>5</v>
      </c>
      <c r="AB7" s="16">
        <v>8</v>
      </c>
      <c r="AC7" s="16">
        <v>2</v>
      </c>
      <c r="AD7" s="16">
        <v>2</v>
      </c>
      <c r="AE7" s="16">
        <v>8</v>
      </c>
      <c r="AF7" s="16">
        <v>27</v>
      </c>
      <c r="AG7" s="16" t="s">
        <v>55</v>
      </c>
      <c r="AH7" s="16">
        <v>1</v>
      </c>
      <c r="AI7" s="16">
        <v>3</v>
      </c>
      <c r="AJ7" s="16" t="s">
        <v>54</v>
      </c>
      <c r="AK7" s="16">
        <v>15</v>
      </c>
      <c r="AL7" s="16">
        <v>5</v>
      </c>
      <c r="AM7" s="16" t="s">
        <v>54</v>
      </c>
      <c r="AN7" s="16">
        <v>3</v>
      </c>
      <c r="AO7" s="16">
        <v>33</v>
      </c>
      <c r="AP7" s="16">
        <v>15</v>
      </c>
      <c r="AQ7" s="17" t="s">
        <v>56</v>
      </c>
      <c r="AR7" s="18">
        <v>1063</v>
      </c>
      <c r="AS7" s="6"/>
    </row>
    <row r="8" spans="1:45" ht="15" customHeight="1" x14ac:dyDescent="0.25">
      <c r="A8" t="s">
        <v>52</v>
      </c>
      <c r="B8" s="170" t="s">
        <v>53</v>
      </c>
      <c r="C8" s="13">
        <v>4</v>
      </c>
      <c r="D8" s="14">
        <v>648</v>
      </c>
      <c r="E8" s="15">
        <v>1</v>
      </c>
      <c r="F8" s="16">
        <v>39</v>
      </c>
      <c r="G8" s="16">
        <v>42</v>
      </c>
      <c r="H8" s="16">
        <v>15</v>
      </c>
      <c r="I8" s="16">
        <v>9</v>
      </c>
      <c r="J8" s="16" t="s">
        <v>54</v>
      </c>
      <c r="K8" s="16">
        <v>4</v>
      </c>
      <c r="L8" s="16">
        <v>14</v>
      </c>
      <c r="M8" s="16">
        <v>28</v>
      </c>
      <c r="N8" s="16">
        <v>11</v>
      </c>
      <c r="O8" s="16">
        <v>53</v>
      </c>
      <c r="P8" s="16">
        <v>26</v>
      </c>
      <c r="Q8" s="16">
        <v>38</v>
      </c>
      <c r="R8" s="16">
        <v>16</v>
      </c>
      <c r="S8" s="16" t="s">
        <v>54</v>
      </c>
      <c r="T8" s="16">
        <v>1</v>
      </c>
      <c r="U8" s="16">
        <v>7</v>
      </c>
      <c r="V8" s="16">
        <v>27</v>
      </c>
      <c r="W8" s="16">
        <v>36</v>
      </c>
      <c r="X8" s="16" t="s">
        <v>54</v>
      </c>
      <c r="Y8" s="16" t="s">
        <v>54</v>
      </c>
      <c r="Z8" s="16" t="s">
        <v>54</v>
      </c>
      <c r="AA8" s="16">
        <v>5</v>
      </c>
      <c r="AB8" s="16">
        <v>21</v>
      </c>
      <c r="AC8" s="16">
        <v>4</v>
      </c>
      <c r="AD8" s="16">
        <v>6</v>
      </c>
      <c r="AE8" s="16">
        <v>12</v>
      </c>
      <c r="AF8" s="16">
        <v>49</v>
      </c>
      <c r="AG8" s="16">
        <v>1</v>
      </c>
      <c r="AH8" s="16">
        <v>1</v>
      </c>
      <c r="AI8" s="16">
        <v>11</v>
      </c>
      <c r="AJ8" s="16" t="s">
        <v>54</v>
      </c>
      <c r="AK8" s="16">
        <v>37</v>
      </c>
      <c r="AL8" s="16">
        <v>12</v>
      </c>
      <c r="AM8" s="16" t="s">
        <v>54</v>
      </c>
      <c r="AN8" s="16">
        <v>1</v>
      </c>
      <c r="AO8" s="16">
        <v>72</v>
      </c>
      <c r="AP8" s="16">
        <v>47</v>
      </c>
      <c r="AQ8" s="19" t="s">
        <v>58</v>
      </c>
      <c r="AR8" s="18">
        <v>1267</v>
      </c>
      <c r="AS8" s="6"/>
    </row>
    <row r="9" spans="1:45" ht="15" customHeight="1" x14ac:dyDescent="0.25">
      <c r="A9" t="s">
        <v>52</v>
      </c>
      <c r="B9" s="170" t="s">
        <v>53</v>
      </c>
      <c r="C9" s="13">
        <v>3</v>
      </c>
      <c r="D9" s="14">
        <v>1188</v>
      </c>
      <c r="E9" s="15">
        <v>3</v>
      </c>
      <c r="F9" s="16">
        <v>69</v>
      </c>
      <c r="G9" s="16">
        <v>67</v>
      </c>
      <c r="H9" s="16">
        <v>24</v>
      </c>
      <c r="I9" s="16">
        <v>41</v>
      </c>
      <c r="J9" s="16" t="s">
        <v>54</v>
      </c>
      <c r="K9" s="16">
        <v>23</v>
      </c>
      <c r="L9" s="16">
        <v>38</v>
      </c>
      <c r="M9" s="16">
        <v>25</v>
      </c>
      <c r="N9" s="16">
        <v>15</v>
      </c>
      <c r="O9" s="16">
        <v>153</v>
      </c>
      <c r="P9" s="16">
        <v>84</v>
      </c>
      <c r="Q9" s="16">
        <v>29</v>
      </c>
      <c r="R9" s="16">
        <v>26</v>
      </c>
      <c r="S9" s="16" t="s">
        <v>54</v>
      </c>
      <c r="T9" s="16">
        <v>4</v>
      </c>
      <c r="U9" s="16">
        <v>6</v>
      </c>
      <c r="V9" s="16">
        <v>85</v>
      </c>
      <c r="W9" s="16">
        <v>56</v>
      </c>
      <c r="X9" s="16" t="s">
        <v>54</v>
      </c>
      <c r="Y9" s="16" t="s">
        <v>54</v>
      </c>
      <c r="Z9" s="16" t="s">
        <v>54</v>
      </c>
      <c r="AA9" s="16">
        <v>4</v>
      </c>
      <c r="AB9" s="16">
        <v>31</v>
      </c>
      <c r="AC9" s="16">
        <v>8</v>
      </c>
      <c r="AD9" s="16">
        <v>2</v>
      </c>
      <c r="AE9" s="16">
        <v>14</v>
      </c>
      <c r="AF9" s="16">
        <v>53</v>
      </c>
      <c r="AG9" s="16">
        <v>1</v>
      </c>
      <c r="AH9" s="16">
        <v>15</v>
      </c>
      <c r="AI9" s="16">
        <v>24</v>
      </c>
      <c r="AJ9" s="16" t="s">
        <v>54</v>
      </c>
      <c r="AK9" s="16">
        <v>45</v>
      </c>
      <c r="AL9" s="16">
        <v>15</v>
      </c>
      <c r="AM9" s="16" t="s">
        <v>54</v>
      </c>
      <c r="AN9" s="16">
        <v>7</v>
      </c>
      <c r="AO9" s="16">
        <v>122</v>
      </c>
      <c r="AP9" s="16">
        <v>91</v>
      </c>
      <c r="AQ9" s="19" t="s">
        <v>59</v>
      </c>
      <c r="AR9" s="18">
        <v>1157</v>
      </c>
      <c r="AS9" s="6"/>
    </row>
    <row r="10" spans="1:45" ht="15" customHeight="1" x14ac:dyDescent="0.25">
      <c r="A10" t="s">
        <v>52</v>
      </c>
      <c r="B10" s="170" t="s">
        <v>53</v>
      </c>
      <c r="C10" s="13">
        <v>2</v>
      </c>
      <c r="D10" s="14">
        <v>1580</v>
      </c>
      <c r="E10" s="15">
        <v>12</v>
      </c>
      <c r="F10" s="16">
        <v>108</v>
      </c>
      <c r="G10" s="16">
        <v>92</v>
      </c>
      <c r="H10" s="16">
        <v>28</v>
      </c>
      <c r="I10" s="16">
        <v>41</v>
      </c>
      <c r="J10" s="16" t="s">
        <v>54</v>
      </c>
      <c r="K10" s="16">
        <v>9</v>
      </c>
      <c r="L10" s="16">
        <v>33</v>
      </c>
      <c r="M10" s="16">
        <v>27</v>
      </c>
      <c r="N10" s="16">
        <v>14</v>
      </c>
      <c r="O10" s="16">
        <v>239</v>
      </c>
      <c r="P10" s="16">
        <v>175</v>
      </c>
      <c r="Q10" s="16">
        <v>57</v>
      </c>
      <c r="R10" s="16">
        <v>50</v>
      </c>
      <c r="S10" s="16" t="s">
        <v>54</v>
      </c>
      <c r="T10" s="16">
        <v>2</v>
      </c>
      <c r="U10" s="16">
        <v>3</v>
      </c>
      <c r="V10" s="16">
        <v>87</v>
      </c>
      <c r="W10" s="16">
        <v>63</v>
      </c>
      <c r="X10" s="16" t="s">
        <v>54</v>
      </c>
      <c r="Y10" s="16" t="s">
        <v>54</v>
      </c>
      <c r="Z10" s="16" t="s">
        <v>54</v>
      </c>
      <c r="AA10" s="16">
        <v>7</v>
      </c>
      <c r="AB10" s="16">
        <v>63</v>
      </c>
      <c r="AC10" s="16">
        <v>15</v>
      </c>
      <c r="AD10" s="16">
        <v>8</v>
      </c>
      <c r="AE10" s="16">
        <v>12</v>
      </c>
      <c r="AF10" s="16">
        <v>38</v>
      </c>
      <c r="AG10" s="16">
        <v>3</v>
      </c>
      <c r="AH10" s="16">
        <v>14</v>
      </c>
      <c r="AI10" s="16">
        <v>28</v>
      </c>
      <c r="AJ10" s="16" t="s">
        <v>54</v>
      </c>
      <c r="AK10" s="16">
        <v>40</v>
      </c>
      <c r="AL10" s="16">
        <v>10</v>
      </c>
      <c r="AM10" s="16" t="s">
        <v>54</v>
      </c>
      <c r="AN10" s="16">
        <v>6</v>
      </c>
      <c r="AO10" s="16">
        <v>153</v>
      </c>
      <c r="AP10" s="16">
        <v>138</v>
      </c>
      <c r="AQ10" s="19" t="s">
        <v>60</v>
      </c>
      <c r="AR10" s="18">
        <v>3</v>
      </c>
      <c r="AS10" s="6"/>
    </row>
    <row r="11" spans="1:45" ht="15" customHeight="1" x14ac:dyDescent="0.25">
      <c r="A11" t="s">
        <v>52</v>
      </c>
      <c r="B11" s="170" t="s">
        <v>53</v>
      </c>
      <c r="C11" s="13">
        <v>1</v>
      </c>
      <c r="D11" s="14">
        <v>1782</v>
      </c>
      <c r="E11" s="15">
        <v>3</v>
      </c>
      <c r="F11" s="16">
        <v>58</v>
      </c>
      <c r="G11" s="16">
        <v>127</v>
      </c>
      <c r="H11" s="16">
        <v>8</v>
      </c>
      <c r="I11" s="16">
        <v>57</v>
      </c>
      <c r="J11" s="16" t="s">
        <v>54</v>
      </c>
      <c r="K11" s="16">
        <v>29</v>
      </c>
      <c r="L11" s="16">
        <v>29</v>
      </c>
      <c r="M11" s="16">
        <v>46</v>
      </c>
      <c r="N11" s="16">
        <v>22</v>
      </c>
      <c r="O11" s="16">
        <v>180</v>
      </c>
      <c r="P11" s="16">
        <v>162</v>
      </c>
      <c r="Q11" s="16">
        <v>84</v>
      </c>
      <c r="R11" s="16">
        <v>27</v>
      </c>
      <c r="S11" s="16" t="s">
        <v>54</v>
      </c>
      <c r="T11" s="16">
        <v>1</v>
      </c>
      <c r="U11" s="16">
        <v>7</v>
      </c>
      <c r="V11" s="16">
        <v>136</v>
      </c>
      <c r="W11" s="16">
        <v>145</v>
      </c>
      <c r="X11" s="16" t="s">
        <v>54</v>
      </c>
      <c r="Y11" s="16" t="s">
        <v>54</v>
      </c>
      <c r="Z11" s="16" t="s">
        <v>54</v>
      </c>
      <c r="AA11" s="16">
        <v>4</v>
      </c>
      <c r="AB11" s="16">
        <v>69</v>
      </c>
      <c r="AC11" s="16">
        <v>6</v>
      </c>
      <c r="AD11" s="16">
        <v>6</v>
      </c>
      <c r="AE11" s="16">
        <v>8</v>
      </c>
      <c r="AF11" s="16">
        <v>94</v>
      </c>
      <c r="AG11" s="16">
        <v>4</v>
      </c>
      <c r="AH11" s="16">
        <v>2</v>
      </c>
      <c r="AI11" s="16">
        <v>5</v>
      </c>
      <c r="AJ11" s="16" t="s">
        <v>54</v>
      </c>
      <c r="AK11" s="16">
        <v>81</v>
      </c>
      <c r="AL11" s="16">
        <v>3</v>
      </c>
      <c r="AM11" s="16" t="s">
        <v>54</v>
      </c>
      <c r="AN11" s="16">
        <v>1</v>
      </c>
      <c r="AO11" s="16">
        <v>254</v>
      </c>
      <c r="AP11" s="16">
        <v>122</v>
      </c>
      <c r="AQ11" s="19" t="s">
        <v>61</v>
      </c>
      <c r="AR11" s="18">
        <v>79</v>
      </c>
      <c r="AS11" s="6"/>
    </row>
    <row r="12" spans="1:45" ht="15" customHeight="1" x14ac:dyDescent="0.25">
      <c r="A12" t="s">
        <v>52</v>
      </c>
      <c r="B12" s="170" t="s">
        <v>53</v>
      </c>
      <c r="C12" s="13" t="s">
        <v>62</v>
      </c>
      <c r="D12" s="14">
        <v>5522</v>
      </c>
      <c r="E12" s="15">
        <v>19</v>
      </c>
      <c r="F12" s="16">
        <v>280</v>
      </c>
      <c r="G12" s="16">
        <v>365</v>
      </c>
      <c r="H12" s="16">
        <v>101</v>
      </c>
      <c r="I12" s="16">
        <v>155</v>
      </c>
      <c r="J12" s="16">
        <v>2</v>
      </c>
      <c r="K12" s="16">
        <v>72</v>
      </c>
      <c r="L12" s="16">
        <v>118</v>
      </c>
      <c r="M12" s="16">
        <v>134</v>
      </c>
      <c r="N12" s="16">
        <v>71</v>
      </c>
      <c r="O12" s="16">
        <v>659</v>
      </c>
      <c r="P12" s="16">
        <v>452</v>
      </c>
      <c r="Q12" s="16">
        <v>218</v>
      </c>
      <c r="R12" s="16">
        <v>125</v>
      </c>
      <c r="S12" s="16">
        <v>4</v>
      </c>
      <c r="T12" s="16">
        <v>8</v>
      </c>
      <c r="U12" s="16">
        <v>27</v>
      </c>
      <c r="V12" s="16">
        <v>355</v>
      </c>
      <c r="W12" s="16">
        <v>311</v>
      </c>
      <c r="X12" s="16">
        <v>2</v>
      </c>
      <c r="Y12" s="16">
        <v>1</v>
      </c>
      <c r="Z12" s="16">
        <v>4</v>
      </c>
      <c r="AA12" s="16">
        <v>25</v>
      </c>
      <c r="AB12" s="16">
        <v>192</v>
      </c>
      <c r="AC12" s="16">
        <v>35</v>
      </c>
      <c r="AD12" s="16">
        <v>24</v>
      </c>
      <c r="AE12" s="16">
        <v>54</v>
      </c>
      <c r="AF12" s="16">
        <v>261</v>
      </c>
      <c r="AG12" s="16">
        <v>9</v>
      </c>
      <c r="AH12" s="16">
        <v>33</v>
      </c>
      <c r="AI12" s="16">
        <v>71</v>
      </c>
      <c r="AJ12" s="16">
        <v>3</v>
      </c>
      <c r="AK12" s="16">
        <v>218</v>
      </c>
      <c r="AL12" s="16">
        <v>45</v>
      </c>
      <c r="AM12" s="16">
        <v>4</v>
      </c>
      <c r="AN12" s="16">
        <v>18</v>
      </c>
      <c r="AO12" s="16">
        <v>634</v>
      </c>
      <c r="AP12" s="16">
        <v>413</v>
      </c>
      <c r="AQ12" s="19" t="s">
        <v>63</v>
      </c>
      <c r="AR12" s="18">
        <v>3569</v>
      </c>
      <c r="AS12" s="6"/>
    </row>
    <row r="13" spans="1:45" s="20" customFormat="1" ht="15" customHeight="1" x14ac:dyDescent="0.25">
      <c r="A13" s="20" t="s">
        <v>52</v>
      </c>
      <c r="B13" s="21" t="s">
        <v>64</v>
      </c>
      <c r="C13" s="22" t="s">
        <v>65</v>
      </c>
      <c r="D13" s="23">
        <v>2.2999999999999998</v>
      </c>
      <c r="E13" s="24">
        <v>2.11</v>
      </c>
      <c r="F13" s="25">
        <v>2.38</v>
      </c>
      <c r="G13" s="25">
        <v>2.37</v>
      </c>
      <c r="H13" s="25">
        <v>3.23</v>
      </c>
      <c r="I13" s="25">
        <v>2.15</v>
      </c>
      <c r="J13" s="25" t="s">
        <v>54</v>
      </c>
      <c r="K13" s="25">
        <v>2.3199999999999998</v>
      </c>
      <c r="L13" s="25">
        <v>2.42</v>
      </c>
      <c r="M13" s="25">
        <v>2.44</v>
      </c>
      <c r="N13" s="25">
        <v>2.59</v>
      </c>
      <c r="O13" s="25">
        <v>2.27</v>
      </c>
      <c r="P13" s="25">
        <v>1.98</v>
      </c>
      <c r="Q13" s="25">
        <v>2.23</v>
      </c>
      <c r="R13" s="25">
        <v>2.39</v>
      </c>
      <c r="S13" s="25" t="s">
        <v>54</v>
      </c>
      <c r="T13" s="25">
        <v>2.63</v>
      </c>
      <c r="U13" s="25">
        <v>2.93</v>
      </c>
      <c r="V13" s="25">
        <v>2.1800000000000002</v>
      </c>
      <c r="W13" s="25">
        <v>2.0499999999999998</v>
      </c>
      <c r="X13" s="25" t="s">
        <v>54</v>
      </c>
      <c r="Y13" s="25" t="s">
        <v>54</v>
      </c>
      <c r="Z13" s="25" t="s">
        <v>54</v>
      </c>
      <c r="AA13" s="25">
        <v>3</v>
      </c>
      <c r="AB13" s="25">
        <v>2.15</v>
      </c>
      <c r="AC13" s="25">
        <v>2.46</v>
      </c>
      <c r="AD13" s="25">
        <v>2.58</v>
      </c>
      <c r="AE13" s="25">
        <v>3</v>
      </c>
      <c r="AF13" s="25">
        <v>2.5299999999999998</v>
      </c>
      <c r="AG13" s="25">
        <v>1.89</v>
      </c>
      <c r="AH13" s="25">
        <v>2.5499999999999998</v>
      </c>
      <c r="AI13" s="25">
        <v>2.7</v>
      </c>
      <c r="AJ13" s="25" t="s">
        <v>54</v>
      </c>
      <c r="AK13" s="25">
        <v>2.38</v>
      </c>
      <c r="AL13" s="25">
        <v>3.13</v>
      </c>
      <c r="AM13" s="25" t="s">
        <v>54</v>
      </c>
      <c r="AN13" s="25">
        <v>2.94</v>
      </c>
      <c r="AO13" s="25">
        <v>2.1800000000000002</v>
      </c>
      <c r="AP13" s="25">
        <v>2.2599999999999998</v>
      </c>
      <c r="AQ13" s="19" t="s">
        <v>66</v>
      </c>
      <c r="AR13" s="26" t="s">
        <v>57</v>
      </c>
      <c r="AS13" s="27"/>
    </row>
    <row r="14" spans="1:45" ht="15" customHeight="1" x14ac:dyDescent="0.25">
      <c r="A14" t="s">
        <v>52</v>
      </c>
      <c r="B14" s="28" t="s">
        <v>67</v>
      </c>
      <c r="C14" s="29">
        <v>5</v>
      </c>
      <c r="D14" s="14">
        <v>92136</v>
      </c>
      <c r="E14" s="30">
        <v>173</v>
      </c>
      <c r="F14" s="31">
        <v>3068</v>
      </c>
      <c r="G14" s="31">
        <v>7908</v>
      </c>
      <c r="H14" s="31">
        <v>10898</v>
      </c>
      <c r="I14" s="31">
        <v>4690</v>
      </c>
      <c r="J14" s="31">
        <v>3077</v>
      </c>
      <c r="K14" s="31">
        <v>4633</v>
      </c>
      <c r="L14" s="31">
        <v>2056</v>
      </c>
      <c r="M14" s="31">
        <v>4289</v>
      </c>
      <c r="N14" s="31">
        <v>2975</v>
      </c>
      <c r="O14" s="31">
        <v>5606</v>
      </c>
      <c r="P14" s="31">
        <v>1638</v>
      </c>
      <c r="Q14" s="31">
        <v>1448</v>
      </c>
      <c r="R14" s="31">
        <v>1271</v>
      </c>
      <c r="S14" s="31">
        <v>131</v>
      </c>
      <c r="T14" s="31">
        <v>25</v>
      </c>
      <c r="U14" s="31">
        <v>420</v>
      </c>
      <c r="V14" s="31">
        <v>3957</v>
      </c>
      <c r="W14" s="31">
        <v>2484</v>
      </c>
      <c r="X14" s="31">
        <v>3</v>
      </c>
      <c r="Y14" s="31">
        <v>301</v>
      </c>
      <c r="Z14" s="31">
        <v>123</v>
      </c>
      <c r="AA14" s="31">
        <v>508</v>
      </c>
      <c r="AB14" s="31">
        <v>2090</v>
      </c>
      <c r="AC14" s="31">
        <v>731</v>
      </c>
      <c r="AD14" s="31">
        <v>2434</v>
      </c>
      <c r="AE14" s="31">
        <v>4127</v>
      </c>
      <c r="AF14" s="31">
        <v>4701</v>
      </c>
      <c r="AG14" s="31">
        <v>79</v>
      </c>
      <c r="AH14" s="31">
        <v>235</v>
      </c>
      <c r="AI14" s="31">
        <v>838</v>
      </c>
      <c r="AJ14" s="31">
        <v>38</v>
      </c>
      <c r="AK14" s="31">
        <v>5550</v>
      </c>
      <c r="AL14" s="31">
        <v>237</v>
      </c>
      <c r="AM14" s="31">
        <v>19</v>
      </c>
      <c r="AN14" s="31">
        <v>129</v>
      </c>
      <c r="AO14" s="31">
        <v>5865</v>
      </c>
      <c r="AP14" s="31">
        <v>3381</v>
      </c>
      <c r="AQ14" s="17" t="s">
        <v>56</v>
      </c>
      <c r="AR14" s="32">
        <v>48424</v>
      </c>
      <c r="AS14" s="6"/>
    </row>
    <row r="15" spans="1:45" ht="15" customHeight="1" x14ac:dyDescent="0.25">
      <c r="A15" t="s">
        <v>52</v>
      </c>
      <c r="B15" s="170" t="s">
        <v>67</v>
      </c>
      <c r="C15" s="13">
        <v>4</v>
      </c>
      <c r="D15" s="14">
        <v>86735</v>
      </c>
      <c r="E15" s="15">
        <v>335</v>
      </c>
      <c r="F15" s="16">
        <v>5522</v>
      </c>
      <c r="G15" s="16">
        <v>4642</v>
      </c>
      <c r="H15" s="16">
        <v>3381</v>
      </c>
      <c r="I15" s="16">
        <v>4068</v>
      </c>
      <c r="J15" s="16">
        <v>590</v>
      </c>
      <c r="K15" s="16">
        <v>3009</v>
      </c>
      <c r="L15" s="16">
        <v>2498</v>
      </c>
      <c r="M15" s="16">
        <v>3979</v>
      </c>
      <c r="N15" s="16">
        <v>2791</v>
      </c>
      <c r="O15" s="16">
        <v>6450</v>
      </c>
      <c r="P15" s="16">
        <v>3458</v>
      </c>
      <c r="Q15" s="16">
        <v>2813</v>
      </c>
      <c r="R15" s="16">
        <v>1649</v>
      </c>
      <c r="S15" s="16">
        <v>304</v>
      </c>
      <c r="T15" s="16">
        <v>53</v>
      </c>
      <c r="U15" s="16">
        <v>458</v>
      </c>
      <c r="V15" s="16">
        <v>3276</v>
      </c>
      <c r="W15" s="16">
        <v>2958</v>
      </c>
      <c r="X15" s="16">
        <v>9</v>
      </c>
      <c r="Y15" s="16">
        <v>46</v>
      </c>
      <c r="Z15" s="16">
        <v>139</v>
      </c>
      <c r="AA15" s="16">
        <v>263</v>
      </c>
      <c r="AB15" s="16">
        <v>4042</v>
      </c>
      <c r="AC15" s="16">
        <v>672</v>
      </c>
      <c r="AD15" s="16">
        <v>1198</v>
      </c>
      <c r="AE15" s="16">
        <v>2732</v>
      </c>
      <c r="AF15" s="16">
        <v>4618</v>
      </c>
      <c r="AG15" s="16">
        <v>171</v>
      </c>
      <c r="AH15" s="16">
        <v>370</v>
      </c>
      <c r="AI15" s="16">
        <v>1377</v>
      </c>
      <c r="AJ15" s="16">
        <v>61</v>
      </c>
      <c r="AK15" s="16">
        <v>5419</v>
      </c>
      <c r="AL15" s="16">
        <v>275</v>
      </c>
      <c r="AM15" s="16">
        <v>23</v>
      </c>
      <c r="AN15" s="16">
        <v>162</v>
      </c>
      <c r="AO15" s="16">
        <v>7255</v>
      </c>
      <c r="AP15" s="16">
        <v>5669</v>
      </c>
      <c r="AQ15" s="19" t="s">
        <v>58</v>
      </c>
      <c r="AR15" s="18">
        <v>52862</v>
      </c>
      <c r="AS15" s="6"/>
    </row>
    <row r="16" spans="1:45" ht="15" customHeight="1" x14ac:dyDescent="0.25">
      <c r="A16" t="s">
        <v>52</v>
      </c>
      <c r="B16" s="170" t="s">
        <v>67</v>
      </c>
      <c r="C16" s="13">
        <v>3</v>
      </c>
      <c r="D16" s="14">
        <v>82911</v>
      </c>
      <c r="E16" s="15">
        <v>327</v>
      </c>
      <c r="F16" s="16">
        <v>5600</v>
      </c>
      <c r="G16" s="16">
        <v>4847</v>
      </c>
      <c r="H16" s="16">
        <v>3232</v>
      </c>
      <c r="I16" s="16">
        <v>4147</v>
      </c>
      <c r="J16" s="16">
        <v>398</v>
      </c>
      <c r="K16" s="16">
        <v>2662</v>
      </c>
      <c r="L16" s="16">
        <v>3438</v>
      </c>
      <c r="M16" s="16">
        <v>2166</v>
      </c>
      <c r="N16" s="16">
        <v>1460</v>
      </c>
      <c r="O16" s="16">
        <v>7905</v>
      </c>
      <c r="P16" s="16">
        <v>5409</v>
      </c>
      <c r="Q16" s="16">
        <v>1450</v>
      </c>
      <c r="R16" s="16">
        <v>1801</v>
      </c>
      <c r="S16" s="16">
        <v>315</v>
      </c>
      <c r="T16" s="16">
        <v>47</v>
      </c>
      <c r="U16" s="16">
        <v>309</v>
      </c>
      <c r="V16" s="16">
        <v>5423</v>
      </c>
      <c r="W16" s="16">
        <v>2486</v>
      </c>
      <c r="X16" s="16">
        <v>17</v>
      </c>
      <c r="Y16" s="16">
        <v>89</v>
      </c>
      <c r="Z16" s="16">
        <v>146</v>
      </c>
      <c r="AA16" s="16">
        <v>263</v>
      </c>
      <c r="AB16" s="16">
        <v>3880</v>
      </c>
      <c r="AC16" s="16">
        <v>1184</v>
      </c>
      <c r="AD16" s="16">
        <v>626</v>
      </c>
      <c r="AE16" s="16">
        <v>1621</v>
      </c>
      <c r="AF16" s="16">
        <v>2559</v>
      </c>
      <c r="AG16" s="16">
        <v>242</v>
      </c>
      <c r="AH16" s="16">
        <v>902</v>
      </c>
      <c r="AI16" s="16">
        <v>1127</v>
      </c>
      <c r="AJ16" s="16">
        <v>58</v>
      </c>
      <c r="AK16" s="16">
        <v>4054</v>
      </c>
      <c r="AL16" s="16">
        <v>267</v>
      </c>
      <c r="AM16" s="16">
        <v>41</v>
      </c>
      <c r="AN16" s="16">
        <v>169</v>
      </c>
      <c r="AO16" s="16">
        <v>6838</v>
      </c>
      <c r="AP16" s="16">
        <v>5406</v>
      </c>
      <c r="AQ16" s="19" t="s">
        <v>59</v>
      </c>
      <c r="AR16" s="18">
        <v>52522</v>
      </c>
      <c r="AS16" s="6"/>
    </row>
    <row r="17" spans="1:45" ht="15" customHeight="1" x14ac:dyDescent="0.25">
      <c r="A17" t="s">
        <v>52</v>
      </c>
      <c r="B17" s="170" t="s">
        <v>67</v>
      </c>
      <c r="C17" s="13">
        <v>2</v>
      </c>
      <c r="D17" s="14">
        <v>60685</v>
      </c>
      <c r="E17" s="15">
        <v>319</v>
      </c>
      <c r="F17" s="16">
        <v>3225</v>
      </c>
      <c r="G17" s="16">
        <v>4464</v>
      </c>
      <c r="H17" s="16">
        <v>1947</v>
      </c>
      <c r="I17" s="16">
        <v>2862</v>
      </c>
      <c r="J17" s="16">
        <v>77</v>
      </c>
      <c r="K17" s="16">
        <v>1353</v>
      </c>
      <c r="L17" s="16">
        <v>1334</v>
      </c>
      <c r="M17" s="16">
        <v>1892</v>
      </c>
      <c r="N17" s="16">
        <v>1023</v>
      </c>
      <c r="O17" s="16">
        <v>6126</v>
      </c>
      <c r="P17" s="16">
        <v>5608</v>
      </c>
      <c r="Q17" s="16">
        <v>2041</v>
      </c>
      <c r="R17" s="16">
        <v>1486</v>
      </c>
      <c r="S17" s="16">
        <v>155</v>
      </c>
      <c r="T17" s="16">
        <v>35</v>
      </c>
      <c r="U17" s="16">
        <v>253</v>
      </c>
      <c r="V17" s="16">
        <v>4061</v>
      </c>
      <c r="W17" s="16">
        <v>1603</v>
      </c>
      <c r="X17" s="16">
        <v>13</v>
      </c>
      <c r="Y17" s="16">
        <v>39</v>
      </c>
      <c r="Z17" s="16">
        <v>82</v>
      </c>
      <c r="AA17" s="16">
        <v>182</v>
      </c>
      <c r="AB17" s="16">
        <v>4559</v>
      </c>
      <c r="AC17" s="16">
        <v>845</v>
      </c>
      <c r="AD17" s="16">
        <v>757</v>
      </c>
      <c r="AE17" s="16">
        <v>968</v>
      </c>
      <c r="AF17" s="16">
        <v>1741</v>
      </c>
      <c r="AG17" s="16">
        <v>94</v>
      </c>
      <c r="AH17" s="16">
        <v>145</v>
      </c>
      <c r="AI17" s="16">
        <v>399</v>
      </c>
      <c r="AJ17" s="16">
        <v>18</v>
      </c>
      <c r="AK17" s="16">
        <v>1909</v>
      </c>
      <c r="AL17" s="16">
        <v>75</v>
      </c>
      <c r="AM17" s="16">
        <v>25</v>
      </c>
      <c r="AN17" s="16">
        <v>50</v>
      </c>
      <c r="AO17" s="16">
        <v>5301</v>
      </c>
      <c r="AP17" s="16">
        <v>3619</v>
      </c>
      <c r="AQ17" s="19" t="s">
        <v>60</v>
      </c>
      <c r="AR17" s="18">
        <v>436</v>
      </c>
      <c r="AS17" s="6"/>
    </row>
    <row r="18" spans="1:45" ht="15" customHeight="1" x14ac:dyDescent="0.25">
      <c r="A18" t="s">
        <v>52</v>
      </c>
      <c r="B18" s="170" t="s">
        <v>67</v>
      </c>
      <c r="C18" s="13">
        <v>1</v>
      </c>
      <c r="D18" s="14">
        <v>36394</v>
      </c>
      <c r="E18" s="15">
        <v>130</v>
      </c>
      <c r="F18" s="16">
        <v>709</v>
      </c>
      <c r="G18" s="16">
        <v>3316</v>
      </c>
      <c r="H18" s="16">
        <v>659</v>
      </c>
      <c r="I18" s="16">
        <v>1742</v>
      </c>
      <c r="J18" s="16">
        <v>71</v>
      </c>
      <c r="K18" s="16">
        <v>1865</v>
      </c>
      <c r="L18" s="16">
        <v>429</v>
      </c>
      <c r="M18" s="16">
        <v>1838</v>
      </c>
      <c r="N18" s="16">
        <v>788</v>
      </c>
      <c r="O18" s="16">
        <v>1923</v>
      </c>
      <c r="P18" s="16">
        <v>1834</v>
      </c>
      <c r="Q18" s="16">
        <v>1485</v>
      </c>
      <c r="R18" s="16">
        <v>440</v>
      </c>
      <c r="S18" s="16">
        <v>28</v>
      </c>
      <c r="T18" s="16">
        <v>7</v>
      </c>
      <c r="U18" s="16">
        <v>154</v>
      </c>
      <c r="V18" s="16">
        <v>2674</v>
      </c>
      <c r="W18" s="16">
        <v>1748</v>
      </c>
      <c r="X18" s="16">
        <v>2</v>
      </c>
      <c r="Y18" s="16">
        <v>45</v>
      </c>
      <c r="Z18" s="16">
        <v>33</v>
      </c>
      <c r="AA18" s="16">
        <v>76</v>
      </c>
      <c r="AB18" s="16">
        <v>3498</v>
      </c>
      <c r="AC18" s="16">
        <v>192</v>
      </c>
      <c r="AD18" s="16">
        <v>471</v>
      </c>
      <c r="AE18" s="16">
        <v>697</v>
      </c>
      <c r="AF18" s="16">
        <v>2062</v>
      </c>
      <c r="AG18" s="16">
        <v>13</v>
      </c>
      <c r="AH18" s="16">
        <v>11</v>
      </c>
      <c r="AI18" s="16">
        <v>60</v>
      </c>
      <c r="AJ18" s="16">
        <v>7</v>
      </c>
      <c r="AK18" s="16">
        <v>2372</v>
      </c>
      <c r="AL18" s="16">
        <v>29</v>
      </c>
      <c r="AM18" s="16">
        <v>2</v>
      </c>
      <c r="AN18" s="16">
        <v>13</v>
      </c>
      <c r="AO18" s="16">
        <v>3971</v>
      </c>
      <c r="AP18" s="16">
        <v>1000</v>
      </c>
      <c r="AQ18" s="19" t="s">
        <v>61</v>
      </c>
      <c r="AR18" s="18">
        <v>2045</v>
      </c>
      <c r="AS18" s="6"/>
    </row>
    <row r="19" spans="1:45" ht="15" customHeight="1" x14ac:dyDescent="0.25">
      <c r="A19" t="s">
        <v>52</v>
      </c>
      <c r="B19" s="170" t="s">
        <v>67</v>
      </c>
      <c r="C19" s="13" t="s">
        <v>62</v>
      </c>
      <c r="D19" s="14">
        <v>358861</v>
      </c>
      <c r="E19" s="15">
        <v>1284</v>
      </c>
      <c r="F19" s="16">
        <v>18124</v>
      </c>
      <c r="G19" s="16">
        <v>25177</v>
      </c>
      <c r="H19" s="16">
        <v>20117</v>
      </c>
      <c r="I19" s="16">
        <v>17509</v>
      </c>
      <c r="J19" s="16">
        <v>4213</v>
      </c>
      <c r="K19" s="16">
        <v>13522</v>
      </c>
      <c r="L19" s="16">
        <v>9755</v>
      </c>
      <c r="M19" s="16">
        <v>14164</v>
      </c>
      <c r="N19" s="16">
        <v>9037</v>
      </c>
      <c r="O19" s="16">
        <v>28010</v>
      </c>
      <c r="P19" s="16">
        <v>17947</v>
      </c>
      <c r="Q19" s="16">
        <v>9237</v>
      </c>
      <c r="R19" s="16">
        <v>6647</v>
      </c>
      <c r="S19" s="16">
        <v>933</v>
      </c>
      <c r="T19" s="16">
        <v>167</v>
      </c>
      <c r="U19" s="16">
        <v>1594</v>
      </c>
      <c r="V19" s="16">
        <v>19391</v>
      </c>
      <c r="W19" s="16">
        <v>11279</v>
      </c>
      <c r="X19" s="16">
        <v>44</v>
      </c>
      <c r="Y19" s="16">
        <v>520</v>
      </c>
      <c r="Z19" s="16">
        <v>523</v>
      </c>
      <c r="AA19" s="16">
        <v>1292</v>
      </c>
      <c r="AB19" s="16">
        <v>18069</v>
      </c>
      <c r="AC19" s="16">
        <v>3624</v>
      </c>
      <c r="AD19" s="16">
        <v>5486</v>
      </c>
      <c r="AE19" s="16">
        <v>10145</v>
      </c>
      <c r="AF19" s="16">
        <v>15681</v>
      </c>
      <c r="AG19" s="16">
        <v>599</v>
      </c>
      <c r="AH19" s="16">
        <v>1663</v>
      </c>
      <c r="AI19" s="16">
        <v>3801</v>
      </c>
      <c r="AJ19" s="16">
        <v>182</v>
      </c>
      <c r="AK19" s="16">
        <v>19304</v>
      </c>
      <c r="AL19" s="16">
        <v>883</v>
      </c>
      <c r="AM19" s="16">
        <v>110</v>
      </c>
      <c r="AN19" s="16">
        <v>523</v>
      </c>
      <c r="AO19" s="16">
        <v>29230</v>
      </c>
      <c r="AP19" s="16">
        <v>19075</v>
      </c>
      <c r="AQ19" s="19" t="s">
        <v>63</v>
      </c>
      <c r="AR19" s="18">
        <v>156289</v>
      </c>
      <c r="AS19" s="6"/>
    </row>
    <row r="20" spans="1:45" s="20" customFormat="1" ht="15" customHeight="1" x14ac:dyDescent="0.25">
      <c r="A20" s="20" t="s">
        <v>52</v>
      </c>
      <c r="B20" s="21" t="s">
        <v>64</v>
      </c>
      <c r="C20" s="22" t="s">
        <v>65</v>
      </c>
      <c r="D20" s="23">
        <v>3.38</v>
      </c>
      <c r="E20" s="24">
        <v>3.08</v>
      </c>
      <c r="F20" s="25">
        <v>3.39</v>
      </c>
      <c r="G20" s="25">
        <v>3.37</v>
      </c>
      <c r="H20" s="25">
        <v>4.09</v>
      </c>
      <c r="I20" s="25">
        <v>3.41</v>
      </c>
      <c r="J20" s="25">
        <v>4.55</v>
      </c>
      <c r="K20" s="25">
        <v>3.53</v>
      </c>
      <c r="L20" s="25">
        <v>3.45</v>
      </c>
      <c r="M20" s="25">
        <v>3.49</v>
      </c>
      <c r="N20" s="25">
        <v>3.68</v>
      </c>
      <c r="O20" s="25">
        <v>3.27</v>
      </c>
      <c r="P20" s="25">
        <v>2.86</v>
      </c>
      <c r="Q20" s="25">
        <v>3.08</v>
      </c>
      <c r="R20" s="25">
        <v>3.27</v>
      </c>
      <c r="S20" s="25">
        <v>3.38</v>
      </c>
      <c r="T20" s="25">
        <v>3.32</v>
      </c>
      <c r="U20" s="25">
        <v>3.46</v>
      </c>
      <c r="V20" s="25">
        <v>3.09</v>
      </c>
      <c r="W20" s="25">
        <v>3.25</v>
      </c>
      <c r="X20" s="25">
        <v>2.95</v>
      </c>
      <c r="Y20" s="25">
        <v>4</v>
      </c>
      <c r="Z20" s="25">
        <v>3.45</v>
      </c>
      <c r="AA20" s="25">
        <v>3.73</v>
      </c>
      <c r="AB20" s="25">
        <v>2.82</v>
      </c>
      <c r="AC20" s="25">
        <v>3.25</v>
      </c>
      <c r="AD20" s="25">
        <v>3.8</v>
      </c>
      <c r="AE20" s="25">
        <v>3.85</v>
      </c>
      <c r="AF20" s="25">
        <v>3.52</v>
      </c>
      <c r="AG20" s="25">
        <v>3.35</v>
      </c>
      <c r="AH20" s="25">
        <v>3.4</v>
      </c>
      <c r="AI20" s="25">
        <v>3.67</v>
      </c>
      <c r="AJ20" s="25">
        <v>3.58</v>
      </c>
      <c r="AK20" s="25">
        <v>3.51</v>
      </c>
      <c r="AL20" s="25">
        <v>3.7</v>
      </c>
      <c r="AM20" s="25">
        <v>3.29</v>
      </c>
      <c r="AN20" s="25">
        <v>3.66</v>
      </c>
      <c r="AO20" s="25">
        <v>3.2</v>
      </c>
      <c r="AP20" s="25">
        <v>3.36</v>
      </c>
      <c r="AQ20" s="19" t="s">
        <v>66</v>
      </c>
      <c r="AR20" s="26" t="s">
        <v>57</v>
      </c>
      <c r="AS20" s="27"/>
    </row>
    <row r="21" spans="1:45" ht="15" customHeight="1" x14ac:dyDescent="0.25">
      <c r="A21" t="s">
        <v>52</v>
      </c>
      <c r="B21" s="28" t="s">
        <v>68</v>
      </c>
      <c r="C21" s="29">
        <v>5</v>
      </c>
      <c r="D21" s="14">
        <v>4772</v>
      </c>
      <c r="E21" s="30">
        <v>7</v>
      </c>
      <c r="F21" s="31">
        <v>70</v>
      </c>
      <c r="G21" s="31">
        <v>472</v>
      </c>
      <c r="H21" s="31">
        <v>372</v>
      </c>
      <c r="I21" s="31">
        <v>116</v>
      </c>
      <c r="J21" s="31">
        <v>1</v>
      </c>
      <c r="K21" s="31">
        <v>103</v>
      </c>
      <c r="L21" s="31">
        <v>90</v>
      </c>
      <c r="M21" s="31">
        <v>214</v>
      </c>
      <c r="N21" s="31">
        <v>107</v>
      </c>
      <c r="O21" s="31">
        <v>434</v>
      </c>
      <c r="P21" s="31">
        <v>113</v>
      </c>
      <c r="Q21" s="31">
        <v>74</v>
      </c>
      <c r="R21" s="31">
        <v>58</v>
      </c>
      <c r="S21" s="31">
        <v>70</v>
      </c>
      <c r="T21" s="31">
        <v>4</v>
      </c>
      <c r="U21" s="31">
        <v>42</v>
      </c>
      <c r="V21" s="31">
        <v>377</v>
      </c>
      <c r="W21" s="31">
        <v>230</v>
      </c>
      <c r="X21" s="31">
        <v>3</v>
      </c>
      <c r="Y21" s="31" t="s">
        <v>55</v>
      </c>
      <c r="Z21" s="31">
        <v>9</v>
      </c>
      <c r="AA21" s="31">
        <v>59</v>
      </c>
      <c r="AB21" s="31">
        <v>41</v>
      </c>
      <c r="AC21" s="31">
        <v>13</v>
      </c>
      <c r="AD21" s="31">
        <v>55</v>
      </c>
      <c r="AE21" s="31">
        <v>88</v>
      </c>
      <c r="AF21" s="31">
        <v>501</v>
      </c>
      <c r="AG21" s="31">
        <v>7</v>
      </c>
      <c r="AH21" s="31">
        <v>30</v>
      </c>
      <c r="AI21" s="31">
        <v>52</v>
      </c>
      <c r="AJ21" s="31">
        <v>1</v>
      </c>
      <c r="AK21" s="31">
        <v>165</v>
      </c>
      <c r="AL21" s="31">
        <v>62</v>
      </c>
      <c r="AM21" s="31">
        <v>4</v>
      </c>
      <c r="AN21" s="31">
        <v>42</v>
      </c>
      <c r="AO21" s="31">
        <v>448</v>
      </c>
      <c r="AP21" s="31">
        <v>238</v>
      </c>
      <c r="AQ21" s="17" t="s">
        <v>56</v>
      </c>
      <c r="AR21" s="32">
        <v>19221</v>
      </c>
      <c r="AS21" s="6"/>
    </row>
    <row r="22" spans="1:45" ht="15" customHeight="1" x14ac:dyDescent="0.25">
      <c r="A22" t="s">
        <v>52</v>
      </c>
      <c r="B22" s="170" t="s">
        <v>68</v>
      </c>
      <c r="C22" s="13">
        <v>4</v>
      </c>
      <c r="D22" s="14">
        <v>11138</v>
      </c>
      <c r="E22" s="15">
        <v>45</v>
      </c>
      <c r="F22" s="16">
        <v>482</v>
      </c>
      <c r="G22" s="16">
        <v>616</v>
      </c>
      <c r="H22" s="16">
        <v>269</v>
      </c>
      <c r="I22" s="16">
        <v>235</v>
      </c>
      <c r="J22" s="16">
        <v>6</v>
      </c>
      <c r="K22" s="16">
        <v>216</v>
      </c>
      <c r="L22" s="16">
        <v>259</v>
      </c>
      <c r="M22" s="16">
        <v>426</v>
      </c>
      <c r="N22" s="16">
        <v>283</v>
      </c>
      <c r="O22" s="16">
        <v>1066</v>
      </c>
      <c r="P22" s="16">
        <v>472</v>
      </c>
      <c r="Q22" s="16">
        <v>433</v>
      </c>
      <c r="R22" s="16">
        <v>198</v>
      </c>
      <c r="S22" s="16">
        <v>106</v>
      </c>
      <c r="T22" s="16">
        <v>5</v>
      </c>
      <c r="U22" s="16">
        <v>70</v>
      </c>
      <c r="V22" s="16">
        <v>620</v>
      </c>
      <c r="W22" s="16">
        <v>655</v>
      </c>
      <c r="X22" s="16">
        <v>1</v>
      </c>
      <c r="Y22" s="16" t="s">
        <v>55</v>
      </c>
      <c r="Z22" s="16">
        <v>18</v>
      </c>
      <c r="AA22" s="16">
        <v>59</v>
      </c>
      <c r="AB22" s="16">
        <v>236</v>
      </c>
      <c r="AC22" s="16">
        <v>31</v>
      </c>
      <c r="AD22" s="16">
        <v>59</v>
      </c>
      <c r="AE22" s="16">
        <v>154</v>
      </c>
      <c r="AF22" s="16">
        <v>1054</v>
      </c>
      <c r="AG22" s="16">
        <v>30</v>
      </c>
      <c r="AH22" s="16">
        <v>45</v>
      </c>
      <c r="AI22" s="16">
        <v>127</v>
      </c>
      <c r="AJ22" s="16">
        <v>6</v>
      </c>
      <c r="AK22" s="16">
        <v>469</v>
      </c>
      <c r="AL22" s="16">
        <v>167</v>
      </c>
      <c r="AM22" s="16">
        <v>16</v>
      </c>
      <c r="AN22" s="16">
        <v>79</v>
      </c>
      <c r="AO22" s="16">
        <v>1227</v>
      </c>
      <c r="AP22" s="16">
        <v>898</v>
      </c>
      <c r="AQ22" s="19" t="s">
        <v>58</v>
      </c>
      <c r="AR22" s="18">
        <v>25030</v>
      </c>
      <c r="AS22" s="6"/>
    </row>
    <row r="23" spans="1:45" ht="15" customHeight="1" x14ac:dyDescent="0.25">
      <c r="A23" t="s">
        <v>52</v>
      </c>
      <c r="B23" s="170" t="s">
        <v>68</v>
      </c>
      <c r="C23" s="13">
        <v>3</v>
      </c>
      <c r="D23" s="14">
        <v>21069</v>
      </c>
      <c r="E23" s="15">
        <v>59</v>
      </c>
      <c r="F23" s="16">
        <v>1259</v>
      </c>
      <c r="G23" s="16">
        <v>1035</v>
      </c>
      <c r="H23" s="16">
        <v>403</v>
      </c>
      <c r="I23" s="16">
        <v>496</v>
      </c>
      <c r="J23" s="16">
        <v>13</v>
      </c>
      <c r="K23" s="16">
        <v>307</v>
      </c>
      <c r="L23" s="16">
        <v>857</v>
      </c>
      <c r="M23" s="16">
        <v>441</v>
      </c>
      <c r="N23" s="16">
        <v>306</v>
      </c>
      <c r="O23" s="16">
        <v>2729</v>
      </c>
      <c r="P23" s="16">
        <v>1461</v>
      </c>
      <c r="Q23" s="16">
        <v>436</v>
      </c>
      <c r="R23" s="16">
        <v>311</v>
      </c>
      <c r="S23" s="16">
        <v>171</v>
      </c>
      <c r="T23" s="16">
        <v>7</v>
      </c>
      <c r="U23" s="16">
        <v>105</v>
      </c>
      <c r="V23" s="16">
        <v>1649</v>
      </c>
      <c r="W23" s="16">
        <v>1028</v>
      </c>
      <c r="X23" s="16">
        <v>4</v>
      </c>
      <c r="Y23" s="16">
        <v>2</v>
      </c>
      <c r="Z23" s="16">
        <v>31</v>
      </c>
      <c r="AA23" s="16">
        <v>104</v>
      </c>
      <c r="AB23" s="16">
        <v>490</v>
      </c>
      <c r="AC23" s="16">
        <v>122</v>
      </c>
      <c r="AD23" s="16">
        <v>44</v>
      </c>
      <c r="AE23" s="16">
        <v>193</v>
      </c>
      <c r="AF23" s="16">
        <v>959</v>
      </c>
      <c r="AG23" s="16">
        <v>88</v>
      </c>
      <c r="AH23" s="16">
        <v>421</v>
      </c>
      <c r="AI23" s="16">
        <v>260</v>
      </c>
      <c r="AJ23" s="16">
        <v>17</v>
      </c>
      <c r="AK23" s="16">
        <v>807</v>
      </c>
      <c r="AL23" s="16">
        <v>258</v>
      </c>
      <c r="AM23" s="16">
        <v>17</v>
      </c>
      <c r="AN23" s="16">
        <v>134</v>
      </c>
      <c r="AO23" s="16">
        <v>2195</v>
      </c>
      <c r="AP23" s="16">
        <v>1850</v>
      </c>
      <c r="AQ23" s="19" t="s">
        <v>59</v>
      </c>
      <c r="AR23" s="18">
        <v>25389</v>
      </c>
      <c r="AS23" s="6"/>
    </row>
    <row r="24" spans="1:45" ht="15" customHeight="1" x14ac:dyDescent="0.25">
      <c r="A24" t="s">
        <v>52</v>
      </c>
      <c r="B24" s="170" t="s">
        <v>68</v>
      </c>
      <c r="C24" s="13">
        <v>2</v>
      </c>
      <c r="D24" s="14">
        <v>30314</v>
      </c>
      <c r="E24" s="15">
        <v>106</v>
      </c>
      <c r="F24" s="16">
        <v>1937</v>
      </c>
      <c r="G24" s="16">
        <v>1463</v>
      </c>
      <c r="H24" s="16">
        <v>363</v>
      </c>
      <c r="I24" s="16">
        <v>707</v>
      </c>
      <c r="J24" s="16">
        <v>11</v>
      </c>
      <c r="K24" s="16">
        <v>232</v>
      </c>
      <c r="L24" s="16">
        <v>960</v>
      </c>
      <c r="M24" s="16">
        <v>546</v>
      </c>
      <c r="N24" s="16">
        <v>268</v>
      </c>
      <c r="O24" s="16">
        <v>4854</v>
      </c>
      <c r="P24" s="16">
        <v>3759</v>
      </c>
      <c r="Q24" s="16">
        <v>1068</v>
      </c>
      <c r="R24" s="16">
        <v>496</v>
      </c>
      <c r="S24" s="16">
        <v>125</v>
      </c>
      <c r="T24" s="16">
        <v>16</v>
      </c>
      <c r="U24" s="16">
        <v>133</v>
      </c>
      <c r="V24" s="16">
        <v>2153</v>
      </c>
      <c r="W24" s="16">
        <v>1070</v>
      </c>
      <c r="X24" s="16">
        <v>7</v>
      </c>
      <c r="Y24" s="16">
        <v>1</v>
      </c>
      <c r="Z24" s="16">
        <v>23</v>
      </c>
      <c r="AA24" s="16">
        <v>101</v>
      </c>
      <c r="AB24" s="16">
        <v>1063</v>
      </c>
      <c r="AC24" s="16">
        <v>145</v>
      </c>
      <c r="AD24" s="16">
        <v>54</v>
      </c>
      <c r="AE24" s="16">
        <v>147</v>
      </c>
      <c r="AF24" s="16">
        <v>950</v>
      </c>
      <c r="AG24" s="16">
        <v>101</v>
      </c>
      <c r="AH24" s="16">
        <v>322</v>
      </c>
      <c r="AI24" s="16">
        <v>219</v>
      </c>
      <c r="AJ24" s="16">
        <v>8</v>
      </c>
      <c r="AK24" s="16">
        <v>702</v>
      </c>
      <c r="AL24" s="16">
        <v>146</v>
      </c>
      <c r="AM24" s="16">
        <v>19</v>
      </c>
      <c r="AN24" s="16">
        <v>90</v>
      </c>
      <c r="AO24" s="16">
        <v>3117</v>
      </c>
      <c r="AP24" s="16">
        <v>2832</v>
      </c>
      <c r="AQ24" s="19" t="s">
        <v>60</v>
      </c>
      <c r="AR24" s="18">
        <v>20</v>
      </c>
      <c r="AS24" s="6"/>
    </row>
    <row r="25" spans="1:45" ht="15" customHeight="1" x14ac:dyDescent="0.25">
      <c r="A25" t="s">
        <v>52</v>
      </c>
      <c r="B25" s="170" t="s">
        <v>68</v>
      </c>
      <c r="C25" s="13">
        <v>1</v>
      </c>
      <c r="D25" s="14">
        <v>46591</v>
      </c>
      <c r="E25" s="15">
        <v>85</v>
      </c>
      <c r="F25" s="16">
        <v>1552</v>
      </c>
      <c r="G25" s="16">
        <v>2610</v>
      </c>
      <c r="H25" s="16">
        <v>223</v>
      </c>
      <c r="I25" s="16">
        <v>1191</v>
      </c>
      <c r="J25" s="16">
        <v>22</v>
      </c>
      <c r="K25" s="16">
        <v>741</v>
      </c>
      <c r="L25" s="16">
        <v>741</v>
      </c>
      <c r="M25" s="16">
        <v>1397</v>
      </c>
      <c r="N25" s="16">
        <v>558</v>
      </c>
      <c r="O25" s="16">
        <v>5315</v>
      </c>
      <c r="P25" s="16">
        <v>4942</v>
      </c>
      <c r="Q25" s="16">
        <v>2427</v>
      </c>
      <c r="R25" s="16">
        <v>349</v>
      </c>
      <c r="S25" s="16">
        <v>46</v>
      </c>
      <c r="T25" s="16">
        <v>5</v>
      </c>
      <c r="U25" s="16">
        <v>229</v>
      </c>
      <c r="V25" s="16">
        <v>3772</v>
      </c>
      <c r="W25" s="16">
        <v>3171</v>
      </c>
      <c r="X25" s="16">
        <v>7</v>
      </c>
      <c r="Y25" s="16">
        <v>8</v>
      </c>
      <c r="Z25" s="16">
        <v>29</v>
      </c>
      <c r="AA25" s="16">
        <v>131</v>
      </c>
      <c r="AB25" s="16">
        <v>2208</v>
      </c>
      <c r="AC25" s="16">
        <v>68</v>
      </c>
      <c r="AD25" s="16">
        <v>67</v>
      </c>
      <c r="AE25" s="16">
        <v>191</v>
      </c>
      <c r="AF25" s="16">
        <v>2496</v>
      </c>
      <c r="AG25" s="16">
        <v>38</v>
      </c>
      <c r="AH25" s="16">
        <v>117</v>
      </c>
      <c r="AI25" s="16">
        <v>85</v>
      </c>
      <c r="AJ25" s="16">
        <v>2</v>
      </c>
      <c r="AK25" s="16">
        <v>2181</v>
      </c>
      <c r="AL25" s="16">
        <v>87</v>
      </c>
      <c r="AM25" s="16">
        <v>17</v>
      </c>
      <c r="AN25" s="16">
        <v>14</v>
      </c>
      <c r="AO25" s="16">
        <v>6481</v>
      </c>
      <c r="AP25" s="16">
        <v>2988</v>
      </c>
      <c r="AQ25" s="19" t="s">
        <v>61</v>
      </c>
      <c r="AR25" s="18">
        <v>2016</v>
      </c>
      <c r="AS25" s="6"/>
    </row>
    <row r="26" spans="1:45" ht="15" customHeight="1" x14ac:dyDescent="0.25">
      <c r="A26" t="s">
        <v>52</v>
      </c>
      <c r="B26" s="170" t="s">
        <v>68</v>
      </c>
      <c r="C26" s="13" t="s">
        <v>62</v>
      </c>
      <c r="D26" s="14">
        <v>113884</v>
      </c>
      <c r="E26" s="15">
        <v>302</v>
      </c>
      <c r="F26" s="16">
        <v>5300</v>
      </c>
      <c r="G26" s="16">
        <v>6196</v>
      </c>
      <c r="H26" s="16">
        <v>1630</v>
      </c>
      <c r="I26" s="16">
        <v>2745</v>
      </c>
      <c r="J26" s="16">
        <v>53</v>
      </c>
      <c r="K26" s="16">
        <v>1599</v>
      </c>
      <c r="L26" s="16">
        <v>2907</v>
      </c>
      <c r="M26" s="16">
        <v>3024</v>
      </c>
      <c r="N26" s="16">
        <v>1522</v>
      </c>
      <c r="O26" s="16">
        <v>14398</v>
      </c>
      <c r="P26" s="16">
        <v>10747</v>
      </c>
      <c r="Q26" s="16">
        <v>4438</v>
      </c>
      <c r="R26" s="16">
        <v>1412</v>
      </c>
      <c r="S26" s="16">
        <v>518</v>
      </c>
      <c r="T26" s="16">
        <v>37</v>
      </c>
      <c r="U26" s="16">
        <v>579</v>
      </c>
      <c r="V26" s="16">
        <v>8571</v>
      </c>
      <c r="W26" s="16">
        <v>6154</v>
      </c>
      <c r="X26" s="16">
        <v>22</v>
      </c>
      <c r="Y26" s="16">
        <v>11</v>
      </c>
      <c r="Z26" s="16">
        <v>110</v>
      </c>
      <c r="AA26" s="16">
        <v>454</v>
      </c>
      <c r="AB26" s="16">
        <v>4038</v>
      </c>
      <c r="AC26" s="16">
        <v>379</v>
      </c>
      <c r="AD26" s="16">
        <v>279</v>
      </c>
      <c r="AE26" s="16">
        <v>773</v>
      </c>
      <c r="AF26" s="16">
        <v>5960</v>
      </c>
      <c r="AG26" s="16">
        <v>264</v>
      </c>
      <c r="AH26" s="16">
        <v>935</v>
      </c>
      <c r="AI26" s="16">
        <v>743</v>
      </c>
      <c r="AJ26" s="16">
        <v>34</v>
      </c>
      <c r="AK26" s="16">
        <v>4324</v>
      </c>
      <c r="AL26" s="16">
        <v>720</v>
      </c>
      <c r="AM26" s="16">
        <v>73</v>
      </c>
      <c r="AN26" s="16">
        <v>359</v>
      </c>
      <c r="AO26" s="16">
        <v>13468</v>
      </c>
      <c r="AP26" s="16">
        <v>8806</v>
      </c>
      <c r="AQ26" s="19" t="s">
        <v>63</v>
      </c>
      <c r="AR26" s="18">
        <v>71676</v>
      </c>
      <c r="AS26" s="6"/>
    </row>
    <row r="27" spans="1:45" s="20" customFormat="1" ht="15" customHeight="1" x14ac:dyDescent="0.25">
      <c r="A27" s="20" t="s">
        <v>52</v>
      </c>
      <c r="B27" s="21" t="s">
        <v>64</v>
      </c>
      <c r="C27" s="22" t="s">
        <v>65</v>
      </c>
      <c r="D27" s="23">
        <v>2.1</v>
      </c>
      <c r="E27" s="24">
        <v>2.2799999999999998</v>
      </c>
      <c r="F27" s="25">
        <v>2.17</v>
      </c>
      <c r="G27" s="25">
        <v>2.17</v>
      </c>
      <c r="H27" s="25">
        <v>3.13</v>
      </c>
      <c r="I27" s="25">
        <v>2.04</v>
      </c>
      <c r="J27" s="25">
        <v>2.11</v>
      </c>
      <c r="K27" s="25">
        <v>2.19</v>
      </c>
      <c r="L27" s="25">
        <v>2.31</v>
      </c>
      <c r="M27" s="25">
        <v>2.1800000000000002</v>
      </c>
      <c r="N27" s="25">
        <v>2.42</v>
      </c>
      <c r="O27" s="25">
        <v>2.06</v>
      </c>
      <c r="P27" s="25">
        <v>1.8</v>
      </c>
      <c r="Q27" s="25">
        <v>1.8</v>
      </c>
      <c r="R27" s="25">
        <v>2.38</v>
      </c>
      <c r="S27" s="25">
        <v>3.06</v>
      </c>
      <c r="T27" s="25">
        <v>2.65</v>
      </c>
      <c r="U27" s="25">
        <v>2.25</v>
      </c>
      <c r="V27" s="25">
        <v>2.0299999999999998</v>
      </c>
      <c r="W27" s="25">
        <v>1.98</v>
      </c>
      <c r="X27" s="25">
        <v>2.36</v>
      </c>
      <c r="Y27" s="25">
        <v>1.45</v>
      </c>
      <c r="Z27" s="25">
        <v>2.59</v>
      </c>
      <c r="AA27" s="25">
        <v>2.59</v>
      </c>
      <c r="AB27" s="25">
        <v>1.72</v>
      </c>
      <c r="AC27" s="25">
        <v>2.41</v>
      </c>
      <c r="AD27" s="25">
        <v>2.93</v>
      </c>
      <c r="AE27" s="25">
        <v>2.74</v>
      </c>
      <c r="AF27" s="25">
        <v>2.35</v>
      </c>
      <c r="AG27" s="25">
        <v>2.5</v>
      </c>
      <c r="AH27" s="25">
        <v>2.52</v>
      </c>
      <c r="AI27" s="25">
        <v>2.79</v>
      </c>
      <c r="AJ27" s="25">
        <v>2.88</v>
      </c>
      <c r="AK27" s="25">
        <v>2.0099999999999998</v>
      </c>
      <c r="AL27" s="25">
        <v>2.96</v>
      </c>
      <c r="AM27" s="25">
        <v>2.6</v>
      </c>
      <c r="AN27" s="25">
        <v>3.13</v>
      </c>
      <c r="AO27" s="25">
        <v>1.96</v>
      </c>
      <c r="AP27" s="25">
        <v>2.16</v>
      </c>
      <c r="AQ27" s="19" t="s">
        <v>66</v>
      </c>
      <c r="AR27" s="26" t="s">
        <v>57</v>
      </c>
      <c r="AS27" s="27"/>
    </row>
    <row r="28" spans="1:45" ht="15" customHeight="1" x14ac:dyDescent="0.25">
      <c r="A28" t="s">
        <v>52</v>
      </c>
      <c r="B28" s="28" t="s">
        <v>69</v>
      </c>
      <c r="C28" s="29">
        <v>5</v>
      </c>
      <c r="D28" s="14">
        <v>39970</v>
      </c>
      <c r="E28" s="30">
        <v>152</v>
      </c>
      <c r="F28" s="31">
        <v>578</v>
      </c>
      <c r="G28" s="31">
        <v>3009</v>
      </c>
      <c r="H28" s="31">
        <v>2434</v>
      </c>
      <c r="I28" s="31">
        <v>737</v>
      </c>
      <c r="J28" s="31">
        <v>14</v>
      </c>
      <c r="K28" s="31">
        <v>689</v>
      </c>
      <c r="L28" s="31">
        <v>589</v>
      </c>
      <c r="M28" s="31">
        <v>1476</v>
      </c>
      <c r="N28" s="31">
        <v>669</v>
      </c>
      <c r="O28" s="31">
        <v>2398</v>
      </c>
      <c r="P28" s="31">
        <v>643</v>
      </c>
      <c r="Q28" s="31">
        <v>700</v>
      </c>
      <c r="R28" s="31">
        <v>572</v>
      </c>
      <c r="S28" s="31">
        <v>124</v>
      </c>
      <c r="T28" s="31">
        <v>17</v>
      </c>
      <c r="U28" s="31">
        <v>236</v>
      </c>
      <c r="V28" s="31">
        <v>2414</v>
      </c>
      <c r="W28" s="31">
        <v>1467</v>
      </c>
      <c r="X28" s="31">
        <v>31</v>
      </c>
      <c r="Y28" s="31">
        <v>12</v>
      </c>
      <c r="Z28" s="31">
        <v>25</v>
      </c>
      <c r="AA28" s="31">
        <v>216</v>
      </c>
      <c r="AB28" s="31">
        <v>408</v>
      </c>
      <c r="AC28" s="31">
        <v>127</v>
      </c>
      <c r="AD28" s="31">
        <v>350</v>
      </c>
      <c r="AE28" s="31">
        <v>680</v>
      </c>
      <c r="AF28" s="31">
        <v>2141</v>
      </c>
      <c r="AG28" s="31">
        <v>48</v>
      </c>
      <c r="AH28" s="31">
        <v>73</v>
      </c>
      <c r="AI28" s="31">
        <v>10513</v>
      </c>
      <c r="AJ28" s="31">
        <v>570</v>
      </c>
      <c r="AK28" s="31">
        <v>1133</v>
      </c>
      <c r="AL28" s="31">
        <v>264</v>
      </c>
      <c r="AM28" s="31">
        <v>24</v>
      </c>
      <c r="AN28" s="31">
        <v>160</v>
      </c>
      <c r="AO28" s="31">
        <v>2803</v>
      </c>
      <c r="AP28" s="31">
        <v>1474</v>
      </c>
      <c r="AQ28" s="17" t="s">
        <v>56</v>
      </c>
      <c r="AR28" s="32">
        <v>74816</v>
      </c>
      <c r="AS28" s="6"/>
    </row>
    <row r="29" spans="1:45" ht="15" customHeight="1" x14ac:dyDescent="0.25">
      <c r="A29" t="s">
        <v>52</v>
      </c>
      <c r="B29" s="170" t="s">
        <v>69</v>
      </c>
      <c r="C29" s="13">
        <v>4</v>
      </c>
      <c r="D29" s="14">
        <v>70228</v>
      </c>
      <c r="E29" s="15">
        <v>304</v>
      </c>
      <c r="F29" s="16">
        <v>2491</v>
      </c>
      <c r="G29" s="16">
        <v>3282</v>
      </c>
      <c r="H29" s="16">
        <v>1472</v>
      </c>
      <c r="I29" s="16">
        <v>1208</v>
      </c>
      <c r="J29" s="16">
        <v>7</v>
      </c>
      <c r="K29" s="16">
        <v>819</v>
      </c>
      <c r="L29" s="16">
        <v>1329</v>
      </c>
      <c r="M29" s="16">
        <v>2240</v>
      </c>
      <c r="N29" s="16">
        <v>1302</v>
      </c>
      <c r="O29" s="16">
        <v>5216</v>
      </c>
      <c r="P29" s="16">
        <v>2390</v>
      </c>
      <c r="Q29" s="16">
        <v>2680</v>
      </c>
      <c r="R29" s="16">
        <v>1207</v>
      </c>
      <c r="S29" s="16">
        <v>202</v>
      </c>
      <c r="T29" s="16">
        <v>44</v>
      </c>
      <c r="U29" s="16">
        <v>281</v>
      </c>
      <c r="V29" s="16">
        <v>2846</v>
      </c>
      <c r="W29" s="16">
        <v>2949</v>
      </c>
      <c r="X29" s="16">
        <v>63</v>
      </c>
      <c r="Y29" s="16">
        <v>5</v>
      </c>
      <c r="Z29" s="16">
        <v>41</v>
      </c>
      <c r="AA29" s="16">
        <v>210</v>
      </c>
      <c r="AB29" s="16">
        <v>1483</v>
      </c>
      <c r="AC29" s="16">
        <v>253</v>
      </c>
      <c r="AD29" s="16">
        <v>286</v>
      </c>
      <c r="AE29" s="16">
        <v>882</v>
      </c>
      <c r="AF29" s="16">
        <v>3898</v>
      </c>
      <c r="AG29" s="16">
        <v>146</v>
      </c>
      <c r="AH29" s="16">
        <v>244</v>
      </c>
      <c r="AI29" s="16">
        <v>15418</v>
      </c>
      <c r="AJ29" s="16">
        <v>1600</v>
      </c>
      <c r="AK29" s="16">
        <v>2094</v>
      </c>
      <c r="AL29" s="16">
        <v>590</v>
      </c>
      <c r="AM29" s="16">
        <v>55</v>
      </c>
      <c r="AN29" s="16">
        <v>274</v>
      </c>
      <c r="AO29" s="16">
        <v>6157</v>
      </c>
      <c r="AP29" s="16">
        <v>4260</v>
      </c>
      <c r="AQ29" s="19" t="s">
        <v>58</v>
      </c>
      <c r="AR29" s="18">
        <v>93273</v>
      </c>
      <c r="AS29" s="6"/>
    </row>
    <row r="30" spans="1:45" ht="15" customHeight="1" x14ac:dyDescent="0.25">
      <c r="A30" t="s">
        <v>52</v>
      </c>
      <c r="B30" s="170" t="s">
        <v>69</v>
      </c>
      <c r="C30" s="13">
        <v>3</v>
      </c>
      <c r="D30" s="14">
        <v>101805</v>
      </c>
      <c r="E30" s="15">
        <v>462</v>
      </c>
      <c r="F30" s="16">
        <v>5255</v>
      </c>
      <c r="G30" s="16">
        <v>4620</v>
      </c>
      <c r="H30" s="16">
        <v>1886</v>
      </c>
      <c r="I30" s="16">
        <v>2170</v>
      </c>
      <c r="J30" s="16">
        <v>45</v>
      </c>
      <c r="K30" s="16">
        <v>1039</v>
      </c>
      <c r="L30" s="16">
        <v>3383</v>
      </c>
      <c r="M30" s="16">
        <v>1968</v>
      </c>
      <c r="N30" s="16">
        <v>1147</v>
      </c>
      <c r="O30" s="16">
        <v>11127</v>
      </c>
      <c r="P30" s="16">
        <v>6199</v>
      </c>
      <c r="Q30" s="16">
        <v>1945</v>
      </c>
      <c r="R30" s="16">
        <v>1914</v>
      </c>
      <c r="S30" s="16">
        <v>377</v>
      </c>
      <c r="T30" s="16">
        <v>49</v>
      </c>
      <c r="U30" s="16">
        <v>265</v>
      </c>
      <c r="V30" s="16">
        <v>6685</v>
      </c>
      <c r="W30" s="16">
        <v>4012</v>
      </c>
      <c r="X30" s="16">
        <v>91</v>
      </c>
      <c r="Y30" s="16">
        <v>13</v>
      </c>
      <c r="Z30" s="16">
        <v>65</v>
      </c>
      <c r="AA30" s="16">
        <v>359</v>
      </c>
      <c r="AB30" s="16">
        <v>2477</v>
      </c>
      <c r="AC30" s="16">
        <v>687</v>
      </c>
      <c r="AD30" s="16">
        <v>196</v>
      </c>
      <c r="AE30" s="16">
        <v>767</v>
      </c>
      <c r="AF30" s="16">
        <v>3356</v>
      </c>
      <c r="AG30" s="16">
        <v>294</v>
      </c>
      <c r="AH30" s="16">
        <v>1396</v>
      </c>
      <c r="AI30" s="16">
        <v>13145</v>
      </c>
      <c r="AJ30" s="16">
        <v>2713</v>
      </c>
      <c r="AK30" s="16">
        <v>3169</v>
      </c>
      <c r="AL30" s="16">
        <v>954</v>
      </c>
      <c r="AM30" s="16">
        <v>112</v>
      </c>
      <c r="AN30" s="16">
        <v>451</v>
      </c>
      <c r="AO30" s="16">
        <v>9401</v>
      </c>
      <c r="AP30" s="16">
        <v>7611</v>
      </c>
      <c r="AQ30" s="19" t="s">
        <v>59</v>
      </c>
      <c r="AR30" s="18">
        <v>87414</v>
      </c>
      <c r="AS30" s="6"/>
    </row>
    <row r="31" spans="1:45" ht="15" customHeight="1" x14ac:dyDescent="0.25">
      <c r="A31" t="s">
        <v>52</v>
      </c>
      <c r="B31" s="170" t="s">
        <v>69</v>
      </c>
      <c r="C31" s="13">
        <v>2</v>
      </c>
      <c r="D31" s="14">
        <v>117326</v>
      </c>
      <c r="E31" s="15">
        <v>517</v>
      </c>
      <c r="F31" s="16">
        <v>6228</v>
      </c>
      <c r="G31" s="16">
        <v>6128</v>
      </c>
      <c r="H31" s="16">
        <v>1628</v>
      </c>
      <c r="I31" s="16">
        <v>2687</v>
      </c>
      <c r="J31" s="16">
        <v>19</v>
      </c>
      <c r="K31" s="16">
        <v>750</v>
      </c>
      <c r="L31" s="16">
        <v>2637</v>
      </c>
      <c r="M31" s="16">
        <v>2510</v>
      </c>
      <c r="N31" s="16">
        <v>1103</v>
      </c>
      <c r="O31" s="16">
        <v>16948</v>
      </c>
      <c r="P31" s="16">
        <v>13519</v>
      </c>
      <c r="Q31" s="16">
        <v>3915</v>
      </c>
      <c r="R31" s="16">
        <v>2884</v>
      </c>
      <c r="S31" s="16">
        <v>291</v>
      </c>
      <c r="T31" s="16">
        <v>62</v>
      </c>
      <c r="U31" s="16">
        <v>367</v>
      </c>
      <c r="V31" s="16">
        <v>8045</v>
      </c>
      <c r="W31" s="16">
        <v>3889</v>
      </c>
      <c r="X31" s="16">
        <v>58</v>
      </c>
      <c r="Y31" s="16">
        <v>10</v>
      </c>
      <c r="Z31" s="16">
        <v>53</v>
      </c>
      <c r="AA31" s="16">
        <v>470</v>
      </c>
      <c r="AB31" s="16">
        <v>4927</v>
      </c>
      <c r="AC31" s="16">
        <v>871</v>
      </c>
      <c r="AD31" s="16">
        <v>270</v>
      </c>
      <c r="AE31" s="16">
        <v>642</v>
      </c>
      <c r="AF31" s="16">
        <v>3135</v>
      </c>
      <c r="AG31" s="16">
        <v>172</v>
      </c>
      <c r="AH31" s="16">
        <v>601</v>
      </c>
      <c r="AI31" s="16">
        <v>4665</v>
      </c>
      <c r="AJ31" s="16">
        <v>1826</v>
      </c>
      <c r="AK31" s="16">
        <v>2629</v>
      </c>
      <c r="AL31" s="16">
        <v>416</v>
      </c>
      <c r="AM31" s="16">
        <v>126</v>
      </c>
      <c r="AN31" s="16">
        <v>220</v>
      </c>
      <c r="AO31" s="16">
        <v>11812</v>
      </c>
      <c r="AP31" s="16">
        <v>10296</v>
      </c>
      <c r="AQ31" s="19" t="s">
        <v>60</v>
      </c>
      <c r="AR31" s="18">
        <v>2264</v>
      </c>
      <c r="AS31" s="6"/>
    </row>
    <row r="32" spans="1:45" ht="15" customHeight="1" x14ac:dyDescent="0.25">
      <c r="A32" t="s">
        <v>52</v>
      </c>
      <c r="B32" s="170" t="s">
        <v>69</v>
      </c>
      <c r="C32" s="13">
        <v>1</v>
      </c>
      <c r="D32" s="14">
        <v>127393</v>
      </c>
      <c r="E32" s="15">
        <v>363</v>
      </c>
      <c r="F32" s="16">
        <v>3451</v>
      </c>
      <c r="G32" s="16">
        <v>8423</v>
      </c>
      <c r="H32" s="16">
        <v>887</v>
      </c>
      <c r="I32" s="16">
        <v>3770</v>
      </c>
      <c r="J32" s="16">
        <v>56</v>
      </c>
      <c r="K32" s="16">
        <v>1964</v>
      </c>
      <c r="L32" s="16">
        <v>1428</v>
      </c>
      <c r="M32" s="16">
        <v>5482</v>
      </c>
      <c r="N32" s="16">
        <v>2040</v>
      </c>
      <c r="O32" s="16">
        <v>12204</v>
      </c>
      <c r="P32" s="16">
        <v>10386</v>
      </c>
      <c r="Q32" s="16">
        <v>5641</v>
      </c>
      <c r="R32" s="16">
        <v>1485</v>
      </c>
      <c r="S32" s="16">
        <v>107</v>
      </c>
      <c r="T32" s="16">
        <v>38</v>
      </c>
      <c r="U32" s="16">
        <v>445</v>
      </c>
      <c r="V32" s="16">
        <v>10416</v>
      </c>
      <c r="W32" s="16">
        <v>8971</v>
      </c>
      <c r="X32" s="16">
        <v>27</v>
      </c>
      <c r="Y32" s="16">
        <v>43</v>
      </c>
      <c r="Z32" s="16">
        <v>37</v>
      </c>
      <c r="AA32" s="16">
        <v>345</v>
      </c>
      <c r="AB32" s="16">
        <v>9274</v>
      </c>
      <c r="AC32" s="16">
        <v>396</v>
      </c>
      <c r="AD32" s="16">
        <v>228</v>
      </c>
      <c r="AE32" s="16">
        <v>739</v>
      </c>
      <c r="AF32" s="16">
        <v>6263</v>
      </c>
      <c r="AG32" s="16">
        <v>63</v>
      </c>
      <c r="AH32" s="16">
        <v>148</v>
      </c>
      <c r="AI32" s="16">
        <v>640</v>
      </c>
      <c r="AJ32" s="16">
        <v>919</v>
      </c>
      <c r="AK32" s="16">
        <v>5908</v>
      </c>
      <c r="AL32" s="16">
        <v>150</v>
      </c>
      <c r="AM32" s="16">
        <v>45</v>
      </c>
      <c r="AN32" s="16">
        <v>71</v>
      </c>
      <c r="AO32" s="16">
        <v>17036</v>
      </c>
      <c r="AP32" s="16">
        <v>7504</v>
      </c>
      <c r="AQ32" s="19" t="s">
        <v>61</v>
      </c>
      <c r="AR32" s="18">
        <v>5386</v>
      </c>
      <c r="AS32" s="6"/>
    </row>
    <row r="33" spans="1:45" ht="15" customHeight="1" x14ac:dyDescent="0.25">
      <c r="A33" t="s">
        <v>52</v>
      </c>
      <c r="B33" s="170" t="s">
        <v>69</v>
      </c>
      <c r="C33" s="13" t="s">
        <v>62</v>
      </c>
      <c r="D33" s="14">
        <v>456722</v>
      </c>
      <c r="E33" s="15">
        <v>1798</v>
      </c>
      <c r="F33" s="16">
        <v>18003</v>
      </c>
      <c r="G33" s="16">
        <v>25462</v>
      </c>
      <c r="H33" s="16">
        <v>8307</v>
      </c>
      <c r="I33" s="16">
        <v>10572</v>
      </c>
      <c r="J33" s="16">
        <v>141</v>
      </c>
      <c r="K33" s="16">
        <v>5261</v>
      </c>
      <c r="L33" s="16">
        <v>9366</v>
      </c>
      <c r="M33" s="16">
        <v>13676</v>
      </c>
      <c r="N33" s="16">
        <v>6261</v>
      </c>
      <c r="O33" s="16">
        <v>47893</v>
      </c>
      <c r="P33" s="16">
        <v>33137</v>
      </c>
      <c r="Q33" s="16">
        <v>14881</v>
      </c>
      <c r="R33" s="16">
        <v>8062</v>
      </c>
      <c r="S33" s="16">
        <v>1101</v>
      </c>
      <c r="T33" s="16">
        <v>210</v>
      </c>
      <c r="U33" s="16">
        <v>1594</v>
      </c>
      <c r="V33" s="16">
        <v>30406</v>
      </c>
      <c r="W33" s="16">
        <v>21288</v>
      </c>
      <c r="X33" s="16">
        <v>270</v>
      </c>
      <c r="Y33" s="16">
        <v>83</v>
      </c>
      <c r="Z33" s="16">
        <v>221</v>
      </c>
      <c r="AA33" s="16">
        <v>1600</v>
      </c>
      <c r="AB33" s="16">
        <v>18569</v>
      </c>
      <c r="AC33" s="16">
        <v>2334</v>
      </c>
      <c r="AD33" s="16">
        <v>1330</v>
      </c>
      <c r="AE33" s="16">
        <v>3710</v>
      </c>
      <c r="AF33" s="16">
        <v>18793</v>
      </c>
      <c r="AG33" s="16">
        <v>723</v>
      </c>
      <c r="AH33" s="16">
        <v>2462</v>
      </c>
      <c r="AI33" s="16">
        <v>44381</v>
      </c>
      <c r="AJ33" s="16">
        <v>7628</v>
      </c>
      <c r="AK33" s="16">
        <v>14933</v>
      </c>
      <c r="AL33" s="16">
        <v>2374</v>
      </c>
      <c r="AM33" s="16">
        <v>362</v>
      </c>
      <c r="AN33" s="16">
        <v>1176</v>
      </c>
      <c r="AO33" s="16">
        <v>47209</v>
      </c>
      <c r="AP33" s="16">
        <v>31145</v>
      </c>
      <c r="AQ33" s="19" t="s">
        <v>63</v>
      </c>
      <c r="AR33" s="18">
        <v>263153</v>
      </c>
      <c r="AS33" s="6"/>
    </row>
    <row r="34" spans="1:45" s="20" customFormat="1" ht="15" customHeight="1" x14ac:dyDescent="0.25">
      <c r="A34" s="20" t="s">
        <v>52</v>
      </c>
      <c r="B34" s="21" t="s">
        <v>64</v>
      </c>
      <c r="C34" s="22" t="s">
        <v>65</v>
      </c>
      <c r="D34" s="23">
        <v>2.5099999999999998</v>
      </c>
      <c r="E34" s="24">
        <v>2.65</v>
      </c>
      <c r="F34" s="25">
        <v>2.4700000000000002</v>
      </c>
      <c r="G34" s="25">
        <v>2.46</v>
      </c>
      <c r="H34" s="25">
        <v>3.35</v>
      </c>
      <c r="I34" s="25">
        <v>2.29</v>
      </c>
      <c r="J34" s="25">
        <v>2.3199999999999998</v>
      </c>
      <c r="K34" s="25">
        <v>2.5299999999999998</v>
      </c>
      <c r="L34" s="25">
        <v>2.68</v>
      </c>
      <c r="M34" s="25">
        <v>2.39</v>
      </c>
      <c r="N34" s="25">
        <v>2.59</v>
      </c>
      <c r="O34" s="25">
        <v>2.35</v>
      </c>
      <c r="P34" s="25">
        <v>2.08</v>
      </c>
      <c r="Q34" s="25">
        <v>2.25</v>
      </c>
      <c r="R34" s="25">
        <v>2.57</v>
      </c>
      <c r="S34" s="25">
        <v>2.95</v>
      </c>
      <c r="T34" s="25">
        <v>2.71</v>
      </c>
      <c r="U34" s="25">
        <v>2.68</v>
      </c>
      <c r="V34" s="25">
        <v>2.2999999999999998</v>
      </c>
      <c r="W34" s="25">
        <v>2.25</v>
      </c>
      <c r="X34" s="25">
        <v>3.05</v>
      </c>
      <c r="Y34" s="25">
        <v>2.19</v>
      </c>
      <c r="Z34" s="25">
        <v>2.84</v>
      </c>
      <c r="AA34" s="25">
        <v>2.68</v>
      </c>
      <c r="AB34" s="25">
        <v>1.86</v>
      </c>
      <c r="AC34" s="25">
        <v>2.5</v>
      </c>
      <c r="AD34" s="25">
        <v>3.2</v>
      </c>
      <c r="AE34" s="25">
        <v>3.03</v>
      </c>
      <c r="AF34" s="25">
        <v>2.6</v>
      </c>
      <c r="AG34" s="25">
        <v>2.92</v>
      </c>
      <c r="AH34" s="25">
        <v>2.79</v>
      </c>
      <c r="AI34" s="25">
        <v>3.69</v>
      </c>
      <c r="AJ34" s="25">
        <v>2.88</v>
      </c>
      <c r="AK34" s="25">
        <v>2.3199999999999998</v>
      </c>
      <c r="AL34" s="25">
        <v>3.17</v>
      </c>
      <c r="AM34" s="25">
        <v>2.69</v>
      </c>
      <c r="AN34" s="25">
        <v>3.2</v>
      </c>
      <c r="AO34" s="25">
        <v>2.2799999999999998</v>
      </c>
      <c r="AP34" s="25">
        <v>2.42</v>
      </c>
      <c r="AQ34" s="19" t="s">
        <v>66</v>
      </c>
      <c r="AR34" s="26" t="s">
        <v>57</v>
      </c>
      <c r="AS34" s="27"/>
    </row>
    <row r="35" spans="1:45" ht="15" customHeight="1" x14ac:dyDescent="0.25">
      <c r="A35" t="s">
        <v>52</v>
      </c>
      <c r="B35" s="28" t="s">
        <v>70</v>
      </c>
      <c r="C35" s="29">
        <v>5</v>
      </c>
      <c r="D35" s="14">
        <v>326</v>
      </c>
      <c r="E35" s="30">
        <v>2</v>
      </c>
      <c r="F35" s="31">
        <v>10</v>
      </c>
      <c r="G35" s="31">
        <v>26</v>
      </c>
      <c r="H35" s="31">
        <v>26</v>
      </c>
      <c r="I35" s="31">
        <v>14</v>
      </c>
      <c r="J35" s="31" t="s">
        <v>54</v>
      </c>
      <c r="K35" s="31">
        <v>10</v>
      </c>
      <c r="L35" s="31">
        <v>9</v>
      </c>
      <c r="M35" s="31">
        <v>14</v>
      </c>
      <c r="N35" s="31">
        <v>8</v>
      </c>
      <c r="O35" s="31">
        <v>24</v>
      </c>
      <c r="P35" s="31">
        <v>3</v>
      </c>
      <c r="Q35" s="31">
        <v>7</v>
      </c>
      <c r="R35" s="31">
        <v>9</v>
      </c>
      <c r="S35" s="31" t="s">
        <v>55</v>
      </c>
      <c r="T35" s="31" t="s">
        <v>54</v>
      </c>
      <c r="U35" s="31">
        <v>4</v>
      </c>
      <c r="V35" s="31">
        <v>18</v>
      </c>
      <c r="W35" s="31">
        <v>13</v>
      </c>
      <c r="X35" s="31" t="s">
        <v>54</v>
      </c>
      <c r="Y35" s="31" t="s">
        <v>54</v>
      </c>
      <c r="Z35" s="31" t="s">
        <v>55</v>
      </c>
      <c r="AA35" s="31">
        <v>4</v>
      </c>
      <c r="AB35" s="31">
        <v>9</v>
      </c>
      <c r="AC35" s="31" t="s">
        <v>55</v>
      </c>
      <c r="AD35" s="31">
        <v>4</v>
      </c>
      <c r="AE35" s="31">
        <v>7</v>
      </c>
      <c r="AF35" s="31">
        <v>26</v>
      </c>
      <c r="AG35" s="31" t="s">
        <v>54</v>
      </c>
      <c r="AH35" s="31">
        <v>1</v>
      </c>
      <c r="AI35" s="31">
        <v>5</v>
      </c>
      <c r="AJ35" s="31" t="s">
        <v>54</v>
      </c>
      <c r="AK35" s="31">
        <v>11</v>
      </c>
      <c r="AL35" s="31" t="s">
        <v>55</v>
      </c>
      <c r="AM35" s="31" t="s">
        <v>54</v>
      </c>
      <c r="AN35" s="31">
        <v>4</v>
      </c>
      <c r="AO35" s="31">
        <v>35</v>
      </c>
      <c r="AP35" s="31">
        <v>19</v>
      </c>
      <c r="AQ35" s="17" t="s">
        <v>56</v>
      </c>
      <c r="AR35" s="32">
        <v>523</v>
      </c>
      <c r="AS35" s="6"/>
    </row>
    <row r="36" spans="1:45" ht="15" customHeight="1" x14ac:dyDescent="0.25">
      <c r="A36" t="s">
        <v>52</v>
      </c>
      <c r="B36" s="170" t="s">
        <v>70</v>
      </c>
      <c r="C36" s="13">
        <v>4</v>
      </c>
      <c r="D36" s="14">
        <v>498</v>
      </c>
      <c r="E36" s="15">
        <v>2</v>
      </c>
      <c r="F36" s="16">
        <v>29</v>
      </c>
      <c r="G36" s="16">
        <v>28</v>
      </c>
      <c r="H36" s="16">
        <v>18</v>
      </c>
      <c r="I36" s="16">
        <v>9</v>
      </c>
      <c r="J36" s="16" t="s">
        <v>54</v>
      </c>
      <c r="K36" s="16">
        <v>8</v>
      </c>
      <c r="L36" s="16">
        <v>11</v>
      </c>
      <c r="M36" s="16">
        <v>26</v>
      </c>
      <c r="N36" s="16">
        <v>13</v>
      </c>
      <c r="O36" s="16">
        <v>55</v>
      </c>
      <c r="P36" s="16">
        <v>21</v>
      </c>
      <c r="Q36" s="16">
        <v>23</v>
      </c>
      <c r="R36" s="16">
        <v>15</v>
      </c>
      <c r="S36" s="16">
        <v>1</v>
      </c>
      <c r="T36" s="16" t="s">
        <v>54</v>
      </c>
      <c r="U36" s="16">
        <v>2</v>
      </c>
      <c r="V36" s="16">
        <v>19</v>
      </c>
      <c r="W36" s="16">
        <v>17</v>
      </c>
      <c r="X36" s="16" t="s">
        <v>54</v>
      </c>
      <c r="Y36" s="16" t="s">
        <v>54</v>
      </c>
      <c r="Z36" s="16">
        <v>1</v>
      </c>
      <c r="AA36" s="16">
        <v>1</v>
      </c>
      <c r="AB36" s="16">
        <v>11</v>
      </c>
      <c r="AC36" s="16">
        <v>3</v>
      </c>
      <c r="AD36" s="16">
        <v>2</v>
      </c>
      <c r="AE36" s="16">
        <v>7</v>
      </c>
      <c r="AF36" s="16">
        <v>40</v>
      </c>
      <c r="AG36" s="16" t="s">
        <v>54</v>
      </c>
      <c r="AH36" s="16">
        <v>1</v>
      </c>
      <c r="AI36" s="16">
        <v>5</v>
      </c>
      <c r="AJ36" s="16" t="s">
        <v>54</v>
      </c>
      <c r="AK36" s="16">
        <v>30</v>
      </c>
      <c r="AL36" s="16">
        <v>10</v>
      </c>
      <c r="AM36" s="16" t="s">
        <v>54</v>
      </c>
      <c r="AN36" s="16">
        <v>1</v>
      </c>
      <c r="AO36" s="16">
        <v>60</v>
      </c>
      <c r="AP36" s="16">
        <v>29</v>
      </c>
      <c r="AQ36" s="19" t="s">
        <v>58</v>
      </c>
      <c r="AR36" s="18">
        <v>725</v>
      </c>
      <c r="AS36" s="6"/>
    </row>
    <row r="37" spans="1:45" ht="15" customHeight="1" x14ac:dyDescent="0.25">
      <c r="A37" t="s">
        <v>52</v>
      </c>
      <c r="B37" s="170" t="s">
        <v>70</v>
      </c>
      <c r="C37" s="13">
        <v>3</v>
      </c>
      <c r="D37" s="14">
        <v>760</v>
      </c>
      <c r="E37" s="15">
        <v>7</v>
      </c>
      <c r="F37" s="16">
        <v>50</v>
      </c>
      <c r="G37" s="16">
        <v>33</v>
      </c>
      <c r="H37" s="16">
        <v>16</v>
      </c>
      <c r="I37" s="16">
        <v>27</v>
      </c>
      <c r="J37" s="16" t="s">
        <v>54</v>
      </c>
      <c r="K37" s="16">
        <v>13</v>
      </c>
      <c r="L37" s="16">
        <v>25</v>
      </c>
      <c r="M37" s="16">
        <v>12</v>
      </c>
      <c r="N37" s="16">
        <v>10</v>
      </c>
      <c r="O37" s="16">
        <v>103</v>
      </c>
      <c r="P37" s="16">
        <v>60</v>
      </c>
      <c r="Q37" s="16">
        <v>16</v>
      </c>
      <c r="R37" s="16">
        <v>15</v>
      </c>
      <c r="S37" s="16" t="s">
        <v>55</v>
      </c>
      <c r="T37" s="16" t="s">
        <v>54</v>
      </c>
      <c r="U37" s="16">
        <v>2</v>
      </c>
      <c r="V37" s="16">
        <v>60</v>
      </c>
      <c r="W37" s="16">
        <v>24</v>
      </c>
      <c r="X37" s="16" t="s">
        <v>54</v>
      </c>
      <c r="Y37" s="16" t="s">
        <v>54</v>
      </c>
      <c r="Z37" s="16">
        <v>2</v>
      </c>
      <c r="AA37" s="16">
        <v>2</v>
      </c>
      <c r="AB37" s="16">
        <v>21</v>
      </c>
      <c r="AC37" s="16">
        <v>4</v>
      </c>
      <c r="AD37" s="16">
        <v>1</v>
      </c>
      <c r="AE37" s="16">
        <v>8</v>
      </c>
      <c r="AF37" s="16">
        <v>38</v>
      </c>
      <c r="AG37" s="16" t="s">
        <v>54</v>
      </c>
      <c r="AH37" s="16">
        <v>7</v>
      </c>
      <c r="AI37" s="16">
        <v>11</v>
      </c>
      <c r="AJ37" s="16" t="s">
        <v>54</v>
      </c>
      <c r="AK37" s="16">
        <v>35</v>
      </c>
      <c r="AL37" s="16">
        <v>7</v>
      </c>
      <c r="AM37" s="16" t="s">
        <v>54</v>
      </c>
      <c r="AN37" s="16">
        <v>3</v>
      </c>
      <c r="AO37" s="16">
        <v>75</v>
      </c>
      <c r="AP37" s="16">
        <v>68</v>
      </c>
      <c r="AQ37" s="19" t="s">
        <v>59</v>
      </c>
      <c r="AR37" s="18">
        <v>700</v>
      </c>
      <c r="AS37" s="6"/>
    </row>
    <row r="38" spans="1:45" ht="15" customHeight="1" x14ac:dyDescent="0.25">
      <c r="A38" t="s">
        <v>52</v>
      </c>
      <c r="B38" s="170" t="s">
        <v>70</v>
      </c>
      <c r="C38" s="13">
        <v>2</v>
      </c>
      <c r="D38" s="14">
        <v>921</v>
      </c>
      <c r="E38" s="15">
        <v>2</v>
      </c>
      <c r="F38" s="16">
        <v>51</v>
      </c>
      <c r="G38" s="16">
        <v>62</v>
      </c>
      <c r="H38" s="16">
        <v>10</v>
      </c>
      <c r="I38" s="16">
        <v>27</v>
      </c>
      <c r="J38" s="16" t="s">
        <v>54</v>
      </c>
      <c r="K38" s="16">
        <v>7</v>
      </c>
      <c r="L38" s="16">
        <v>25</v>
      </c>
      <c r="M38" s="16">
        <v>26</v>
      </c>
      <c r="N38" s="16">
        <v>17</v>
      </c>
      <c r="O38" s="16">
        <v>140</v>
      </c>
      <c r="P38" s="16">
        <v>102</v>
      </c>
      <c r="Q38" s="16">
        <v>32</v>
      </c>
      <c r="R38" s="16">
        <v>15</v>
      </c>
      <c r="S38" s="16">
        <v>2</v>
      </c>
      <c r="T38" s="16" t="s">
        <v>54</v>
      </c>
      <c r="U38" s="16">
        <v>1</v>
      </c>
      <c r="V38" s="16">
        <v>61</v>
      </c>
      <c r="W38" s="16">
        <v>26</v>
      </c>
      <c r="X38" s="16" t="s">
        <v>54</v>
      </c>
      <c r="Y38" s="16" t="s">
        <v>54</v>
      </c>
      <c r="Z38" s="16">
        <v>1</v>
      </c>
      <c r="AA38" s="16">
        <v>1</v>
      </c>
      <c r="AB38" s="16">
        <v>55</v>
      </c>
      <c r="AC38" s="16">
        <v>9</v>
      </c>
      <c r="AD38" s="16">
        <v>7</v>
      </c>
      <c r="AE38" s="16">
        <v>9</v>
      </c>
      <c r="AF38" s="16">
        <v>25</v>
      </c>
      <c r="AG38" s="16" t="s">
        <v>54</v>
      </c>
      <c r="AH38" s="16">
        <v>7</v>
      </c>
      <c r="AI38" s="16">
        <v>3</v>
      </c>
      <c r="AJ38" s="16" t="s">
        <v>54</v>
      </c>
      <c r="AK38" s="16">
        <v>27</v>
      </c>
      <c r="AL38" s="16">
        <v>3</v>
      </c>
      <c r="AM38" s="16" t="s">
        <v>54</v>
      </c>
      <c r="AN38" s="16">
        <v>1</v>
      </c>
      <c r="AO38" s="16">
        <v>86</v>
      </c>
      <c r="AP38" s="16">
        <v>80</v>
      </c>
      <c r="AQ38" s="19" t="s">
        <v>60</v>
      </c>
      <c r="AR38" s="18">
        <v>2</v>
      </c>
      <c r="AS38" s="6"/>
    </row>
    <row r="39" spans="1:45" ht="15" customHeight="1" x14ac:dyDescent="0.25">
      <c r="A39" t="s">
        <v>52</v>
      </c>
      <c r="B39" s="170" t="s">
        <v>70</v>
      </c>
      <c r="C39" s="13">
        <v>1</v>
      </c>
      <c r="D39" s="14">
        <v>899</v>
      </c>
      <c r="E39" s="15">
        <v>2</v>
      </c>
      <c r="F39" s="16">
        <v>20</v>
      </c>
      <c r="G39" s="16">
        <v>75</v>
      </c>
      <c r="H39" s="16">
        <v>5</v>
      </c>
      <c r="I39" s="16">
        <v>26</v>
      </c>
      <c r="J39" s="16" t="s">
        <v>54</v>
      </c>
      <c r="K39" s="16">
        <v>22</v>
      </c>
      <c r="L39" s="16">
        <v>13</v>
      </c>
      <c r="M39" s="16">
        <v>22</v>
      </c>
      <c r="N39" s="16">
        <v>12</v>
      </c>
      <c r="O39" s="16">
        <v>87</v>
      </c>
      <c r="P39" s="16">
        <v>60</v>
      </c>
      <c r="Q39" s="16">
        <v>42</v>
      </c>
      <c r="R39" s="16">
        <v>12</v>
      </c>
      <c r="S39" s="16">
        <v>2</v>
      </c>
      <c r="T39" s="16" t="s">
        <v>54</v>
      </c>
      <c r="U39" s="16">
        <v>10</v>
      </c>
      <c r="V39" s="16">
        <v>75</v>
      </c>
      <c r="W39" s="16">
        <v>60</v>
      </c>
      <c r="X39" s="16" t="s">
        <v>54</v>
      </c>
      <c r="Y39" s="16" t="s">
        <v>54</v>
      </c>
      <c r="Z39" s="16">
        <v>3</v>
      </c>
      <c r="AA39" s="16">
        <v>1</v>
      </c>
      <c r="AB39" s="16">
        <v>58</v>
      </c>
      <c r="AC39" s="16">
        <v>5</v>
      </c>
      <c r="AD39" s="16">
        <v>4</v>
      </c>
      <c r="AE39" s="16">
        <v>5</v>
      </c>
      <c r="AF39" s="16">
        <v>52</v>
      </c>
      <c r="AG39" s="16" t="s">
        <v>54</v>
      </c>
      <c r="AH39" s="16" t="s">
        <v>55</v>
      </c>
      <c r="AI39" s="16" t="s">
        <v>55</v>
      </c>
      <c r="AJ39" s="16" t="s">
        <v>54</v>
      </c>
      <c r="AK39" s="16">
        <v>52</v>
      </c>
      <c r="AL39" s="16" t="s">
        <v>55</v>
      </c>
      <c r="AM39" s="16" t="s">
        <v>54</v>
      </c>
      <c r="AN39" s="16">
        <v>2</v>
      </c>
      <c r="AO39" s="16">
        <v>122</v>
      </c>
      <c r="AP39" s="16">
        <v>47</v>
      </c>
      <c r="AQ39" s="19" t="s">
        <v>61</v>
      </c>
      <c r="AR39" s="18">
        <v>41</v>
      </c>
      <c r="AS39" s="6"/>
    </row>
    <row r="40" spans="1:45" ht="15" customHeight="1" x14ac:dyDescent="0.25">
      <c r="A40" t="s">
        <v>52</v>
      </c>
      <c r="B40" s="170" t="s">
        <v>70</v>
      </c>
      <c r="C40" s="13" t="s">
        <v>62</v>
      </c>
      <c r="D40" s="14">
        <v>3404</v>
      </c>
      <c r="E40" s="15">
        <v>15</v>
      </c>
      <c r="F40" s="16">
        <v>160</v>
      </c>
      <c r="G40" s="16">
        <v>224</v>
      </c>
      <c r="H40" s="16">
        <v>75</v>
      </c>
      <c r="I40" s="16">
        <v>103</v>
      </c>
      <c r="J40" s="16">
        <v>3</v>
      </c>
      <c r="K40" s="16">
        <v>60</v>
      </c>
      <c r="L40" s="16">
        <v>83</v>
      </c>
      <c r="M40" s="16">
        <v>100</v>
      </c>
      <c r="N40" s="16">
        <v>60</v>
      </c>
      <c r="O40" s="16">
        <v>409</v>
      </c>
      <c r="P40" s="16">
        <v>246</v>
      </c>
      <c r="Q40" s="16">
        <v>120</v>
      </c>
      <c r="R40" s="16">
        <v>66</v>
      </c>
      <c r="S40" s="16">
        <v>5</v>
      </c>
      <c r="T40" s="16">
        <v>1</v>
      </c>
      <c r="U40" s="16">
        <v>19</v>
      </c>
      <c r="V40" s="16">
        <v>233</v>
      </c>
      <c r="W40" s="16">
        <v>140</v>
      </c>
      <c r="X40" s="16">
        <v>1</v>
      </c>
      <c r="Y40" s="16">
        <v>2</v>
      </c>
      <c r="Z40" s="16">
        <v>7</v>
      </c>
      <c r="AA40" s="16">
        <v>9</v>
      </c>
      <c r="AB40" s="16">
        <v>154</v>
      </c>
      <c r="AC40" s="16">
        <v>21</v>
      </c>
      <c r="AD40" s="16">
        <v>18</v>
      </c>
      <c r="AE40" s="16">
        <v>36</v>
      </c>
      <c r="AF40" s="16">
        <v>181</v>
      </c>
      <c r="AG40" s="16">
        <v>4</v>
      </c>
      <c r="AH40" s="16">
        <v>16</v>
      </c>
      <c r="AI40" s="16">
        <v>24</v>
      </c>
      <c r="AJ40" s="16">
        <v>1</v>
      </c>
      <c r="AK40" s="16">
        <v>155</v>
      </c>
      <c r="AL40" s="16">
        <v>20</v>
      </c>
      <c r="AM40" s="16">
        <v>1</v>
      </c>
      <c r="AN40" s="16">
        <v>11</v>
      </c>
      <c r="AO40" s="16">
        <v>378</v>
      </c>
      <c r="AP40" s="16">
        <v>243</v>
      </c>
      <c r="AQ40" s="19" t="s">
        <v>63</v>
      </c>
      <c r="AR40" s="18">
        <v>1991</v>
      </c>
      <c r="AS40" s="6"/>
    </row>
    <row r="41" spans="1:45" s="20" customFormat="1" ht="15" customHeight="1" x14ac:dyDescent="0.25">
      <c r="A41" s="20" t="s">
        <v>52</v>
      </c>
      <c r="B41" s="21" t="s">
        <v>64</v>
      </c>
      <c r="C41" s="22" t="s">
        <v>65</v>
      </c>
      <c r="D41" s="23">
        <v>2.54</v>
      </c>
      <c r="E41" s="24">
        <v>3</v>
      </c>
      <c r="F41" s="25">
        <v>2.74</v>
      </c>
      <c r="G41" s="25">
        <v>2.41</v>
      </c>
      <c r="H41" s="25">
        <v>3.67</v>
      </c>
      <c r="I41" s="25">
        <v>2.59</v>
      </c>
      <c r="J41" s="25" t="s">
        <v>54</v>
      </c>
      <c r="K41" s="25">
        <v>2.62</v>
      </c>
      <c r="L41" s="25">
        <v>2.73</v>
      </c>
      <c r="M41" s="25">
        <v>2.84</v>
      </c>
      <c r="N41" s="25">
        <v>2.8</v>
      </c>
      <c r="O41" s="25">
        <v>2.48</v>
      </c>
      <c r="P41" s="25">
        <v>2.21</v>
      </c>
      <c r="Q41" s="25">
        <v>2.34</v>
      </c>
      <c r="R41" s="25">
        <v>2.91</v>
      </c>
      <c r="S41" s="25">
        <v>2</v>
      </c>
      <c r="T41" s="25" t="s">
        <v>54</v>
      </c>
      <c r="U41" s="25">
        <v>2.42</v>
      </c>
      <c r="V41" s="25">
        <v>2.33</v>
      </c>
      <c r="W41" s="25">
        <v>2.2599999999999998</v>
      </c>
      <c r="X41" s="25" t="s">
        <v>54</v>
      </c>
      <c r="Y41" s="25" t="s">
        <v>54</v>
      </c>
      <c r="Z41" s="25">
        <v>2.14</v>
      </c>
      <c r="AA41" s="25">
        <v>3.67</v>
      </c>
      <c r="AB41" s="25">
        <v>2.08</v>
      </c>
      <c r="AC41" s="25">
        <v>2.2400000000000002</v>
      </c>
      <c r="AD41" s="25">
        <v>2.72</v>
      </c>
      <c r="AE41" s="25">
        <v>3.06</v>
      </c>
      <c r="AF41" s="25">
        <v>2.8</v>
      </c>
      <c r="AG41" s="25" t="s">
        <v>54</v>
      </c>
      <c r="AH41" s="25">
        <v>2.75</v>
      </c>
      <c r="AI41" s="25">
        <v>3.5</v>
      </c>
      <c r="AJ41" s="25" t="s">
        <v>54</v>
      </c>
      <c r="AK41" s="25">
        <v>2.4900000000000002</v>
      </c>
      <c r="AL41" s="25">
        <v>3.35</v>
      </c>
      <c r="AM41" s="25" t="s">
        <v>54</v>
      </c>
      <c r="AN41" s="25">
        <v>3.36</v>
      </c>
      <c r="AO41" s="25">
        <v>2.4700000000000002</v>
      </c>
      <c r="AP41" s="25">
        <v>2.56</v>
      </c>
      <c r="AQ41" s="19" t="s">
        <v>66</v>
      </c>
      <c r="AR41" s="26" t="s">
        <v>57</v>
      </c>
      <c r="AS41" s="27"/>
    </row>
    <row r="42" spans="1:45" ht="15" customHeight="1" x14ac:dyDescent="0.25">
      <c r="A42" t="s">
        <v>52</v>
      </c>
      <c r="B42" s="28" t="s">
        <v>71</v>
      </c>
      <c r="C42" s="29">
        <v>5</v>
      </c>
      <c r="D42" s="14">
        <v>186053</v>
      </c>
      <c r="E42" s="30">
        <v>512</v>
      </c>
      <c r="F42" s="31">
        <v>4829</v>
      </c>
      <c r="G42" s="31">
        <v>18061</v>
      </c>
      <c r="H42" s="31">
        <v>16035</v>
      </c>
      <c r="I42" s="31">
        <v>5920</v>
      </c>
      <c r="J42" s="31">
        <v>42</v>
      </c>
      <c r="K42" s="31">
        <v>5227</v>
      </c>
      <c r="L42" s="31">
        <v>3637</v>
      </c>
      <c r="M42" s="31">
        <v>8507</v>
      </c>
      <c r="N42" s="31">
        <v>5468</v>
      </c>
      <c r="O42" s="31">
        <v>15200</v>
      </c>
      <c r="P42" s="31">
        <v>4506</v>
      </c>
      <c r="Q42" s="31">
        <v>5052</v>
      </c>
      <c r="R42" s="31">
        <v>3776</v>
      </c>
      <c r="S42" s="31">
        <v>621</v>
      </c>
      <c r="T42" s="31">
        <v>325</v>
      </c>
      <c r="U42" s="31">
        <v>1764</v>
      </c>
      <c r="V42" s="31">
        <v>14413</v>
      </c>
      <c r="W42" s="31">
        <v>7791</v>
      </c>
      <c r="X42" s="31">
        <v>122</v>
      </c>
      <c r="Y42" s="31">
        <v>30</v>
      </c>
      <c r="Z42" s="31">
        <v>297</v>
      </c>
      <c r="AA42" s="31">
        <v>1515</v>
      </c>
      <c r="AB42" s="31">
        <v>3560</v>
      </c>
      <c r="AC42" s="31">
        <v>1068</v>
      </c>
      <c r="AD42" s="31">
        <v>2853</v>
      </c>
      <c r="AE42" s="31">
        <v>5899</v>
      </c>
      <c r="AF42" s="31">
        <v>11558</v>
      </c>
      <c r="AG42" s="31">
        <v>185</v>
      </c>
      <c r="AH42" s="31">
        <v>402</v>
      </c>
      <c r="AI42" s="31">
        <v>2188</v>
      </c>
      <c r="AJ42" s="31">
        <v>104</v>
      </c>
      <c r="AK42" s="31">
        <v>9724</v>
      </c>
      <c r="AL42" s="31">
        <v>734</v>
      </c>
      <c r="AM42" s="31">
        <v>155</v>
      </c>
      <c r="AN42" s="31">
        <v>321</v>
      </c>
      <c r="AO42" s="31">
        <v>16385</v>
      </c>
      <c r="AP42" s="31">
        <v>7267</v>
      </c>
      <c r="AQ42" s="17" t="s">
        <v>56</v>
      </c>
      <c r="AR42" s="32">
        <v>160865</v>
      </c>
      <c r="AS42" s="6"/>
    </row>
    <row r="43" spans="1:45" ht="15" customHeight="1" x14ac:dyDescent="0.25">
      <c r="A43" t="s">
        <v>52</v>
      </c>
      <c r="B43" s="170" t="s">
        <v>71</v>
      </c>
      <c r="C43" s="13">
        <v>4</v>
      </c>
      <c r="D43" s="14">
        <v>263256</v>
      </c>
      <c r="E43" s="15">
        <v>1011</v>
      </c>
      <c r="F43" s="16">
        <v>13502</v>
      </c>
      <c r="G43" s="16">
        <v>16124</v>
      </c>
      <c r="H43" s="16">
        <v>7431</v>
      </c>
      <c r="I43" s="16">
        <v>8053</v>
      </c>
      <c r="J43" s="16">
        <v>55</v>
      </c>
      <c r="K43" s="16">
        <v>4966</v>
      </c>
      <c r="L43" s="16">
        <v>5541</v>
      </c>
      <c r="M43" s="16">
        <v>10122</v>
      </c>
      <c r="N43" s="16">
        <v>7876</v>
      </c>
      <c r="O43" s="16">
        <v>24400</v>
      </c>
      <c r="P43" s="16">
        <v>13026</v>
      </c>
      <c r="Q43" s="16">
        <v>12277</v>
      </c>
      <c r="R43" s="16">
        <v>6311</v>
      </c>
      <c r="S43" s="16">
        <v>878</v>
      </c>
      <c r="T43" s="16">
        <v>386</v>
      </c>
      <c r="U43" s="16">
        <v>1817</v>
      </c>
      <c r="V43" s="16">
        <v>14052</v>
      </c>
      <c r="W43" s="16">
        <v>11262</v>
      </c>
      <c r="X43" s="16">
        <v>99</v>
      </c>
      <c r="Y43" s="16">
        <v>10</v>
      </c>
      <c r="Z43" s="16">
        <v>399</v>
      </c>
      <c r="AA43" s="16">
        <v>1204</v>
      </c>
      <c r="AB43" s="16">
        <v>10381</v>
      </c>
      <c r="AC43" s="16">
        <v>1487</v>
      </c>
      <c r="AD43" s="16">
        <v>1977</v>
      </c>
      <c r="AE43" s="16">
        <v>5716</v>
      </c>
      <c r="AF43" s="16">
        <v>16454</v>
      </c>
      <c r="AG43" s="16">
        <v>377</v>
      </c>
      <c r="AH43" s="16">
        <v>908</v>
      </c>
      <c r="AI43" s="16">
        <v>4274</v>
      </c>
      <c r="AJ43" s="16">
        <v>230</v>
      </c>
      <c r="AK43" s="16">
        <v>13933</v>
      </c>
      <c r="AL43" s="16">
        <v>1283</v>
      </c>
      <c r="AM43" s="16">
        <v>205</v>
      </c>
      <c r="AN43" s="16">
        <v>472</v>
      </c>
      <c r="AO43" s="16">
        <v>28270</v>
      </c>
      <c r="AP43" s="16">
        <v>16487</v>
      </c>
      <c r="AQ43" s="19" t="s">
        <v>58</v>
      </c>
      <c r="AR43" s="18">
        <v>217018</v>
      </c>
      <c r="AS43" s="6"/>
    </row>
    <row r="44" spans="1:45" ht="15" customHeight="1" x14ac:dyDescent="0.25">
      <c r="A44" t="s">
        <v>52</v>
      </c>
      <c r="B44" s="170" t="s">
        <v>71</v>
      </c>
      <c r="C44" s="13">
        <v>3</v>
      </c>
      <c r="D44" s="14">
        <v>308691</v>
      </c>
      <c r="E44" s="15">
        <v>1121</v>
      </c>
      <c r="F44" s="16">
        <v>16546</v>
      </c>
      <c r="G44" s="16">
        <v>18198</v>
      </c>
      <c r="H44" s="16">
        <v>7700</v>
      </c>
      <c r="I44" s="16">
        <v>10528</v>
      </c>
      <c r="J44" s="16">
        <v>242</v>
      </c>
      <c r="K44" s="16">
        <v>5155</v>
      </c>
      <c r="L44" s="16">
        <v>8684</v>
      </c>
      <c r="M44" s="16">
        <v>7110</v>
      </c>
      <c r="N44" s="16">
        <v>5520</v>
      </c>
      <c r="O44" s="16">
        <v>34276</v>
      </c>
      <c r="P44" s="16">
        <v>24358</v>
      </c>
      <c r="Q44" s="16">
        <v>6586</v>
      </c>
      <c r="R44" s="16">
        <v>7667</v>
      </c>
      <c r="S44" s="16">
        <v>1246</v>
      </c>
      <c r="T44" s="16">
        <v>519</v>
      </c>
      <c r="U44" s="16">
        <v>1550</v>
      </c>
      <c r="V44" s="16">
        <v>25998</v>
      </c>
      <c r="W44" s="16">
        <v>11516</v>
      </c>
      <c r="X44" s="16">
        <v>201</v>
      </c>
      <c r="Y44" s="16">
        <v>52</v>
      </c>
      <c r="Z44" s="16">
        <v>676</v>
      </c>
      <c r="AA44" s="16">
        <v>1451</v>
      </c>
      <c r="AB44" s="16">
        <v>12638</v>
      </c>
      <c r="AC44" s="16">
        <v>3404</v>
      </c>
      <c r="AD44" s="16">
        <v>1218</v>
      </c>
      <c r="AE44" s="16">
        <v>4173</v>
      </c>
      <c r="AF44" s="16">
        <v>11149</v>
      </c>
      <c r="AG44" s="16">
        <v>686</v>
      </c>
      <c r="AH44" s="16">
        <v>3384</v>
      </c>
      <c r="AI44" s="16">
        <v>4836</v>
      </c>
      <c r="AJ44" s="16">
        <v>244</v>
      </c>
      <c r="AK44" s="16">
        <v>15223</v>
      </c>
      <c r="AL44" s="16">
        <v>1310</v>
      </c>
      <c r="AM44" s="16">
        <v>253</v>
      </c>
      <c r="AN44" s="16">
        <v>594</v>
      </c>
      <c r="AO44" s="16">
        <v>32619</v>
      </c>
      <c r="AP44" s="16">
        <v>20060</v>
      </c>
      <c r="AQ44" s="19" t="s">
        <v>59</v>
      </c>
      <c r="AR44" s="18">
        <v>218822</v>
      </c>
      <c r="AS44" s="6"/>
    </row>
    <row r="45" spans="1:45" ht="15" customHeight="1" x14ac:dyDescent="0.25">
      <c r="A45" t="s">
        <v>52</v>
      </c>
      <c r="B45" s="170" t="s">
        <v>71</v>
      </c>
      <c r="C45" s="13">
        <v>2</v>
      </c>
      <c r="D45" s="14">
        <v>239982</v>
      </c>
      <c r="E45" s="15">
        <v>865</v>
      </c>
      <c r="F45" s="16">
        <v>9759</v>
      </c>
      <c r="G45" s="16">
        <v>17806</v>
      </c>
      <c r="H45" s="16">
        <v>4816</v>
      </c>
      <c r="I45" s="16">
        <v>8924</v>
      </c>
      <c r="J45" s="16">
        <v>116</v>
      </c>
      <c r="K45" s="16">
        <v>2609</v>
      </c>
      <c r="L45" s="16">
        <v>3735</v>
      </c>
      <c r="M45" s="16">
        <v>6745</v>
      </c>
      <c r="N45" s="16">
        <v>3844</v>
      </c>
      <c r="O45" s="16">
        <v>26146</v>
      </c>
      <c r="P45" s="16">
        <v>25660</v>
      </c>
      <c r="Q45" s="16">
        <v>9215</v>
      </c>
      <c r="R45" s="16">
        <v>6779</v>
      </c>
      <c r="S45" s="16">
        <v>570</v>
      </c>
      <c r="T45" s="16">
        <v>442</v>
      </c>
      <c r="U45" s="16">
        <v>1368</v>
      </c>
      <c r="V45" s="16">
        <v>19137</v>
      </c>
      <c r="W45" s="16">
        <v>7706</v>
      </c>
      <c r="X45" s="16">
        <v>137</v>
      </c>
      <c r="Y45" s="16">
        <v>29</v>
      </c>
      <c r="Z45" s="16">
        <v>444</v>
      </c>
      <c r="AA45" s="16">
        <v>1135</v>
      </c>
      <c r="AB45" s="16">
        <v>14959</v>
      </c>
      <c r="AC45" s="16">
        <v>2616</v>
      </c>
      <c r="AD45" s="16">
        <v>1390</v>
      </c>
      <c r="AE45" s="16">
        <v>2452</v>
      </c>
      <c r="AF45" s="16">
        <v>8078</v>
      </c>
      <c r="AG45" s="16">
        <v>357</v>
      </c>
      <c r="AH45" s="16">
        <v>795</v>
      </c>
      <c r="AI45" s="16">
        <v>1980</v>
      </c>
      <c r="AJ45" s="16">
        <v>121</v>
      </c>
      <c r="AK45" s="16">
        <v>8248</v>
      </c>
      <c r="AL45" s="16">
        <v>368</v>
      </c>
      <c r="AM45" s="16">
        <v>169</v>
      </c>
      <c r="AN45" s="16">
        <v>145</v>
      </c>
      <c r="AO45" s="16">
        <v>25883</v>
      </c>
      <c r="AP45" s="16">
        <v>14434</v>
      </c>
      <c r="AQ45" s="19" t="s">
        <v>60</v>
      </c>
      <c r="AR45" s="18">
        <v>455</v>
      </c>
      <c r="AS45" s="6"/>
    </row>
    <row r="46" spans="1:45" ht="15" customHeight="1" x14ac:dyDescent="0.25">
      <c r="A46" t="s">
        <v>52</v>
      </c>
      <c r="B46" s="170" t="s">
        <v>71</v>
      </c>
      <c r="C46" s="13">
        <v>1</v>
      </c>
      <c r="D46" s="14">
        <v>125718</v>
      </c>
      <c r="E46" s="15">
        <v>341</v>
      </c>
      <c r="F46" s="16">
        <v>2201</v>
      </c>
      <c r="G46" s="16">
        <v>11667</v>
      </c>
      <c r="H46" s="16">
        <v>1323</v>
      </c>
      <c r="I46" s="16">
        <v>5704</v>
      </c>
      <c r="J46" s="16">
        <v>145</v>
      </c>
      <c r="K46" s="16">
        <v>3934</v>
      </c>
      <c r="L46" s="16">
        <v>1194</v>
      </c>
      <c r="M46" s="16">
        <v>6225</v>
      </c>
      <c r="N46" s="16">
        <v>2671</v>
      </c>
      <c r="O46" s="16">
        <v>7683</v>
      </c>
      <c r="P46" s="16">
        <v>7528</v>
      </c>
      <c r="Q46" s="16">
        <v>5163</v>
      </c>
      <c r="R46" s="16">
        <v>1781</v>
      </c>
      <c r="S46" s="16">
        <v>166</v>
      </c>
      <c r="T46" s="16">
        <v>161</v>
      </c>
      <c r="U46" s="16">
        <v>721</v>
      </c>
      <c r="V46" s="16">
        <v>9219</v>
      </c>
      <c r="W46" s="16">
        <v>8332</v>
      </c>
      <c r="X46" s="16">
        <v>73</v>
      </c>
      <c r="Y46" s="16">
        <v>54</v>
      </c>
      <c r="Z46" s="16">
        <v>186</v>
      </c>
      <c r="AA46" s="16">
        <v>435</v>
      </c>
      <c r="AB46" s="16">
        <v>8762</v>
      </c>
      <c r="AC46" s="16">
        <v>382</v>
      </c>
      <c r="AD46" s="16">
        <v>748</v>
      </c>
      <c r="AE46" s="16">
        <v>1489</v>
      </c>
      <c r="AF46" s="16">
        <v>7880</v>
      </c>
      <c r="AG46" s="16">
        <v>63</v>
      </c>
      <c r="AH46" s="16">
        <v>77</v>
      </c>
      <c r="AI46" s="16">
        <v>340</v>
      </c>
      <c r="AJ46" s="16">
        <v>45</v>
      </c>
      <c r="AK46" s="16">
        <v>8460</v>
      </c>
      <c r="AL46" s="16">
        <v>98</v>
      </c>
      <c r="AM46" s="16">
        <v>21</v>
      </c>
      <c r="AN46" s="16">
        <v>32</v>
      </c>
      <c r="AO46" s="16">
        <v>16441</v>
      </c>
      <c r="AP46" s="16">
        <v>3973</v>
      </c>
      <c r="AQ46" s="19" t="s">
        <v>61</v>
      </c>
      <c r="AR46" s="18">
        <v>9290</v>
      </c>
      <c r="AS46" s="6"/>
    </row>
    <row r="47" spans="1:45" ht="15" customHeight="1" x14ac:dyDescent="0.25">
      <c r="A47" t="s">
        <v>52</v>
      </c>
      <c r="B47" s="170" t="s">
        <v>71</v>
      </c>
      <c r="C47" s="13" t="s">
        <v>62</v>
      </c>
      <c r="D47" s="14">
        <v>1123700</v>
      </c>
      <c r="E47" s="15">
        <v>3850</v>
      </c>
      <c r="F47" s="16">
        <v>46837</v>
      </c>
      <c r="G47" s="16">
        <v>81856</v>
      </c>
      <c r="H47" s="16">
        <v>37305</v>
      </c>
      <c r="I47" s="16">
        <v>39129</v>
      </c>
      <c r="J47" s="16">
        <v>600</v>
      </c>
      <c r="K47" s="16">
        <v>21891</v>
      </c>
      <c r="L47" s="16">
        <v>22791</v>
      </c>
      <c r="M47" s="16">
        <v>38709</v>
      </c>
      <c r="N47" s="16">
        <v>25379</v>
      </c>
      <c r="O47" s="16">
        <v>107705</v>
      </c>
      <c r="P47" s="16">
        <v>75078</v>
      </c>
      <c r="Q47" s="16">
        <v>38293</v>
      </c>
      <c r="R47" s="16">
        <v>26314</v>
      </c>
      <c r="S47" s="16">
        <v>3481</v>
      </c>
      <c r="T47" s="16">
        <v>1833</v>
      </c>
      <c r="U47" s="16">
        <v>7220</v>
      </c>
      <c r="V47" s="16">
        <v>82819</v>
      </c>
      <c r="W47" s="16">
        <v>46607</v>
      </c>
      <c r="X47" s="16">
        <v>632</v>
      </c>
      <c r="Y47" s="16">
        <v>175</v>
      </c>
      <c r="Z47" s="16">
        <v>2002</v>
      </c>
      <c r="AA47" s="16">
        <v>5740</v>
      </c>
      <c r="AB47" s="16">
        <v>50300</v>
      </c>
      <c r="AC47" s="16">
        <v>8957</v>
      </c>
      <c r="AD47" s="16">
        <v>8186</v>
      </c>
      <c r="AE47" s="16">
        <v>19729</v>
      </c>
      <c r="AF47" s="16">
        <v>55119</v>
      </c>
      <c r="AG47" s="16">
        <v>1668</v>
      </c>
      <c r="AH47" s="16">
        <v>5566</v>
      </c>
      <c r="AI47" s="16">
        <v>13618</v>
      </c>
      <c r="AJ47" s="16">
        <v>744</v>
      </c>
      <c r="AK47" s="16">
        <v>55588</v>
      </c>
      <c r="AL47" s="16">
        <v>3793</v>
      </c>
      <c r="AM47" s="16">
        <v>803</v>
      </c>
      <c r="AN47" s="16">
        <v>1564</v>
      </c>
      <c r="AO47" s="16">
        <v>119598</v>
      </c>
      <c r="AP47" s="16">
        <v>62221</v>
      </c>
      <c r="AQ47" s="19" t="s">
        <v>63</v>
      </c>
      <c r="AR47" s="18">
        <v>606450</v>
      </c>
      <c r="AS47" s="6"/>
    </row>
    <row r="48" spans="1:45" s="20" customFormat="1" ht="15" customHeight="1" x14ac:dyDescent="0.25">
      <c r="A48" s="20" t="s">
        <v>52</v>
      </c>
      <c r="B48" s="21" t="s">
        <v>64</v>
      </c>
      <c r="C48" s="22" t="s">
        <v>65</v>
      </c>
      <c r="D48" s="23">
        <v>3.13</v>
      </c>
      <c r="E48" s="24">
        <v>3.13</v>
      </c>
      <c r="F48" s="25">
        <v>3.19</v>
      </c>
      <c r="G48" s="25">
        <v>3.14</v>
      </c>
      <c r="H48" s="25">
        <v>3.86</v>
      </c>
      <c r="I48" s="25">
        <v>2.99</v>
      </c>
      <c r="J48" s="25">
        <v>2.56</v>
      </c>
      <c r="K48" s="25">
        <v>3.23</v>
      </c>
      <c r="L48" s="25">
        <v>3.29</v>
      </c>
      <c r="M48" s="25">
        <v>3.21</v>
      </c>
      <c r="N48" s="25">
        <v>3.38</v>
      </c>
      <c r="O48" s="25">
        <v>3.12</v>
      </c>
      <c r="P48" s="25">
        <v>2.75</v>
      </c>
      <c r="Q48" s="25">
        <v>3.07</v>
      </c>
      <c r="R48" s="25">
        <v>3.13</v>
      </c>
      <c r="S48" s="25">
        <v>3.35</v>
      </c>
      <c r="T48" s="25">
        <v>3.15</v>
      </c>
      <c r="U48" s="25">
        <v>3.35</v>
      </c>
      <c r="V48" s="25">
        <v>3.06</v>
      </c>
      <c r="W48" s="25">
        <v>3.05</v>
      </c>
      <c r="X48" s="25">
        <v>3.09</v>
      </c>
      <c r="Y48" s="25">
        <v>2.62</v>
      </c>
      <c r="Z48" s="25">
        <v>3.09</v>
      </c>
      <c r="AA48" s="25">
        <v>3.39</v>
      </c>
      <c r="AB48" s="25">
        <v>2.7</v>
      </c>
      <c r="AC48" s="25">
        <v>3.03</v>
      </c>
      <c r="AD48" s="25">
        <v>3.59</v>
      </c>
      <c r="AE48" s="25">
        <v>3.61</v>
      </c>
      <c r="AF48" s="25">
        <v>3.29</v>
      </c>
      <c r="AG48" s="25">
        <v>3.16</v>
      </c>
      <c r="AH48" s="25">
        <v>3.14</v>
      </c>
      <c r="AI48" s="25">
        <v>3.44</v>
      </c>
      <c r="AJ48" s="25">
        <v>3.31</v>
      </c>
      <c r="AK48" s="25">
        <v>3.15</v>
      </c>
      <c r="AL48" s="25">
        <v>3.58</v>
      </c>
      <c r="AM48" s="25">
        <v>3.38</v>
      </c>
      <c r="AN48" s="25">
        <v>3.58</v>
      </c>
      <c r="AO48" s="25">
        <v>3.02</v>
      </c>
      <c r="AP48" s="25">
        <v>3.14</v>
      </c>
      <c r="AQ48" s="19" t="s">
        <v>66</v>
      </c>
      <c r="AR48" s="26" t="s">
        <v>57</v>
      </c>
      <c r="AS48" s="27"/>
    </row>
    <row r="49" spans="1:45" ht="15" customHeight="1" x14ac:dyDescent="0.25">
      <c r="A49" t="s">
        <v>52</v>
      </c>
      <c r="B49" s="28" t="s">
        <v>72</v>
      </c>
      <c r="C49" s="29">
        <v>5</v>
      </c>
      <c r="D49" s="14">
        <v>15938</v>
      </c>
      <c r="E49" s="30">
        <v>40</v>
      </c>
      <c r="F49" s="31">
        <v>496</v>
      </c>
      <c r="G49" s="31">
        <v>1501</v>
      </c>
      <c r="H49" s="31">
        <v>1451</v>
      </c>
      <c r="I49" s="31">
        <v>576</v>
      </c>
      <c r="J49" s="31">
        <v>66</v>
      </c>
      <c r="K49" s="31">
        <v>519</v>
      </c>
      <c r="L49" s="31">
        <v>311</v>
      </c>
      <c r="M49" s="31">
        <v>671</v>
      </c>
      <c r="N49" s="31">
        <v>411</v>
      </c>
      <c r="O49" s="31">
        <v>1316</v>
      </c>
      <c r="P49" s="31">
        <v>387</v>
      </c>
      <c r="Q49" s="31">
        <v>357</v>
      </c>
      <c r="R49" s="31">
        <v>293</v>
      </c>
      <c r="S49" s="31">
        <v>52</v>
      </c>
      <c r="T49" s="31">
        <v>23</v>
      </c>
      <c r="U49" s="31">
        <v>128</v>
      </c>
      <c r="V49" s="31">
        <v>1052</v>
      </c>
      <c r="W49" s="31">
        <v>614</v>
      </c>
      <c r="X49" s="31">
        <v>8</v>
      </c>
      <c r="Y49" s="31">
        <v>92</v>
      </c>
      <c r="Z49" s="31">
        <v>36</v>
      </c>
      <c r="AA49" s="31">
        <v>119</v>
      </c>
      <c r="AB49" s="31">
        <v>311</v>
      </c>
      <c r="AC49" s="31">
        <v>94</v>
      </c>
      <c r="AD49" s="31">
        <v>293</v>
      </c>
      <c r="AE49" s="31">
        <v>545</v>
      </c>
      <c r="AF49" s="31">
        <v>942</v>
      </c>
      <c r="AG49" s="31">
        <v>13</v>
      </c>
      <c r="AH49" s="31">
        <v>36</v>
      </c>
      <c r="AI49" s="31">
        <v>195</v>
      </c>
      <c r="AJ49" s="31">
        <v>14</v>
      </c>
      <c r="AK49" s="31">
        <v>817</v>
      </c>
      <c r="AL49" s="31">
        <v>80</v>
      </c>
      <c r="AM49" s="31">
        <v>12</v>
      </c>
      <c r="AN49" s="31">
        <v>40</v>
      </c>
      <c r="AO49" s="31">
        <v>1356</v>
      </c>
      <c r="AP49" s="31">
        <v>671</v>
      </c>
      <c r="AQ49" s="17" t="s">
        <v>56</v>
      </c>
      <c r="AR49" s="32">
        <v>14586</v>
      </c>
      <c r="AS49" s="6"/>
    </row>
    <row r="50" spans="1:45" ht="15" customHeight="1" x14ac:dyDescent="0.25">
      <c r="A50" t="s">
        <v>52</v>
      </c>
      <c r="B50" s="170" t="s">
        <v>72</v>
      </c>
      <c r="C50" s="13">
        <v>4</v>
      </c>
      <c r="D50" s="14">
        <v>20991</v>
      </c>
      <c r="E50" s="15">
        <v>106</v>
      </c>
      <c r="F50" s="16">
        <v>1198</v>
      </c>
      <c r="G50" s="16">
        <v>1180</v>
      </c>
      <c r="H50" s="16">
        <v>638</v>
      </c>
      <c r="I50" s="16">
        <v>674</v>
      </c>
      <c r="J50" s="16">
        <v>35</v>
      </c>
      <c r="K50" s="16">
        <v>467</v>
      </c>
      <c r="L50" s="16">
        <v>510</v>
      </c>
      <c r="M50" s="16">
        <v>770</v>
      </c>
      <c r="N50" s="16">
        <v>563</v>
      </c>
      <c r="O50" s="16">
        <v>1935</v>
      </c>
      <c r="P50" s="16">
        <v>1026</v>
      </c>
      <c r="Q50" s="16">
        <v>992</v>
      </c>
      <c r="R50" s="16">
        <v>473</v>
      </c>
      <c r="S50" s="16">
        <v>73</v>
      </c>
      <c r="T50" s="16">
        <v>37</v>
      </c>
      <c r="U50" s="16">
        <v>135</v>
      </c>
      <c r="V50" s="16">
        <v>1004</v>
      </c>
      <c r="W50" s="16">
        <v>823</v>
      </c>
      <c r="X50" s="16">
        <v>3</v>
      </c>
      <c r="Y50" s="16">
        <v>22</v>
      </c>
      <c r="Z50" s="16">
        <v>25</v>
      </c>
      <c r="AA50" s="16">
        <v>94</v>
      </c>
      <c r="AB50" s="16">
        <v>817</v>
      </c>
      <c r="AC50" s="16">
        <v>144</v>
      </c>
      <c r="AD50" s="16">
        <v>154</v>
      </c>
      <c r="AE50" s="16">
        <v>496</v>
      </c>
      <c r="AF50" s="16">
        <v>1263</v>
      </c>
      <c r="AG50" s="16">
        <v>27</v>
      </c>
      <c r="AH50" s="16">
        <v>80</v>
      </c>
      <c r="AI50" s="16">
        <v>328</v>
      </c>
      <c r="AJ50" s="16">
        <v>19</v>
      </c>
      <c r="AK50" s="16">
        <v>1000</v>
      </c>
      <c r="AL50" s="16">
        <v>133</v>
      </c>
      <c r="AM50" s="16">
        <v>12</v>
      </c>
      <c r="AN50" s="16">
        <v>53</v>
      </c>
      <c r="AO50" s="16">
        <v>2215</v>
      </c>
      <c r="AP50" s="16">
        <v>1467</v>
      </c>
      <c r="AQ50" s="19" t="s">
        <v>58</v>
      </c>
      <c r="AR50" s="18">
        <v>18495</v>
      </c>
      <c r="AS50" s="6"/>
    </row>
    <row r="51" spans="1:45" ht="15" customHeight="1" x14ac:dyDescent="0.25">
      <c r="A51" t="s">
        <v>52</v>
      </c>
      <c r="B51" s="170" t="s">
        <v>72</v>
      </c>
      <c r="C51" s="13">
        <v>3</v>
      </c>
      <c r="D51" s="14">
        <v>24834</v>
      </c>
      <c r="E51" s="15">
        <v>105</v>
      </c>
      <c r="F51" s="16">
        <v>1393</v>
      </c>
      <c r="G51" s="16">
        <v>1380</v>
      </c>
      <c r="H51" s="16">
        <v>651</v>
      </c>
      <c r="I51" s="16">
        <v>873</v>
      </c>
      <c r="J51" s="16">
        <v>58</v>
      </c>
      <c r="K51" s="16">
        <v>446</v>
      </c>
      <c r="L51" s="16">
        <v>808</v>
      </c>
      <c r="M51" s="16">
        <v>504</v>
      </c>
      <c r="N51" s="16">
        <v>358</v>
      </c>
      <c r="O51" s="16">
        <v>2940</v>
      </c>
      <c r="P51" s="16">
        <v>1927</v>
      </c>
      <c r="Q51" s="16">
        <v>523</v>
      </c>
      <c r="R51" s="16">
        <v>618</v>
      </c>
      <c r="S51" s="16">
        <v>101</v>
      </c>
      <c r="T51" s="16">
        <v>25</v>
      </c>
      <c r="U51" s="16">
        <v>95</v>
      </c>
      <c r="V51" s="16">
        <v>1863</v>
      </c>
      <c r="W51" s="16">
        <v>886</v>
      </c>
      <c r="X51" s="16">
        <v>9</v>
      </c>
      <c r="Y51" s="16">
        <v>34</v>
      </c>
      <c r="Z51" s="16">
        <v>50</v>
      </c>
      <c r="AA51" s="16">
        <v>111</v>
      </c>
      <c r="AB51" s="16">
        <v>940</v>
      </c>
      <c r="AC51" s="16">
        <v>272</v>
      </c>
      <c r="AD51" s="16">
        <v>115</v>
      </c>
      <c r="AE51" s="16">
        <v>345</v>
      </c>
      <c r="AF51" s="16">
        <v>937</v>
      </c>
      <c r="AG51" s="16">
        <v>58</v>
      </c>
      <c r="AH51" s="16">
        <v>263</v>
      </c>
      <c r="AI51" s="16">
        <v>360</v>
      </c>
      <c r="AJ51" s="16">
        <v>15</v>
      </c>
      <c r="AK51" s="16">
        <v>1065</v>
      </c>
      <c r="AL51" s="16">
        <v>164</v>
      </c>
      <c r="AM51" s="16">
        <v>20</v>
      </c>
      <c r="AN51" s="16">
        <v>66</v>
      </c>
      <c r="AO51" s="16">
        <v>2644</v>
      </c>
      <c r="AP51" s="16">
        <v>1812</v>
      </c>
      <c r="AQ51" s="19" t="s">
        <v>59</v>
      </c>
      <c r="AR51" s="18">
        <v>17013</v>
      </c>
      <c r="AS51" s="6"/>
    </row>
    <row r="52" spans="1:45" ht="15" customHeight="1" x14ac:dyDescent="0.25">
      <c r="A52" t="s">
        <v>52</v>
      </c>
      <c r="B52" s="170" t="s">
        <v>72</v>
      </c>
      <c r="C52" s="13">
        <v>2</v>
      </c>
      <c r="D52" s="14">
        <v>20837</v>
      </c>
      <c r="E52" s="15">
        <v>76</v>
      </c>
      <c r="F52" s="16">
        <v>964</v>
      </c>
      <c r="G52" s="16">
        <v>1276</v>
      </c>
      <c r="H52" s="16">
        <v>424</v>
      </c>
      <c r="I52" s="16">
        <v>683</v>
      </c>
      <c r="J52" s="16">
        <v>20</v>
      </c>
      <c r="K52" s="16">
        <v>239</v>
      </c>
      <c r="L52" s="16">
        <v>365</v>
      </c>
      <c r="M52" s="16">
        <v>478</v>
      </c>
      <c r="N52" s="16">
        <v>278</v>
      </c>
      <c r="O52" s="16">
        <v>2623</v>
      </c>
      <c r="P52" s="16">
        <v>2250</v>
      </c>
      <c r="Q52" s="16">
        <v>725</v>
      </c>
      <c r="R52" s="16">
        <v>557</v>
      </c>
      <c r="S52" s="16">
        <v>54</v>
      </c>
      <c r="T52" s="16">
        <v>16</v>
      </c>
      <c r="U52" s="16">
        <v>105</v>
      </c>
      <c r="V52" s="16">
        <v>1556</v>
      </c>
      <c r="W52" s="16">
        <v>672</v>
      </c>
      <c r="X52" s="16">
        <v>6</v>
      </c>
      <c r="Y52" s="16">
        <v>13</v>
      </c>
      <c r="Z52" s="16">
        <v>34</v>
      </c>
      <c r="AA52" s="16">
        <v>101</v>
      </c>
      <c r="AB52" s="16">
        <v>1278</v>
      </c>
      <c r="AC52" s="16">
        <v>186</v>
      </c>
      <c r="AD52" s="16">
        <v>101</v>
      </c>
      <c r="AE52" s="16">
        <v>199</v>
      </c>
      <c r="AF52" s="16">
        <v>701</v>
      </c>
      <c r="AG52" s="16">
        <v>51</v>
      </c>
      <c r="AH52" s="16">
        <v>102</v>
      </c>
      <c r="AI52" s="16">
        <v>169</v>
      </c>
      <c r="AJ52" s="16">
        <v>7</v>
      </c>
      <c r="AK52" s="16">
        <v>640</v>
      </c>
      <c r="AL52" s="16">
        <v>48</v>
      </c>
      <c r="AM52" s="16">
        <v>27</v>
      </c>
      <c r="AN52" s="16">
        <v>33</v>
      </c>
      <c r="AO52" s="16">
        <v>2292</v>
      </c>
      <c r="AP52" s="16">
        <v>1488</v>
      </c>
      <c r="AQ52" s="19" t="s">
        <v>60</v>
      </c>
      <c r="AR52" s="18">
        <v>84</v>
      </c>
      <c r="AS52" s="6"/>
    </row>
    <row r="53" spans="1:45" ht="15" customHeight="1" x14ac:dyDescent="0.25">
      <c r="A53" t="s">
        <v>52</v>
      </c>
      <c r="B53" s="170" t="s">
        <v>72</v>
      </c>
      <c r="C53" s="13">
        <v>1</v>
      </c>
      <c r="D53" s="14">
        <v>13774</v>
      </c>
      <c r="E53" s="15">
        <v>30</v>
      </c>
      <c r="F53" s="16">
        <v>279</v>
      </c>
      <c r="G53" s="16">
        <v>1053</v>
      </c>
      <c r="H53" s="16">
        <v>125</v>
      </c>
      <c r="I53" s="16">
        <v>580</v>
      </c>
      <c r="J53" s="16">
        <v>25</v>
      </c>
      <c r="K53" s="16">
        <v>372</v>
      </c>
      <c r="L53" s="16">
        <v>153</v>
      </c>
      <c r="M53" s="16">
        <v>576</v>
      </c>
      <c r="N53" s="16">
        <v>212</v>
      </c>
      <c r="O53" s="16">
        <v>1100</v>
      </c>
      <c r="P53" s="16">
        <v>949</v>
      </c>
      <c r="Q53" s="16">
        <v>535</v>
      </c>
      <c r="R53" s="16">
        <v>198</v>
      </c>
      <c r="S53" s="16">
        <v>15</v>
      </c>
      <c r="T53" s="16">
        <v>12</v>
      </c>
      <c r="U53" s="16">
        <v>71</v>
      </c>
      <c r="V53" s="16">
        <v>1012</v>
      </c>
      <c r="W53" s="16">
        <v>1025</v>
      </c>
      <c r="X53" s="16">
        <v>3</v>
      </c>
      <c r="Y53" s="16">
        <v>13</v>
      </c>
      <c r="Z53" s="16">
        <v>11</v>
      </c>
      <c r="AA53" s="16">
        <v>44</v>
      </c>
      <c r="AB53" s="16">
        <v>951</v>
      </c>
      <c r="AC53" s="16">
        <v>31</v>
      </c>
      <c r="AD53" s="16">
        <v>95</v>
      </c>
      <c r="AE53" s="16">
        <v>124</v>
      </c>
      <c r="AF53" s="16">
        <v>830</v>
      </c>
      <c r="AG53" s="16">
        <v>10</v>
      </c>
      <c r="AH53" s="16">
        <v>17</v>
      </c>
      <c r="AI53" s="16">
        <v>27</v>
      </c>
      <c r="AJ53" s="16">
        <v>4</v>
      </c>
      <c r="AK53" s="16">
        <v>789</v>
      </c>
      <c r="AL53" s="16">
        <v>14</v>
      </c>
      <c r="AM53" s="16">
        <v>3</v>
      </c>
      <c r="AN53" s="16">
        <v>2</v>
      </c>
      <c r="AO53" s="16">
        <v>1892</v>
      </c>
      <c r="AP53" s="16">
        <v>592</v>
      </c>
      <c r="AQ53" s="19" t="s">
        <v>61</v>
      </c>
      <c r="AR53" s="18">
        <v>805</v>
      </c>
      <c r="AS53" s="6"/>
    </row>
    <row r="54" spans="1:45" ht="15" customHeight="1" x14ac:dyDescent="0.25">
      <c r="A54" t="s">
        <v>52</v>
      </c>
      <c r="B54" s="170" t="s">
        <v>72</v>
      </c>
      <c r="C54" s="13" t="s">
        <v>62</v>
      </c>
      <c r="D54" s="14">
        <v>96374</v>
      </c>
      <c r="E54" s="15">
        <v>357</v>
      </c>
      <c r="F54" s="16">
        <v>4330</v>
      </c>
      <c r="G54" s="16">
        <v>6390</v>
      </c>
      <c r="H54" s="16">
        <v>3289</v>
      </c>
      <c r="I54" s="16">
        <v>3386</v>
      </c>
      <c r="J54" s="16">
        <v>204</v>
      </c>
      <c r="K54" s="16">
        <v>2043</v>
      </c>
      <c r="L54" s="16">
        <v>2147</v>
      </c>
      <c r="M54" s="16">
        <v>2999</v>
      </c>
      <c r="N54" s="16">
        <v>1822</v>
      </c>
      <c r="O54" s="16">
        <v>9914</v>
      </c>
      <c r="P54" s="16">
        <v>6539</v>
      </c>
      <c r="Q54" s="16">
        <v>3132</v>
      </c>
      <c r="R54" s="16">
        <v>2139</v>
      </c>
      <c r="S54" s="16">
        <v>295</v>
      </c>
      <c r="T54" s="16">
        <v>113</v>
      </c>
      <c r="U54" s="16">
        <v>534</v>
      </c>
      <c r="V54" s="16">
        <v>6487</v>
      </c>
      <c r="W54" s="16">
        <v>4020</v>
      </c>
      <c r="X54" s="16">
        <v>29</v>
      </c>
      <c r="Y54" s="16">
        <v>174</v>
      </c>
      <c r="Z54" s="16">
        <v>156</v>
      </c>
      <c r="AA54" s="16">
        <v>469</v>
      </c>
      <c r="AB54" s="16">
        <v>4297</v>
      </c>
      <c r="AC54" s="16">
        <v>727</v>
      </c>
      <c r="AD54" s="16">
        <v>758</v>
      </c>
      <c r="AE54" s="16">
        <v>1709</v>
      </c>
      <c r="AF54" s="16">
        <v>4673</v>
      </c>
      <c r="AG54" s="16">
        <v>159</v>
      </c>
      <c r="AH54" s="16">
        <v>498</v>
      </c>
      <c r="AI54" s="16">
        <v>1079</v>
      </c>
      <c r="AJ54" s="16">
        <v>59</v>
      </c>
      <c r="AK54" s="16">
        <v>4311</v>
      </c>
      <c r="AL54" s="16">
        <v>439</v>
      </c>
      <c r="AM54" s="16">
        <v>74</v>
      </c>
      <c r="AN54" s="16">
        <v>194</v>
      </c>
      <c r="AO54" s="16">
        <v>10399</v>
      </c>
      <c r="AP54" s="16">
        <v>6030</v>
      </c>
      <c r="AQ54" s="19" t="s">
        <v>63</v>
      </c>
      <c r="AR54" s="18">
        <v>50983</v>
      </c>
      <c r="AS54" s="6"/>
    </row>
    <row r="55" spans="1:45" s="20" customFormat="1" ht="15" customHeight="1" x14ac:dyDescent="0.25">
      <c r="A55" s="20" t="s">
        <v>52</v>
      </c>
      <c r="B55" s="21" t="s">
        <v>64</v>
      </c>
      <c r="C55" s="22" t="s">
        <v>65</v>
      </c>
      <c r="D55" s="23">
        <v>3.05</v>
      </c>
      <c r="E55" s="24">
        <v>3.14</v>
      </c>
      <c r="F55" s="25">
        <v>3.15</v>
      </c>
      <c r="G55" s="25">
        <v>3.13</v>
      </c>
      <c r="H55" s="25">
        <v>3.87</v>
      </c>
      <c r="I55" s="25">
        <v>2.99</v>
      </c>
      <c r="J55" s="25">
        <v>3.48</v>
      </c>
      <c r="K55" s="25">
        <v>3.26</v>
      </c>
      <c r="L55" s="25">
        <v>3.21</v>
      </c>
      <c r="M55" s="25">
        <v>3.16</v>
      </c>
      <c r="N55" s="25">
        <v>3.37</v>
      </c>
      <c r="O55" s="25">
        <v>2.97</v>
      </c>
      <c r="P55" s="25">
        <v>2.64</v>
      </c>
      <c r="Q55" s="25">
        <v>2.97</v>
      </c>
      <c r="R55" s="25">
        <v>3.05</v>
      </c>
      <c r="S55" s="25">
        <v>3.32</v>
      </c>
      <c r="T55" s="25">
        <v>3.38</v>
      </c>
      <c r="U55" s="25">
        <v>3.27</v>
      </c>
      <c r="V55" s="25">
        <v>2.93</v>
      </c>
      <c r="W55" s="25">
        <v>2.83</v>
      </c>
      <c r="X55" s="25">
        <v>3.24</v>
      </c>
      <c r="Y55" s="25">
        <v>3.96</v>
      </c>
      <c r="Z55" s="25">
        <v>3.26</v>
      </c>
      <c r="AA55" s="25">
        <v>3.3</v>
      </c>
      <c r="AB55" s="25">
        <v>2.59</v>
      </c>
      <c r="AC55" s="25">
        <v>3.12</v>
      </c>
      <c r="AD55" s="25">
        <v>3.59</v>
      </c>
      <c r="AE55" s="25">
        <v>3.67</v>
      </c>
      <c r="AF55" s="25">
        <v>3.17</v>
      </c>
      <c r="AG55" s="25">
        <v>2.89</v>
      </c>
      <c r="AH55" s="25">
        <v>3.03</v>
      </c>
      <c r="AI55" s="25">
        <v>3.46</v>
      </c>
      <c r="AJ55" s="25">
        <v>3.54</v>
      </c>
      <c r="AK55" s="25">
        <v>3.1</v>
      </c>
      <c r="AL55" s="25">
        <v>3.49</v>
      </c>
      <c r="AM55" s="25">
        <v>3.04</v>
      </c>
      <c r="AN55" s="25">
        <v>3.49</v>
      </c>
      <c r="AO55" s="25">
        <v>2.89</v>
      </c>
      <c r="AP55" s="25">
        <v>3.02</v>
      </c>
      <c r="AQ55" s="19" t="s">
        <v>66</v>
      </c>
      <c r="AR55" s="26" t="s">
        <v>57</v>
      </c>
      <c r="AS55" s="27"/>
    </row>
    <row r="56" spans="1:45" ht="15" customHeight="1" x14ac:dyDescent="0.25">
      <c r="A56" t="s">
        <v>52</v>
      </c>
      <c r="B56" s="28" t="s">
        <v>73</v>
      </c>
      <c r="C56" s="29">
        <v>5</v>
      </c>
      <c r="D56" s="14">
        <v>6</v>
      </c>
      <c r="E56" s="30" t="s">
        <v>55</v>
      </c>
      <c r="F56" s="31" t="s">
        <v>55</v>
      </c>
      <c r="G56" s="31" t="s">
        <v>54</v>
      </c>
      <c r="H56" s="31">
        <v>2</v>
      </c>
      <c r="I56" s="31" t="s">
        <v>54</v>
      </c>
      <c r="J56" s="31" t="s">
        <v>55</v>
      </c>
      <c r="K56" s="31" t="s">
        <v>54</v>
      </c>
      <c r="L56" s="31" t="s">
        <v>54</v>
      </c>
      <c r="M56" s="31">
        <v>1</v>
      </c>
      <c r="N56" s="31" t="s">
        <v>54</v>
      </c>
      <c r="O56" s="31" t="s">
        <v>54</v>
      </c>
      <c r="P56" s="31" t="s">
        <v>55</v>
      </c>
      <c r="Q56" s="31" t="s">
        <v>54</v>
      </c>
      <c r="R56" s="31" t="s">
        <v>55</v>
      </c>
      <c r="S56" s="31" t="s">
        <v>55</v>
      </c>
      <c r="T56" s="31" t="s">
        <v>55</v>
      </c>
      <c r="U56" s="31" t="s">
        <v>55</v>
      </c>
      <c r="V56" s="31" t="s">
        <v>55</v>
      </c>
      <c r="W56" s="31" t="s">
        <v>55</v>
      </c>
      <c r="X56" s="31" t="s">
        <v>55</v>
      </c>
      <c r="Y56" s="31" t="s">
        <v>55</v>
      </c>
      <c r="Z56" s="31" t="s">
        <v>55</v>
      </c>
      <c r="AA56" s="31" t="s">
        <v>55</v>
      </c>
      <c r="AB56" s="31" t="s">
        <v>54</v>
      </c>
      <c r="AC56" s="31" t="s">
        <v>54</v>
      </c>
      <c r="AD56" s="31" t="s">
        <v>54</v>
      </c>
      <c r="AE56" s="31" t="s">
        <v>54</v>
      </c>
      <c r="AF56" s="31" t="s">
        <v>54</v>
      </c>
      <c r="AG56" s="31" t="s">
        <v>55</v>
      </c>
      <c r="AH56" s="31" t="s">
        <v>55</v>
      </c>
      <c r="AI56" s="31" t="s">
        <v>55</v>
      </c>
      <c r="AJ56" s="31" t="s">
        <v>55</v>
      </c>
      <c r="AK56" s="31" t="s">
        <v>54</v>
      </c>
      <c r="AL56" s="31" t="s">
        <v>54</v>
      </c>
      <c r="AM56" s="31" t="s">
        <v>55</v>
      </c>
      <c r="AN56" s="31" t="s">
        <v>54</v>
      </c>
      <c r="AO56" s="31" t="s">
        <v>54</v>
      </c>
      <c r="AP56" s="31" t="s">
        <v>55</v>
      </c>
      <c r="AQ56" s="17" t="s">
        <v>56</v>
      </c>
      <c r="AR56" s="32" t="s">
        <v>57</v>
      </c>
      <c r="AS56" s="6"/>
    </row>
    <row r="57" spans="1:45" ht="15" customHeight="1" x14ac:dyDescent="0.25">
      <c r="A57" t="s">
        <v>52</v>
      </c>
      <c r="B57" s="170" t="s">
        <v>73</v>
      </c>
      <c r="C57" s="13">
        <v>4</v>
      </c>
      <c r="D57" s="14">
        <v>18</v>
      </c>
      <c r="E57" s="15" t="s">
        <v>55</v>
      </c>
      <c r="F57" s="16" t="s">
        <v>55</v>
      </c>
      <c r="G57" s="16" t="s">
        <v>54</v>
      </c>
      <c r="H57" s="16">
        <v>1</v>
      </c>
      <c r="I57" s="16" t="s">
        <v>54</v>
      </c>
      <c r="J57" s="16" t="s">
        <v>55</v>
      </c>
      <c r="K57" s="16" t="s">
        <v>54</v>
      </c>
      <c r="L57" s="16" t="s">
        <v>54</v>
      </c>
      <c r="M57" s="16">
        <v>3</v>
      </c>
      <c r="N57" s="16" t="s">
        <v>54</v>
      </c>
      <c r="O57" s="16" t="s">
        <v>54</v>
      </c>
      <c r="P57" s="16" t="s">
        <v>55</v>
      </c>
      <c r="Q57" s="16" t="s">
        <v>54</v>
      </c>
      <c r="R57" s="16" t="s">
        <v>55</v>
      </c>
      <c r="S57" s="16" t="s">
        <v>55</v>
      </c>
      <c r="T57" s="16" t="s">
        <v>55</v>
      </c>
      <c r="U57" s="16" t="s">
        <v>55</v>
      </c>
      <c r="V57" s="16">
        <v>3</v>
      </c>
      <c r="W57" s="16" t="s">
        <v>55</v>
      </c>
      <c r="X57" s="16" t="s">
        <v>55</v>
      </c>
      <c r="Y57" s="16" t="s">
        <v>55</v>
      </c>
      <c r="Z57" s="16" t="s">
        <v>55</v>
      </c>
      <c r="AA57" s="16" t="s">
        <v>55</v>
      </c>
      <c r="AB57" s="16" t="s">
        <v>54</v>
      </c>
      <c r="AC57" s="16" t="s">
        <v>54</v>
      </c>
      <c r="AD57" s="16" t="s">
        <v>54</v>
      </c>
      <c r="AE57" s="16" t="s">
        <v>54</v>
      </c>
      <c r="AF57" s="16" t="s">
        <v>54</v>
      </c>
      <c r="AG57" s="16" t="s">
        <v>55</v>
      </c>
      <c r="AH57" s="16" t="s">
        <v>55</v>
      </c>
      <c r="AI57" s="16" t="s">
        <v>55</v>
      </c>
      <c r="AJ57" s="16" t="s">
        <v>55</v>
      </c>
      <c r="AK57" s="16" t="s">
        <v>54</v>
      </c>
      <c r="AL57" s="16" t="s">
        <v>54</v>
      </c>
      <c r="AM57" s="16" t="s">
        <v>55</v>
      </c>
      <c r="AN57" s="16" t="s">
        <v>54</v>
      </c>
      <c r="AO57" s="16" t="s">
        <v>54</v>
      </c>
      <c r="AP57" s="16" t="s">
        <v>55</v>
      </c>
      <c r="AQ57" s="19" t="s">
        <v>58</v>
      </c>
      <c r="AR57" s="18">
        <v>3</v>
      </c>
      <c r="AS57" s="6"/>
    </row>
    <row r="58" spans="1:45" ht="15" customHeight="1" x14ac:dyDescent="0.25">
      <c r="A58" t="s">
        <v>52</v>
      </c>
      <c r="B58" s="170" t="s">
        <v>73</v>
      </c>
      <c r="C58" s="13">
        <v>3</v>
      </c>
      <c r="D58" s="14">
        <v>16</v>
      </c>
      <c r="E58" s="15" t="s">
        <v>55</v>
      </c>
      <c r="F58" s="16" t="s">
        <v>55</v>
      </c>
      <c r="G58" s="16" t="s">
        <v>54</v>
      </c>
      <c r="H58" s="16">
        <v>3</v>
      </c>
      <c r="I58" s="16" t="s">
        <v>54</v>
      </c>
      <c r="J58" s="16" t="s">
        <v>55</v>
      </c>
      <c r="K58" s="16" t="s">
        <v>54</v>
      </c>
      <c r="L58" s="16" t="s">
        <v>54</v>
      </c>
      <c r="M58" s="16" t="s">
        <v>55</v>
      </c>
      <c r="N58" s="16" t="s">
        <v>54</v>
      </c>
      <c r="O58" s="16" t="s">
        <v>54</v>
      </c>
      <c r="P58" s="16">
        <v>1</v>
      </c>
      <c r="Q58" s="16" t="s">
        <v>54</v>
      </c>
      <c r="R58" s="16" t="s">
        <v>55</v>
      </c>
      <c r="S58" s="16" t="s">
        <v>55</v>
      </c>
      <c r="T58" s="16" t="s">
        <v>55</v>
      </c>
      <c r="U58" s="16" t="s">
        <v>55</v>
      </c>
      <c r="V58" s="16">
        <v>2</v>
      </c>
      <c r="W58" s="16" t="s">
        <v>55</v>
      </c>
      <c r="X58" s="16" t="s">
        <v>55</v>
      </c>
      <c r="Y58" s="16" t="s">
        <v>55</v>
      </c>
      <c r="Z58" s="16" t="s">
        <v>55</v>
      </c>
      <c r="AA58" s="16" t="s">
        <v>55</v>
      </c>
      <c r="AB58" s="16" t="s">
        <v>54</v>
      </c>
      <c r="AC58" s="16" t="s">
        <v>54</v>
      </c>
      <c r="AD58" s="16" t="s">
        <v>54</v>
      </c>
      <c r="AE58" s="16" t="s">
        <v>54</v>
      </c>
      <c r="AF58" s="16" t="s">
        <v>54</v>
      </c>
      <c r="AG58" s="16" t="s">
        <v>55</v>
      </c>
      <c r="AH58" s="16" t="s">
        <v>55</v>
      </c>
      <c r="AI58" s="16" t="s">
        <v>55</v>
      </c>
      <c r="AJ58" s="16" t="s">
        <v>55</v>
      </c>
      <c r="AK58" s="16" t="s">
        <v>54</v>
      </c>
      <c r="AL58" s="16" t="s">
        <v>54</v>
      </c>
      <c r="AM58" s="16" t="s">
        <v>55</v>
      </c>
      <c r="AN58" s="16" t="s">
        <v>54</v>
      </c>
      <c r="AO58" s="16" t="s">
        <v>54</v>
      </c>
      <c r="AP58" s="16" t="s">
        <v>55</v>
      </c>
      <c r="AQ58" s="19" t="s">
        <v>59</v>
      </c>
      <c r="AR58" s="18">
        <v>19</v>
      </c>
      <c r="AS58" s="6"/>
    </row>
    <row r="59" spans="1:45" ht="15" customHeight="1" x14ac:dyDescent="0.25">
      <c r="A59" t="s">
        <v>52</v>
      </c>
      <c r="B59" s="170" t="s">
        <v>73</v>
      </c>
      <c r="C59" s="13">
        <v>2</v>
      </c>
      <c r="D59" s="14">
        <v>5</v>
      </c>
      <c r="E59" s="15" t="s">
        <v>55</v>
      </c>
      <c r="F59" s="16" t="s">
        <v>55</v>
      </c>
      <c r="G59" s="16" t="s">
        <v>54</v>
      </c>
      <c r="H59" s="16" t="s">
        <v>55</v>
      </c>
      <c r="I59" s="16" t="s">
        <v>54</v>
      </c>
      <c r="J59" s="16" t="s">
        <v>55</v>
      </c>
      <c r="K59" s="16" t="s">
        <v>54</v>
      </c>
      <c r="L59" s="16" t="s">
        <v>54</v>
      </c>
      <c r="M59" s="16">
        <v>1</v>
      </c>
      <c r="N59" s="16" t="s">
        <v>54</v>
      </c>
      <c r="O59" s="16" t="s">
        <v>54</v>
      </c>
      <c r="P59" s="16">
        <v>3</v>
      </c>
      <c r="Q59" s="16" t="s">
        <v>54</v>
      </c>
      <c r="R59" s="16" t="s">
        <v>55</v>
      </c>
      <c r="S59" s="16" t="s">
        <v>55</v>
      </c>
      <c r="T59" s="16" t="s">
        <v>55</v>
      </c>
      <c r="U59" s="16" t="s">
        <v>55</v>
      </c>
      <c r="V59" s="16" t="s">
        <v>55</v>
      </c>
      <c r="W59" s="16" t="s">
        <v>55</v>
      </c>
      <c r="X59" s="16" t="s">
        <v>55</v>
      </c>
      <c r="Y59" s="16" t="s">
        <v>55</v>
      </c>
      <c r="Z59" s="16" t="s">
        <v>55</v>
      </c>
      <c r="AA59" s="16" t="s">
        <v>55</v>
      </c>
      <c r="AB59" s="16" t="s">
        <v>54</v>
      </c>
      <c r="AC59" s="16" t="s">
        <v>54</v>
      </c>
      <c r="AD59" s="16" t="s">
        <v>54</v>
      </c>
      <c r="AE59" s="16" t="s">
        <v>54</v>
      </c>
      <c r="AF59" s="16" t="s">
        <v>54</v>
      </c>
      <c r="AG59" s="16" t="s">
        <v>55</v>
      </c>
      <c r="AH59" s="16" t="s">
        <v>55</v>
      </c>
      <c r="AI59" s="16" t="s">
        <v>55</v>
      </c>
      <c r="AJ59" s="16" t="s">
        <v>55</v>
      </c>
      <c r="AK59" s="16" t="s">
        <v>54</v>
      </c>
      <c r="AL59" s="16" t="s">
        <v>54</v>
      </c>
      <c r="AM59" s="16" t="s">
        <v>55</v>
      </c>
      <c r="AN59" s="16" t="s">
        <v>54</v>
      </c>
      <c r="AO59" s="16" t="s">
        <v>54</v>
      </c>
      <c r="AP59" s="16" t="s">
        <v>55</v>
      </c>
      <c r="AQ59" s="19" t="s">
        <v>60</v>
      </c>
      <c r="AR59" s="18" t="s">
        <v>57</v>
      </c>
      <c r="AS59" s="6"/>
    </row>
    <row r="60" spans="1:45" ht="15" customHeight="1" x14ac:dyDescent="0.25">
      <c r="A60" t="s">
        <v>52</v>
      </c>
      <c r="B60" s="170" t="s">
        <v>73</v>
      </c>
      <c r="C60" s="13">
        <v>1</v>
      </c>
      <c r="D60" s="14">
        <v>9</v>
      </c>
      <c r="E60" s="15" t="s">
        <v>55</v>
      </c>
      <c r="F60" s="16" t="s">
        <v>55</v>
      </c>
      <c r="G60" s="16" t="s">
        <v>54</v>
      </c>
      <c r="H60" s="16" t="s">
        <v>55</v>
      </c>
      <c r="I60" s="16" t="s">
        <v>54</v>
      </c>
      <c r="J60" s="16" t="s">
        <v>55</v>
      </c>
      <c r="K60" s="16" t="s">
        <v>54</v>
      </c>
      <c r="L60" s="16" t="s">
        <v>54</v>
      </c>
      <c r="M60" s="16">
        <v>1</v>
      </c>
      <c r="N60" s="16" t="s">
        <v>54</v>
      </c>
      <c r="O60" s="16" t="s">
        <v>54</v>
      </c>
      <c r="P60" s="16">
        <v>1</v>
      </c>
      <c r="Q60" s="16" t="s">
        <v>54</v>
      </c>
      <c r="R60" s="16" t="s">
        <v>55</v>
      </c>
      <c r="S60" s="16" t="s">
        <v>55</v>
      </c>
      <c r="T60" s="16" t="s">
        <v>55</v>
      </c>
      <c r="U60" s="16" t="s">
        <v>55</v>
      </c>
      <c r="V60" s="16">
        <v>1</v>
      </c>
      <c r="W60" s="16" t="s">
        <v>55</v>
      </c>
      <c r="X60" s="16" t="s">
        <v>55</v>
      </c>
      <c r="Y60" s="16" t="s">
        <v>55</v>
      </c>
      <c r="Z60" s="16" t="s">
        <v>55</v>
      </c>
      <c r="AA60" s="16" t="s">
        <v>55</v>
      </c>
      <c r="AB60" s="16" t="s">
        <v>54</v>
      </c>
      <c r="AC60" s="16" t="s">
        <v>54</v>
      </c>
      <c r="AD60" s="16" t="s">
        <v>54</v>
      </c>
      <c r="AE60" s="16" t="s">
        <v>54</v>
      </c>
      <c r="AF60" s="16" t="s">
        <v>54</v>
      </c>
      <c r="AG60" s="16" t="s">
        <v>55</v>
      </c>
      <c r="AH60" s="16" t="s">
        <v>55</v>
      </c>
      <c r="AI60" s="16" t="s">
        <v>55</v>
      </c>
      <c r="AJ60" s="16" t="s">
        <v>55</v>
      </c>
      <c r="AK60" s="16" t="s">
        <v>54</v>
      </c>
      <c r="AL60" s="16" t="s">
        <v>54</v>
      </c>
      <c r="AM60" s="16" t="s">
        <v>55</v>
      </c>
      <c r="AN60" s="16" t="s">
        <v>54</v>
      </c>
      <c r="AO60" s="16" t="s">
        <v>54</v>
      </c>
      <c r="AP60" s="16" t="s">
        <v>55</v>
      </c>
      <c r="AQ60" s="19" t="s">
        <v>61</v>
      </c>
      <c r="AR60" s="18">
        <v>1</v>
      </c>
      <c r="AS60" s="6"/>
    </row>
    <row r="61" spans="1:45" ht="15" customHeight="1" x14ac:dyDescent="0.25">
      <c r="A61" t="s">
        <v>52</v>
      </c>
      <c r="B61" s="170" t="s">
        <v>73</v>
      </c>
      <c r="C61" s="13" t="s">
        <v>62</v>
      </c>
      <c r="D61" s="14">
        <v>54</v>
      </c>
      <c r="E61" s="15" t="s">
        <v>55</v>
      </c>
      <c r="F61" s="16" t="s">
        <v>55</v>
      </c>
      <c r="G61" s="16">
        <v>3</v>
      </c>
      <c r="H61" s="16">
        <v>6</v>
      </c>
      <c r="I61" s="16">
        <v>1</v>
      </c>
      <c r="J61" s="16" t="s">
        <v>55</v>
      </c>
      <c r="K61" s="16">
        <v>2</v>
      </c>
      <c r="L61" s="16">
        <v>1</v>
      </c>
      <c r="M61" s="16">
        <v>6</v>
      </c>
      <c r="N61" s="16">
        <v>3</v>
      </c>
      <c r="O61" s="16">
        <v>1</v>
      </c>
      <c r="P61" s="16">
        <v>5</v>
      </c>
      <c r="Q61" s="16">
        <v>1</v>
      </c>
      <c r="R61" s="16" t="s">
        <v>55</v>
      </c>
      <c r="S61" s="16" t="s">
        <v>55</v>
      </c>
      <c r="T61" s="16" t="s">
        <v>55</v>
      </c>
      <c r="U61" s="16" t="s">
        <v>55</v>
      </c>
      <c r="V61" s="16">
        <v>6</v>
      </c>
      <c r="W61" s="16" t="s">
        <v>55</v>
      </c>
      <c r="X61" s="16" t="s">
        <v>55</v>
      </c>
      <c r="Y61" s="16" t="s">
        <v>55</v>
      </c>
      <c r="Z61" s="16" t="s">
        <v>55</v>
      </c>
      <c r="AA61" s="16" t="s">
        <v>55</v>
      </c>
      <c r="AB61" s="16">
        <v>3</v>
      </c>
      <c r="AC61" s="16">
        <v>2</v>
      </c>
      <c r="AD61" s="16">
        <v>2</v>
      </c>
      <c r="AE61" s="16">
        <v>2</v>
      </c>
      <c r="AF61" s="16">
        <v>1</v>
      </c>
      <c r="AG61" s="16" t="s">
        <v>55</v>
      </c>
      <c r="AH61" s="16" t="s">
        <v>55</v>
      </c>
      <c r="AI61" s="16" t="s">
        <v>55</v>
      </c>
      <c r="AJ61" s="16" t="s">
        <v>55</v>
      </c>
      <c r="AK61" s="16">
        <v>3</v>
      </c>
      <c r="AL61" s="16">
        <v>1</v>
      </c>
      <c r="AM61" s="16" t="s">
        <v>55</v>
      </c>
      <c r="AN61" s="16">
        <v>1</v>
      </c>
      <c r="AO61" s="16">
        <v>4</v>
      </c>
      <c r="AP61" s="16" t="s">
        <v>55</v>
      </c>
      <c r="AQ61" s="19" t="s">
        <v>63</v>
      </c>
      <c r="AR61" s="18">
        <v>23</v>
      </c>
      <c r="AS61" s="6"/>
    </row>
    <row r="62" spans="1:45" s="20" customFormat="1" ht="15" customHeight="1" x14ac:dyDescent="0.25">
      <c r="A62" s="20" t="s">
        <v>52</v>
      </c>
      <c r="B62" s="21" t="s">
        <v>64</v>
      </c>
      <c r="C62" s="22" t="s">
        <v>65</v>
      </c>
      <c r="D62" s="23">
        <v>3.13</v>
      </c>
      <c r="E62" s="24" t="s">
        <v>55</v>
      </c>
      <c r="F62" s="25" t="s">
        <v>55</v>
      </c>
      <c r="G62" s="25" t="s">
        <v>54</v>
      </c>
      <c r="H62" s="25">
        <v>3.83</v>
      </c>
      <c r="I62" s="25" t="s">
        <v>54</v>
      </c>
      <c r="J62" s="25" t="s">
        <v>55</v>
      </c>
      <c r="K62" s="25" t="s">
        <v>54</v>
      </c>
      <c r="L62" s="25" t="s">
        <v>54</v>
      </c>
      <c r="M62" s="25">
        <v>3.33</v>
      </c>
      <c r="N62" s="25" t="s">
        <v>54</v>
      </c>
      <c r="O62" s="25" t="s">
        <v>54</v>
      </c>
      <c r="P62" s="25">
        <v>2</v>
      </c>
      <c r="Q62" s="25" t="s">
        <v>54</v>
      </c>
      <c r="R62" s="25" t="s">
        <v>55</v>
      </c>
      <c r="S62" s="25" t="s">
        <v>55</v>
      </c>
      <c r="T62" s="25" t="s">
        <v>55</v>
      </c>
      <c r="U62" s="25" t="s">
        <v>55</v>
      </c>
      <c r="V62" s="25">
        <v>3.17</v>
      </c>
      <c r="W62" s="25" t="s">
        <v>55</v>
      </c>
      <c r="X62" s="25" t="s">
        <v>55</v>
      </c>
      <c r="Y62" s="25" t="s">
        <v>55</v>
      </c>
      <c r="Z62" s="25" t="s">
        <v>55</v>
      </c>
      <c r="AA62" s="25" t="s">
        <v>55</v>
      </c>
      <c r="AB62" s="25" t="s">
        <v>54</v>
      </c>
      <c r="AC62" s="25" t="s">
        <v>54</v>
      </c>
      <c r="AD62" s="25" t="s">
        <v>54</v>
      </c>
      <c r="AE62" s="25" t="s">
        <v>54</v>
      </c>
      <c r="AF62" s="25" t="s">
        <v>54</v>
      </c>
      <c r="AG62" s="25" t="s">
        <v>55</v>
      </c>
      <c r="AH62" s="25" t="s">
        <v>55</v>
      </c>
      <c r="AI62" s="25" t="s">
        <v>55</v>
      </c>
      <c r="AJ62" s="25" t="s">
        <v>55</v>
      </c>
      <c r="AK62" s="25" t="s">
        <v>54</v>
      </c>
      <c r="AL62" s="25" t="s">
        <v>54</v>
      </c>
      <c r="AM62" s="25" t="s">
        <v>55</v>
      </c>
      <c r="AN62" s="25" t="s">
        <v>54</v>
      </c>
      <c r="AO62" s="25" t="s">
        <v>54</v>
      </c>
      <c r="AP62" s="25" t="s">
        <v>55</v>
      </c>
      <c r="AQ62" s="19" t="s">
        <v>66</v>
      </c>
      <c r="AR62" s="26" t="s">
        <v>57</v>
      </c>
      <c r="AS62" s="27"/>
    </row>
    <row r="63" spans="1:45" ht="15" customHeight="1" x14ac:dyDescent="0.25">
      <c r="A63" t="s">
        <v>52</v>
      </c>
      <c r="B63" s="28" t="s">
        <v>74</v>
      </c>
      <c r="C63" s="29">
        <v>5</v>
      </c>
      <c r="D63" s="14">
        <v>7338</v>
      </c>
      <c r="E63" s="30">
        <v>16</v>
      </c>
      <c r="F63" s="31">
        <v>203</v>
      </c>
      <c r="G63" s="31">
        <v>585</v>
      </c>
      <c r="H63" s="31">
        <v>711</v>
      </c>
      <c r="I63" s="31">
        <v>268</v>
      </c>
      <c r="J63" s="31">
        <v>165</v>
      </c>
      <c r="K63" s="31">
        <v>346</v>
      </c>
      <c r="L63" s="31">
        <v>189</v>
      </c>
      <c r="M63" s="31">
        <v>272</v>
      </c>
      <c r="N63" s="31">
        <v>201</v>
      </c>
      <c r="O63" s="31">
        <v>473</v>
      </c>
      <c r="P63" s="31">
        <v>135</v>
      </c>
      <c r="Q63" s="31">
        <v>143</v>
      </c>
      <c r="R63" s="31">
        <v>177</v>
      </c>
      <c r="S63" s="31">
        <v>31</v>
      </c>
      <c r="T63" s="31">
        <v>13</v>
      </c>
      <c r="U63" s="31">
        <v>48</v>
      </c>
      <c r="V63" s="31">
        <v>379</v>
      </c>
      <c r="W63" s="31">
        <v>320</v>
      </c>
      <c r="X63" s="31">
        <v>7</v>
      </c>
      <c r="Y63" s="31">
        <v>15</v>
      </c>
      <c r="Z63" s="31">
        <v>6</v>
      </c>
      <c r="AA63" s="31">
        <v>48</v>
      </c>
      <c r="AB63" s="31">
        <v>156</v>
      </c>
      <c r="AC63" s="31">
        <v>50</v>
      </c>
      <c r="AD63" s="31">
        <v>146</v>
      </c>
      <c r="AE63" s="31">
        <v>226</v>
      </c>
      <c r="AF63" s="31">
        <v>381</v>
      </c>
      <c r="AG63" s="31">
        <v>8</v>
      </c>
      <c r="AH63" s="31">
        <v>19</v>
      </c>
      <c r="AI63" s="31">
        <v>253</v>
      </c>
      <c r="AJ63" s="31">
        <v>8</v>
      </c>
      <c r="AK63" s="31">
        <v>363</v>
      </c>
      <c r="AL63" s="31">
        <v>45</v>
      </c>
      <c r="AM63" s="31">
        <v>8</v>
      </c>
      <c r="AN63" s="31">
        <v>20</v>
      </c>
      <c r="AO63" s="31">
        <v>540</v>
      </c>
      <c r="AP63" s="31">
        <v>364</v>
      </c>
      <c r="AQ63" s="17" t="s">
        <v>56</v>
      </c>
      <c r="AR63" s="32">
        <v>8351</v>
      </c>
      <c r="AS63" s="6"/>
    </row>
    <row r="64" spans="1:45" ht="15" customHeight="1" x14ac:dyDescent="0.25">
      <c r="A64" t="s">
        <v>52</v>
      </c>
      <c r="B64" s="170" t="s">
        <v>74</v>
      </c>
      <c r="C64" s="13">
        <v>4</v>
      </c>
      <c r="D64" s="14">
        <v>9026</v>
      </c>
      <c r="E64" s="15">
        <v>33</v>
      </c>
      <c r="F64" s="16">
        <v>476</v>
      </c>
      <c r="G64" s="16">
        <v>431</v>
      </c>
      <c r="H64" s="16">
        <v>264</v>
      </c>
      <c r="I64" s="16">
        <v>248</v>
      </c>
      <c r="J64" s="16">
        <v>37</v>
      </c>
      <c r="K64" s="16">
        <v>234</v>
      </c>
      <c r="L64" s="16">
        <v>265</v>
      </c>
      <c r="M64" s="16">
        <v>338</v>
      </c>
      <c r="N64" s="16">
        <v>251</v>
      </c>
      <c r="O64" s="16">
        <v>728</v>
      </c>
      <c r="P64" s="16">
        <v>284</v>
      </c>
      <c r="Q64" s="16">
        <v>366</v>
      </c>
      <c r="R64" s="16">
        <v>269</v>
      </c>
      <c r="S64" s="16">
        <v>47</v>
      </c>
      <c r="T64" s="16">
        <v>9</v>
      </c>
      <c r="U64" s="16">
        <v>42</v>
      </c>
      <c r="V64" s="16">
        <v>345</v>
      </c>
      <c r="W64" s="16">
        <v>446</v>
      </c>
      <c r="X64" s="16">
        <v>5</v>
      </c>
      <c r="Y64" s="16">
        <v>4</v>
      </c>
      <c r="Z64" s="16">
        <v>16</v>
      </c>
      <c r="AA64" s="16">
        <v>41</v>
      </c>
      <c r="AB64" s="16">
        <v>327</v>
      </c>
      <c r="AC64" s="16">
        <v>52</v>
      </c>
      <c r="AD64" s="16">
        <v>74</v>
      </c>
      <c r="AE64" s="16">
        <v>184</v>
      </c>
      <c r="AF64" s="16">
        <v>525</v>
      </c>
      <c r="AG64" s="16">
        <v>21</v>
      </c>
      <c r="AH64" s="16">
        <v>27</v>
      </c>
      <c r="AI64" s="16">
        <v>513</v>
      </c>
      <c r="AJ64" s="16">
        <v>17</v>
      </c>
      <c r="AK64" s="16">
        <v>425</v>
      </c>
      <c r="AL64" s="16">
        <v>114</v>
      </c>
      <c r="AM64" s="16">
        <v>11</v>
      </c>
      <c r="AN64" s="16">
        <v>35</v>
      </c>
      <c r="AO64" s="16">
        <v>847</v>
      </c>
      <c r="AP64" s="16">
        <v>675</v>
      </c>
      <c r="AQ64" s="19" t="s">
        <v>58</v>
      </c>
      <c r="AR64" s="18">
        <v>7580</v>
      </c>
      <c r="AS64" s="6"/>
    </row>
    <row r="65" spans="1:45" ht="15" customHeight="1" x14ac:dyDescent="0.25">
      <c r="A65" t="s">
        <v>52</v>
      </c>
      <c r="B65" s="170" t="s">
        <v>74</v>
      </c>
      <c r="C65" s="13">
        <v>3</v>
      </c>
      <c r="D65" s="14">
        <v>10532</v>
      </c>
      <c r="E65" s="15">
        <v>38</v>
      </c>
      <c r="F65" s="16">
        <v>515</v>
      </c>
      <c r="G65" s="16">
        <v>515</v>
      </c>
      <c r="H65" s="16">
        <v>207</v>
      </c>
      <c r="I65" s="16">
        <v>297</v>
      </c>
      <c r="J65" s="16">
        <v>32</v>
      </c>
      <c r="K65" s="16">
        <v>234</v>
      </c>
      <c r="L65" s="16">
        <v>455</v>
      </c>
      <c r="M65" s="16">
        <v>210</v>
      </c>
      <c r="N65" s="16">
        <v>169</v>
      </c>
      <c r="O65" s="16">
        <v>1134</v>
      </c>
      <c r="P65" s="16">
        <v>533</v>
      </c>
      <c r="Q65" s="16">
        <v>209</v>
      </c>
      <c r="R65" s="16">
        <v>265</v>
      </c>
      <c r="S65" s="16">
        <v>64</v>
      </c>
      <c r="T65" s="16">
        <v>14</v>
      </c>
      <c r="U65" s="16">
        <v>36</v>
      </c>
      <c r="V65" s="16">
        <v>675</v>
      </c>
      <c r="W65" s="16">
        <v>521</v>
      </c>
      <c r="X65" s="16">
        <v>6</v>
      </c>
      <c r="Y65" s="16">
        <v>8</v>
      </c>
      <c r="Z65" s="16">
        <v>19</v>
      </c>
      <c r="AA65" s="16">
        <v>52</v>
      </c>
      <c r="AB65" s="16">
        <v>375</v>
      </c>
      <c r="AC65" s="16">
        <v>105</v>
      </c>
      <c r="AD65" s="16">
        <v>32</v>
      </c>
      <c r="AE65" s="16">
        <v>113</v>
      </c>
      <c r="AF65" s="16">
        <v>419</v>
      </c>
      <c r="AG65" s="16">
        <v>49</v>
      </c>
      <c r="AH65" s="16">
        <v>121</v>
      </c>
      <c r="AI65" s="16">
        <v>549</v>
      </c>
      <c r="AJ65" s="16">
        <v>34</v>
      </c>
      <c r="AK65" s="16">
        <v>422</v>
      </c>
      <c r="AL65" s="16">
        <v>148</v>
      </c>
      <c r="AM65" s="16">
        <v>20</v>
      </c>
      <c r="AN65" s="16">
        <v>68</v>
      </c>
      <c r="AO65" s="16">
        <v>1035</v>
      </c>
      <c r="AP65" s="16">
        <v>834</v>
      </c>
      <c r="AQ65" s="19" t="s">
        <v>59</v>
      </c>
      <c r="AR65" s="18">
        <v>6795</v>
      </c>
      <c r="AS65" s="6"/>
    </row>
    <row r="66" spans="1:45" ht="15" customHeight="1" x14ac:dyDescent="0.25">
      <c r="A66" t="s">
        <v>52</v>
      </c>
      <c r="B66" s="170" t="s">
        <v>74</v>
      </c>
      <c r="C66" s="13">
        <v>2</v>
      </c>
      <c r="D66" s="14">
        <v>10031</v>
      </c>
      <c r="E66" s="15">
        <v>54</v>
      </c>
      <c r="F66" s="16">
        <v>547</v>
      </c>
      <c r="G66" s="16">
        <v>543</v>
      </c>
      <c r="H66" s="16">
        <v>147</v>
      </c>
      <c r="I66" s="16">
        <v>239</v>
      </c>
      <c r="J66" s="16">
        <v>14</v>
      </c>
      <c r="K66" s="16">
        <v>125</v>
      </c>
      <c r="L66" s="16">
        <v>272</v>
      </c>
      <c r="M66" s="16">
        <v>235</v>
      </c>
      <c r="N66" s="16">
        <v>156</v>
      </c>
      <c r="O66" s="16">
        <v>1343</v>
      </c>
      <c r="P66" s="16">
        <v>786</v>
      </c>
      <c r="Q66" s="16">
        <v>404</v>
      </c>
      <c r="R66" s="16">
        <v>358</v>
      </c>
      <c r="S66" s="16">
        <v>26</v>
      </c>
      <c r="T66" s="16">
        <v>10</v>
      </c>
      <c r="U66" s="16">
        <v>41</v>
      </c>
      <c r="V66" s="16">
        <v>680</v>
      </c>
      <c r="W66" s="16">
        <v>405</v>
      </c>
      <c r="X66" s="16">
        <v>7</v>
      </c>
      <c r="Y66" s="16">
        <v>2</v>
      </c>
      <c r="Z66" s="16">
        <v>18</v>
      </c>
      <c r="AA66" s="16">
        <v>50</v>
      </c>
      <c r="AB66" s="16">
        <v>451</v>
      </c>
      <c r="AC66" s="16">
        <v>74</v>
      </c>
      <c r="AD66" s="16">
        <v>47</v>
      </c>
      <c r="AE66" s="16">
        <v>69</v>
      </c>
      <c r="AF66" s="16">
        <v>322</v>
      </c>
      <c r="AG66" s="16">
        <v>46</v>
      </c>
      <c r="AH66" s="16">
        <v>68</v>
      </c>
      <c r="AI66" s="16">
        <v>257</v>
      </c>
      <c r="AJ66" s="16">
        <v>46</v>
      </c>
      <c r="AK66" s="16">
        <v>246</v>
      </c>
      <c r="AL66" s="16">
        <v>59</v>
      </c>
      <c r="AM66" s="16">
        <v>13</v>
      </c>
      <c r="AN66" s="16">
        <v>31</v>
      </c>
      <c r="AO66" s="16">
        <v>975</v>
      </c>
      <c r="AP66" s="16">
        <v>865</v>
      </c>
      <c r="AQ66" s="19" t="s">
        <v>60</v>
      </c>
      <c r="AR66" s="18">
        <v>69</v>
      </c>
      <c r="AS66" s="6"/>
    </row>
    <row r="67" spans="1:45" ht="15" customHeight="1" x14ac:dyDescent="0.25">
      <c r="A67" t="s">
        <v>52</v>
      </c>
      <c r="B67" s="170" t="s">
        <v>74</v>
      </c>
      <c r="C67" s="13">
        <v>1</v>
      </c>
      <c r="D67" s="14">
        <v>11482</v>
      </c>
      <c r="E67" s="15">
        <v>26</v>
      </c>
      <c r="F67" s="16">
        <v>373</v>
      </c>
      <c r="G67" s="16">
        <v>651</v>
      </c>
      <c r="H67" s="16">
        <v>59</v>
      </c>
      <c r="I67" s="16">
        <v>270</v>
      </c>
      <c r="J67" s="16">
        <v>9</v>
      </c>
      <c r="K67" s="16">
        <v>262</v>
      </c>
      <c r="L67" s="16">
        <v>195</v>
      </c>
      <c r="M67" s="16">
        <v>462</v>
      </c>
      <c r="N67" s="16">
        <v>197</v>
      </c>
      <c r="O67" s="16">
        <v>1279</v>
      </c>
      <c r="P67" s="16">
        <v>800</v>
      </c>
      <c r="Q67" s="16">
        <v>621</v>
      </c>
      <c r="R67" s="16">
        <v>146</v>
      </c>
      <c r="S67" s="16">
        <v>12</v>
      </c>
      <c r="T67" s="16">
        <v>4</v>
      </c>
      <c r="U67" s="16">
        <v>51</v>
      </c>
      <c r="V67" s="16">
        <v>836</v>
      </c>
      <c r="W67" s="16">
        <v>934</v>
      </c>
      <c r="X67" s="16">
        <v>4</v>
      </c>
      <c r="Y67" s="16">
        <v>7</v>
      </c>
      <c r="Z67" s="16">
        <v>10</v>
      </c>
      <c r="AA67" s="16">
        <v>51</v>
      </c>
      <c r="AB67" s="16">
        <v>573</v>
      </c>
      <c r="AC67" s="16">
        <v>25</v>
      </c>
      <c r="AD67" s="16">
        <v>35</v>
      </c>
      <c r="AE67" s="16">
        <v>58</v>
      </c>
      <c r="AF67" s="16">
        <v>591</v>
      </c>
      <c r="AG67" s="16">
        <v>19</v>
      </c>
      <c r="AH67" s="16">
        <v>16</v>
      </c>
      <c r="AI67" s="16">
        <v>49</v>
      </c>
      <c r="AJ67" s="16">
        <v>43</v>
      </c>
      <c r="AK67" s="16">
        <v>580</v>
      </c>
      <c r="AL67" s="16">
        <v>30</v>
      </c>
      <c r="AM67" s="16">
        <v>4</v>
      </c>
      <c r="AN67" s="16">
        <v>15</v>
      </c>
      <c r="AO67" s="16">
        <v>1467</v>
      </c>
      <c r="AP67" s="16">
        <v>718</v>
      </c>
      <c r="AQ67" s="19" t="s">
        <v>61</v>
      </c>
      <c r="AR67" s="18">
        <v>7753</v>
      </c>
      <c r="AS67" s="6"/>
    </row>
    <row r="68" spans="1:45" ht="15" customHeight="1" x14ac:dyDescent="0.25">
      <c r="A68" t="s">
        <v>52</v>
      </c>
      <c r="B68" s="170" t="s">
        <v>74</v>
      </c>
      <c r="C68" s="13" t="s">
        <v>62</v>
      </c>
      <c r="D68" s="14">
        <v>48409</v>
      </c>
      <c r="E68" s="15">
        <v>167</v>
      </c>
      <c r="F68" s="16">
        <v>2114</v>
      </c>
      <c r="G68" s="16">
        <v>2725</v>
      </c>
      <c r="H68" s="16">
        <v>1388</v>
      </c>
      <c r="I68" s="16">
        <v>1322</v>
      </c>
      <c r="J68" s="16">
        <v>257</v>
      </c>
      <c r="K68" s="16">
        <v>1201</v>
      </c>
      <c r="L68" s="16">
        <v>1376</v>
      </c>
      <c r="M68" s="16">
        <v>1517</v>
      </c>
      <c r="N68" s="16">
        <v>974</v>
      </c>
      <c r="O68" s="16">
        <v>4957</v>
      </c>
      <c r="P68" s="16">
        <v>2538</v>
      </c>
      <c r="Q68" s="16">
        <v>1743</v>
      </c>
      <c r="R68" s="16">
        <v>1215</v>
      </c>
      <c r="S68" s="16">
        <v>180</v>
      </c>
      <c r="T68" s="16">
        <v>50</v>
      </c>
      <c r="U68" s="16">
        <v>218</v>
      </c>
      <c r="V68" s="16">
        <v>2915</v>
      </c>
      <c r="W68" s="16">
        <v>2626</v>
      </c>
      <c r="X68" s="16">
        <v>29</v>
      </c>
      <c r="Y68" s="16">
        <v>36</v>
      </c>
      <c r="Z68" s="16">
        <v>69</v>
      </c>
      <c r="AA68" s="16">
        <v>242</v>
      </c>
      <c r="AB68" s="16">
        <v>1882</v>
      </c>
      <c r="AC68" s="16">
        <v>306</v>
      </c>
      <c r="AD68" s="16">
        <v>334</v>
      </c>
      <c r="AE68" s="16">
        <v>650</v>
      </c>
      <c r="AF68" s="16">
        <v>2238</v>
      </c>
      <c r="AG68" s="16">
        <v>143</v>
      </c>
      <c r="AH68" s="16">
        <v>251</v>
      </c>
      <c r="AI68" s="16">
        <v>1621</v>
      </c>
      <c r="AJ68" s="16">
        <v>148</v>
      </c>
      <c r="AK68" s="16">
        <v>2036</v>
      </c>
      <c r="AL68" s="16">
        <v>396</v>
      </c>
      <c r="AM68" s="16">
        <v>56</v>
      </c>
      <c r="AN68" s="16">
        <v>169</v>
      </c>
      <c r="AO68" s="16">
        <v>4864</v>
      </c>
      <c r="AP68" s="16">
        <v>3456</v>
      </c>
      <c r="AQ68" s="19" t="s">
        <v>63</v>
      </c>
      <c r="AR68" s="18">
        <v>30548</v>
      </c>
      <c r="AS68" s="6"/>
    </row>
    <row r="69" spans="1:45" s="20" customFormat="1" ht="15" customHeight="1" x14ac:dyDescent="0.25">
      <c r="A69" s="20" t="s">
        <v>52</v>
      </c>
      <c r="B69" s="21" t="s">
        <v>64</v>
      </c>
      <c r="C69" s="22" t="s">
        <v>65</v>
      </c>
      <c r="D69" s="23">
        <v>2.81</v>
      </c>
      <c r="E69" s="24">
        <v>2.75</v>
      </c>
      <c r="F69" s="25">
        <v>2.81</v>
      </c>
      <c r="G69" s="25">
        <v>2.91</v>
      </c>
      <c r="H69" s="25">
        <v>4.0199999999999996</v>
      </c>
      <c r="I69" s="25">
        <v>3</v>
      </c>
      <c r="J69" s="25">
        <v>4.3</v>
      </c>
      <c r="K69" s="25">
        <v>3.23</v>
      </c>
      <c r="L69" s="25">
        <v>2.99</v>
      </c>
      <c r="M69" s="25">
        <v>2.82</v>
      </c>
      <c r="N69" s="25">
        <v>3.11</v>
      </c>
      <c r="O69" s="25">
        <v>2.5499999999999998</v>
      </c>
      <c r="P69" s="25">
        <v>2.2799999999999998</v>
      </c>
      <c r="Q69" s="25">
        <v>2.4300000000000002</v>
      </c>
      <c r="R69" s="25">
        <v>2.98</v>
      </c>
      <c r="S69" s="25">
        <v>3.33</v>
      </c>
      <c r="T69" s="25">
        <v>3.34</v>
      </c>
      <c r="U69" s="25">
        <v>2.98</v>
      </c>
      <c r="V69" s="25">
        <v>2.57</v>
      </c>
      <c r="W69" s="25">
        <v>2.5499999999999998</v>
      </c>
      <c r="X69" s="25">
        <v>3.14</v>
      </c>
      <c r="Y69" s="25">
        <v>3.5</v>
      </c>
      <c r="Z69" s="25">
        <v>2.86</v>
      </c>
      <c r="AA69" s="25">
        <v>2.94</v>
      </c>
      <c r="AB69" s="25">
        <v>2.4900000000000002</v>
      </c>
      <c r="AC69" s="25">
        <v>3.09</v>
      </c>
      <c r="AD69" s="25">
        <v>3.75</v>
      </c>
      <c r="AE69" s="25">
        <v>3.69</v>
      </c>
      <c r="AF69" s="25">
        <v>2.9</v>
      </c>
      <c r="AG69" s="25">
        <v>2.67</v>
      </c>
      <c r="AH69" s="25">
        <v>2.86</v>
      </c>
      <c r="AI69" s="25">
        <v>3.41</v>
      </c>
      <c r="AJ69" s="25">
        <v>2.33</v>
      </c>
      <c r="AK69" s="25">
        <v>2.87</v>
      </c>
      <c r="AL69" s="25">
        <v>3.21</v>
      </c>
      <c r="AM69" s="25">
        <v>3.11</v>
      </c>
      <c r="AN69" s="25">
        <v>3.08</v>
      </c>
      <c r="AO69" s="25">
        <v>2.59</v>
      </c>
      <c r="AP69" s="25">
        <v>2.74</v>
      </c>
      <c r="AQ69" s="19" t="s">
        <v>66</v>
      </c>
      <c r="AR69" s="26" t="s">
        <v>57</v>
      </c>
      <c r="AS69" s="27"/>
    </row>
    <row r="70" spans="1:45" ht="15" customHeight="1" x14ac:dyDescent="0.25">
      <c r="A70" t="s">
        <v>52</v>
      </c>
      <c r="B70" s="28" t="s">
        <v>75</v>
      </c>
      <c r="C70" s="29">
        <v>5</v>
      </c>
      <c r="D70" s="14">
        <v>346863</v>
      </c>
      <c r="E70" s="30">
        <v>902</v>
      </c>
      <c r="F70" s="31">
        <v>9260</v>
      </c>
      <c r="G70" s="31">
        <v>31600</v>
      </c>
      <c r="H70" s="31">
        <v>31955</v>
      </c>
      <c r="I70" s="31">
        <v>12328</v>
      </c>
      <c r="J70" s="31">
        <v>3368</v>
      </c>
      <c r="K70" s="31">
        <v>11534</v>
      </c>
      <c r="L70" s="31">
        <v>6885</v>
      </c>
      <c r="M70" s="31">
        <v>15452</v>
      </c>
      <c r="N70" s="31">
        <v>9848</v>
      </c>
      <c r="O70" s="31">
        <v>25485</v>
      </c>
      <c r="P70" s="31">
        <v>7430</v>
      </c>
      <c r="Q70" s="31">
        <v>7791</v>
      </c>
      <c r="R70" s="31">
        <v>6162</v>
      </c>
      <c r="S70" s="31">
        <v>1029</v>
      </c>
      <c r="T70" s="31">
        <v>407</v>
      </c>
      <c r="U70" s="31">
        <v>2646</v>
      </c>
      <c r="V70" s="31">
        <v>22630</v>
      </c>
      <c r="W70" s="31">
        <v>12930</v>
      </c>
      <c r="X70" s="31">
        <v>174</v>
      </c>
      <c r="Y70" s="31">
        <v>450</v>
      </c>
      <c r="Z70" s="31">
        <v>497</v>
      </c>
      <c r="AA70" s="31">
        <v>2474</v>
      </c>
      <c r="AB70" s="31">
        <v>6583</v>
      </c>
      <c r="AC70" s="31">
        <v>2085</v>
      </c>
      <c r="AD70" s="31">
        <v>6137</v>
      </c>
      <c r="AE70" s="31">
        <v>11580</v>
      </c>
      <c r="AF70" s="31">
        <v>20277</v>
      </c>
      <c r="AG70" s="31">
        <v>340</v>
      </c>
      <c r="AH70" s="31">
        <v>797</v>
      </c>
      <c r="AI70" s="31">
        <v>14047</v>
      </c>
      <c r="AJ70" s="31">
        <v>735</v>
      </c>
      <c r="AK70" s="31">
        <v>17778</v>
      </c>
      <c r="AL70" s="31">
        <v>1427</v>
      </c>
      <c r="AM70" s="31">
        <v>225</v>
      </c>
      <c r="AN70" s="31">
        <v>720</v>
      </c>
      <c r="AO70" s="31">
        <v>27466</v>
      </c>
      <c r="AP70" s="31">
        <v>13429</v>
      </c>
      <c r="AQ70" s="17" t="s">
        <v>56</v>
      </c>
      <c r="AR70" s="32">
        <v>327849</v>
      </c>
      <c r="AS70" s="6"/>
    </row>
    <row r="71" spans="1:45" ht="15" customHeight="1" x14ac:dyDescent="0.25">
      <c r="A71" t="s">
        <v>52</v>
      </c>
      <c r="B71" s="170" t="s">
        <v>75</v>
      </c>
      <c r="C71" s="13">
        <v>4</v>
      </c>
      <c r="D71" s="14">
        <v>462538</v>
      </c>
      <c r="E71" s="15">
        <v>1837</v>
      </c>
      <c r="F71" s="16">
        <v>23739</v>
      </c>
      <c r="G71" s="16">
        <v>26346</v>
      </c>
      <c r="H71" s="16">
        <v>13489</v>
      </c>
      <c r="I71" s="16">
        <v>14505</v>
      </c>
      <c r="J71" s="16">
        <v>730</v>
      </c>
      <c r="K71" s="16">
        <v>9723</v>
      </c>
      <c r="L71" s="16">
        <v>10427</v>
      </c>
      <c r="M71" s="16">
        <v>17932</v>
      </c>
      <c r="N71" s="16">
        <v>13093</v>
      </c>
      <c r="O71" s="16">
        <v>39903</v>
      </c>
      <c r="P71" s="16">
        <v>20703</v>
      </c>
      <c r="Q71" s="16">
        <v>19622</v>
      </c>
      <c r="R71" s="16">
        <v>10138</v>
      </c>
      <c r="S71" s="16">
        <v>1611</v>
      </c>
      <c r="T71" s="16">
        <v>535</v>
      </c>
      <c r="U71" s="16">
        <v>2812</v>
      </c>
      <c r="V71" s="16">
        <v>22192</v>
      </c>
      <c r="W71" s="16">
        <v>19146</v>
      </c>
      <c r="X71" s="16">
        <v>180</v>
      </c>
      <c r="Y71" s="16">
        <v>87</v>
      </c>
      <c r="Z71" s="16">
        <v>640</v>
      </c>
      <c r="AA71" s="16">
        <v>1877</v>
      </c>
      <c r="AB71" s="16">
        <v>17319</v>
      </c>
      <c r="AC71" s="16">
        <v>2646</v>
      </c>
      <c r="AD71" s="16">
        <v>3757</v>
      </c>
      <c r="AE71" s="16">
        <v>10185</v>
      </c>
      <c r="AF71" s="16">
        <v>27901</v>
      </c>
      <c r="AG71" s="16">
        <v>773</v>
      </c>
      <c r="AH71" s="16">
        <v>1676</v>
      </c>
      <c r="AI71" s="16">
        <v>22053</v>
      </c>
      <c r="AJ71" s="16">
        <v>1933</v>
      </c>
      <c r="AK71" s="16">
        <v>23408</v>
      </c>
      <c r="AL71" s="16">
        <v>2585</v>
      </c>
      <c r="AM71" s="16">
        <v>323</v>
      </c>
      <c r="AN71" s="16">
        <v>1077</v>
      </c>
      <c r="AO71" s="16">
        <v>46103</v>
      </c>
      <c r="AP71" s="16">
        <v>29532</v>
      </c>
      <c r="AQ71" s="19" t="s">
        <v>58</v>
      </c>
      <c r="AR71" s="18">
        <v>416253</v>
      </c>
      <c r="AS71" s="6"/>
    </row>
    <row r="72" spans="1:45" ht="15" customHeight="1" x14ac:dyDescent="0.25">
      <c r="A72" t="s">
        <v>52</v>
      </c>
      <c r="B72" s="170" t="s">
        <v>75</v>
      </c>
      <c r="C72" s="13">
        <v>3</v>
      </c>
      <c r="D72" s="14">
        <v>551806</v>
      </c>
      <c r="E72" s="15">
        <v>2122</v>
      </c>
      <c r="F72" s="16">
        <v>30687</v>
      </c>
      <c r="G72" s="16">
        <v>30695</v>
      </c>
      <c r="H72" s="16">
        <v>14122</v>
      </c>
      <c r="I72" s="16">
        <v>18579</v>
      </c>
      <c r="J72" s="16">
        <v>790</v>
      </c>
      <c r="K72" s="16">
        <v>9880</v>
      </c>
      <c r="L72" s="16">
        <v>17689</v>
      </c>
      <c r="M72" s="16">
        <v>12436</v>
      </c>
      <c r="N72" s="16">
        <v>8985</v>
      </c>
      <c r="O72" s="16">
        <v>60367</v>
      </c>
      <c r="P72" s="16">
        <v>40032</v>
      </c>
      <c r="Q72" s="16">
        <v>11194</v>
      </c>
      <c r="R72" s="16">
        <v>12617</v>
      </c>
      <c r="S72" s="16">
        <v>2275</v>
      </c>
      <c r="T72" s="16">
        <v>666</v>
      </c>
      <c r="U72" s="16">
        <v>2368</v>
      </c>
      <c r="V72" s="16">
        <v>42440</v>
      </c>
      <c r="W72" s="16">
        <v>20529</v>
      </c>
      <c r="X72" s="16">
        <v>328</v>
      </c>
      <c r="Y72" s="16">
        <v>199</v>
      </c>
      <c r="Z72" s="16">
        <v>991</v>
      </c>
      <c r="AA72" s="16">
        <v>2346</v>
      </c>
      <c r="AB72" s="16">
        <v>20854</v>
      </c>
      <c r="AC72" s="16">
        <v>5788</v>
      </c>
      <c r="AD72" s="16">
        <v>2235</v>
      </c>
      <c r="AE72" s="16">
        <v>7234</v>
      </c>
      <c r="AF72" s="16">
        <v>19471</v>
      </c>
      <c r="AG72" s="16">
        <v>1420</v>
      </c>
      <c r="AH72" s="16">
        <v>6509</v>
      </c>
      <c r="AI72" s="16">
        <v>20312</v>
      </c>
      <c r="AJ72" s="16">
        <v>3084</v>
      </c>
      <c r="AK72" s="16">
        <v>24822</v>
      </c>
      <c r="AL72" s="16">
        <v>3123</v>
      </c>
      <c r="AM72" s="16">
        <v>464</v>
      </c>
      <c r="AN72" s="16">
        <v>1492</v>
      </c>
      <c r="AO72" s="16">
        <v>54929</v>
      </c>
      <c r="AP72" s="16">
        <v>37732</v>
      </c>
      <c r="AQ72" s="19" t="s">
        <v>59</v>
      </c>
      <c r="AR72" s="18">
        <v>409831</v>
      </c>
      <c r="AS72" s="6"/>
    </row>
    <row r="73" spans="1:45" ht="15" customHeight="1" x14ac:dyDescent="0.25">
      <c r="A73" t="s">
        <v>52</v>
      </c>
      <c r="B73" s="170" t="s">
        <v>75</v>
      </c>
      <c r="C73" s="13">
        <v>2</v>
      </c>
      <c r="D73" s="14">
        <v>481681</v>
      </c>
      <c r="E73" s="15">
        <v>1951</v>
      </c>
      <c r="F73" s="16">
        <v>22819</v>
      </c>
      <c r="G73" s="16">
        <v>31834</v>
      </c>
      <c r="H73" s="16">
        <v>9363</v>
      </c>
      <c r="I73" s="16">
        <v>16170</v>
      </c>
      <c r="J73" s="16">
        <v>257</v>
      </c>
      <c r="K73" s="16">
        <v>5325</v>
      </c>
      <c r="L73" s="16">
        <v>9361</v>
      </c>
      <c r="M73" s="16">
        <v>12460</v>
      </c>
      <c r="N73" s="16">
        <v>6703</v>
      </c>
      <c r="O73" s="16">
        <v>58419</v>
      </c>
      <c r="P73" s="16">
        <v>51862</v>
      </c>
      <c r="Q73" s="16">
        <v>17457</v>
      </c>
      <c r="R73" s="16">
        <v>12625</v>
      </c>
      <c r="S73" s="16">
        <v>1226</v>
      </c>
      <c r="T73" s="16">
        <v>583</v>
      </c>
      <c r="U73" s="16">
        <v>2271</v>
      </c>
      <c r="V73" s="16">
        <v>35780</v>
      </c>
      <c r="W73" s="16">
        <v>15434</v>
      </c>
      <c r="X73" s="16">
        <v>230</v>
      </c>
      <c r="Y73" s="16">
        <v>94</v>
      </c>
      <c r="Z73" s="16">
        <v>655</v>
      </c>
      <c r="AA73" s="16">
        <v>2047</v>
      </c>
      <c r="AB73" s="16">
        <v>27355</v>
      </c>
      <c r="AC73" s="16">
        <v>4761</v>
      </c>
      <c r="AD73" s="16">
        <v>2634</v>
      </c>
      <c r="AE73" s="16">
        <v>4498</v>
      </c>
      <c r="AF73" s="16">
        <v>14990</v>
      </c>
      <c r="AG73" s="16">
        <v>824</v>
      </c>
      <c r="AH73" s="16">
        <v>2054</v>
      </c>
      <c r="AI73" s="16">
        <v>7720</v>
      </c>
      <c r="AJ73" s="16">
        <v>2027</v>
      </c>
      <c r="AK73" s="16">
        <v>14441</v>
      </c>
      <c r="AL73" s="16">
        <v>1125</v>
      </c>
      <c r="AM73" s="16">
        <v>379</v>
      </c>
      <c r="AN73" s="16">
        <v>576</v>
      </c>
      <c r="AO73" s="16">
        <v>49619</v>
      </c>
      <c r="AP73" s="16">
        <v>33752</v>
      </c>
      <c r="AQ73" s="19" t="s">
        <v>60</v>
      </c>
      <c r="AR73" s="18">
        <v>3333</v>
      </c>
      <c r="AS73" s="6"/>
    </row>
    <row r="74" spans="1:45" ht="15" customHeight="1" x14ac:dyDescent="0.25">
      <c r="A74" t="s">
        <v>52</v>
      </c>
      <c r="B74" s="170" t="s">
        <v>75</v>
      </c>
      <c r="C74" s="13">
        <v>1</v>
      </c>
      <c r="D74" s="14">
        <v>364042</v>
      </c>
      <c r="E74" s="15">
        <v>980</v>
      </c>
      <c r="F74" s="16">
        <v>8643</v>
      </c>
      <c r="G74" s="16">
        <v>27923</v>
      </c>
      <c r="H74" s="16">
        <v>3289</v>
      </c>
      <c r="I74" s="16">
        <v>13340</v>
      </c>
      <c r="J74" s="16">
        <v>328</v>
      </c>
      <c r="K74" s="16">
        <v>9189</v>
      </c>
      <c r="L74" s="16">
        <v>4182</v>
      </c>
      <c r="M74" s="16">
        <v>16049</v>
      </c>
      <c r="N74" s="16">
        <v>6500</v>
      </c>
      <c r="O74" s="16">
        <v>29772</v>
      </c>
      <c r="P74" s="16">
        <v>26662</v>
      </c>
      <c r="Q74" s="16">
        <v>15999</v>
      </c>
      <c r="R74" s="16">
        <v>4438</v>
      </c>
      <c r="S74" s="16">
        <v>376</v>
      </c>
      <c r="T74" s="16">
        <v>228</v>
      </c>
      <c r="U74" s="16">
        <v>1688</v>
      </c>
      <c r="V74" s="16">
        <v>28141</v>
      </c>
      <c r="W74" s="16">
        <v>24386</v>
      </c>
      <c r="X74" s="16">
        <v>117</v>
      </c>
      <c r="Y74" s="16">
        <v>172</v>
      </c>
      <c r="Z74" s="16">
        <v>309</v>
      </c>
      <c r="AA74" s="16">
        <v>1087</v>
      </c>
      <c r="AB74" s="16">
        <v>25393</v>
      </c>
      <c r="AC74" s="16">
        <v>1105</v>
      </c>
      <c r="AD74" s="16">
        <v>1654</v>
      </c>
      <c r="AE74" s="16">
        <v>3311</v>
      </c>
      <c r="AF74" s="16">
        <v>20268</v>
      </c>
      <c r="AG74" s="16">
        <v>212</v>
      </c>
      <c r="AH74" s="16">
        <v>388</v>
      </c>
      <c r="AI74" s="16">
        <v>1206</v>
      </c>
      <c r="AJ74" s="16">
        <v>1020</v>
      </c>
      <c r="AK74" s="16">
        <v>20423</v>
      </c>
      <c r="AL74" s="16">
        <v>411</v>
      </c>
      <c r="AM74" s="16">
        <v>92</v>
      </c>
      <c r="AN74" s="16">
        <v>150</v>
      </c>
      <c r="AO74" s="16">
        <v>47667</v>
      </c>
      <c r="AP74" s="16">
        <v>16944</v>
      </c>
      <c r="AQ74" s="19" t="s">
        <v>61</v>
      </c>
      <c r="AR74" s="18">
        <v>27416</v>
      </c>
      <c r="AS74" s="6"/>
    </row>
    <row r="75" spans="1:45" ht="15" customHeight="1" x14ac:dyDescent="0.25">
      <c r="A75" t="s">
        <v>52</v>
      </c>
      <c r="B75" s="170" t="s">
        <v>75</v>
      </c>
      <c r="C75" s="13" t="s">
        <v>62</v>
      </c>
      <c r="D75" s="14">
        <v>2206930</v>
      </c>
      <c r="E75" s="15">
        <v>7792</v>
      </c>
      <c r="F75" s="16">
        <v>95148</v>
      </c>
      <c r="G75" s="16">
        <v>148398</v>
      </c>
      <c r="H75" s="16">
        <v>72218</v>
      </c>
      <c r="I75" s="16">
        <v>74922</v>
      </c>
      <c r="J75" s="16">
        <v>5473</v>
      </c>
      <c r="K75" s="16">
        <v>45651</v>
      </c>
      <c r="L75" s="16">
        <v>48544</v>
      </c>
      <c r="M75" s="16">
        <v>74329</v>
      </c>
      <c r="N75" s="16">
        <v>45129</v>
      </c>
      <c r="O75" s="16">
        <v>213946</v>
      </c>
      <c r="P75" s="16">
        <v>146689</v>
      </c>
      <c r="Q75" s="16">
        <v>72063</v>
      </c>
      <c r="R75" s="16">
        <v>45980</v>
      </c>
      <c r="S75" s="16">
        <v>6517</v>
      </c>
      <c r="T75" s="16">
        <v>2419</v>
      </c>
      <c r="U75" s="16">
        <v>11785</v>
      </c>
      <c r="V75" s="16">
        <v>151183</v>
      </c>
      <c r="W75" s="16">
        <v>92425</v>
      </c>
      <c r="X75" s="16">
        <v>1029</v>
      </c>
      <c r="Y75" s="16">
        <v>1002</v>
      </c>
      <c r="Z75" s="16">
        <v>3092</v>
      </c>
      <c r="AA75" s="16">
        <v>9831</v>
      </c>
      <c r="AB75" s="16">
        <v>97504</v>
      </c>
      <c r="AC75" s="16">
        <v>16385</v>
      </c>
      <c r="AD75" s="16">
        <v>16417</v>
      </c>
      <c r="AE75" s="16">
        <v>36808</v>
      </c>
      <c r="AF75" s="16">
        <v>102907</v>
      </c>
      <c r="AG75" s="16">
        <v>3569</v>
      </c>
      <c r="AH75" s="16">
        <v>11424</v>
      </c>
      <c r="AI75" s="16">
        <v>65338</v>
      </c>
      <c r="AJ75" s="16">
        <v>8799</v>
      </c>
      <c r="AK75" s="16">
        <v>100872</v>
      </c>
      <c r="AL75" s="16">
        <v>8671</v>
      </c>
      <c r="AM75" s="16">
        <v>1483</v>
      </c>
      <c r="AN75" s="16">
        <v>4015</v>
      </c>
      <c r="AO75" s="16">
        <v>225784</v>
      </c>
      <c r="AP75" s="16">
        <v>131389</v>
      </c>
      <c r="AQ75" s="19" t="s">
        <v>63</v>
      </c>
      <c r="AR75" s="18">
        <v>1184682</v>
      </c>
      <c r="AS75" s="6"/>
    </row>
    <row r="76" spans="1:45" s="20" customFormat="1" ht="15" customHeight="1" x14ac:dyDescent="0.25">
      <c r="A76" s="20" t="s">
        <v>52</v>
      </c>
      <c r="B76" s="33" t="s">
        <v>64</v>
      </c>
      <c r="C76" s="34" t="s">
        <v>65</v>
      </c>
      <c r="D76" s="35">
        <v>2.98</v>
      </c>
      <c r="E76" s="36">
        <v>2.97</v>
      </c>
      <c r="F76" s="37">
        <v>3.02</v>
      </c>
      <c r="G76" s="37">
        <v>3.01</v>
      </c>
      <c r="H76" s="37">
        <v>3.85</v>
      </c>
      <c r="I76" s="37">
        <v>2.95</v>
      </c>
      <c r="J76" s="37">
        <v>4.2</v>
      </c>
      <c r="K76" s="37">
        <v>3.2</v>
      </c>
      <c r="L76" s="37">
        <v>3.13</v>
      </c>
      <c r="M76" s="37">
        <v>3.06</v>
      </c>
      <c r="N76" s="37">
        <v>3.29</v>
      </c>
      <c r="O76" s="37">
        <v>2.87</v>
      </c>
      <c r="P76" s="37">
        <v>2.5299999999999998</v>
      </c>
      <c r="Q76" s="37">
        <v>2.8</v>
      </c>
      <c r="R76" s="37">
        <v>3.02</v>
      </c>
      <c r="S76" s="37">
        <v>3.26</v>
      </c>
      <c r="T76" s="37">
        <v>3.13</v>
      </c>
      <c r="U76" s="37">
        <v>3.21</v>
      </c>
      <c r="V76" s="37">
        <v>2.84</v>
      </c>
      <c r="W76" s="37">
        <v>2.79</v>
      </c>
      <c r="X76" s="37">
        <v>3.06</v>
      </c>
      <c r="Y76" s="37">
        <v>3.55</v>
      </c>
      <c r="Z76" s="37">
        <v>3.12</v>
      </c>
      <c r="AA76" s="37">
        <v>3.26</v>
      </c>
      <c r="AB76" s="37">
        <v>2.5099999999999998</v>
      </c>
      <c r="AC76" s="37">
        <v>2.99</v>
      </c>
      <c r="AD76" s="37">
        <v>3.61</v>
      </c>
      <c r="AE76" s="37">
        <v>3.6</v>
      </c>
      <c r="AF76" s="37">
        <v>3.13</v>
      </c>
      <c r="AG76" s="37">
        <v>3.06</v>
      </c>
      <c r="AH76" s="37">
        <v>3.04</v>
      </c>
      <c r="AI76" s="37">
        <v>3.61</v>
      </c>
      <c r="AJ76" s="37">
        <v>2.92</v>
      </c>
      <c r="AK76" s="37">
        <v>3.04</v>
      </c>
      <c r="AL76" s="37">
        <v>3.4</v>
      </c>
      <c r="AM76" s="37">
        <v>3.14</v>
      </c>
      <c r="AN76" s="37">
        <v>3.41</v>
      </c>
      <c r="AO76" s="37">
        <v>2.81</v>
      </c>
      <c r="AP76" s="37">
        <v>2.91</v>
      </c>
      <c r="AQ76" s="38" t="s">
        <v>66</v>
      </c>
      <c r="AR76" s="39" t="s">
        <v>57</v>
      </c>
      <c r="AS76" s="27"/>
    </row>
    <row r="77" spans="1:45" x14ac:dyDescent="0.25"/>
    <row r="78" spans="1:45" x14ac:dyDescent="0.25">
      <c r="B78" s="3" t="s">
        <v>76</v>
      </c>
    </row>
    <row r="79" spans="1:45" x14ac:dyDescent="0.25"/>
    <row r="80" spans="1:45" x14ac:dyDescent="0.25">
      <c r="B80" s="3" t="s">
        <v>77</v>
      </c>
    </row>
    <row r="81" spans="2:2" x14ac:dyDescent="0.25">
      <c r="B81" s="3" t="s">
        <v>78</v>
      </c>
    </row>
    <row r="82" spans="2:2" x14ac:dyDescent="0.25">
      <c r="B82" s="171" t="s">
        <v>214</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0" customWidth="1"/>
    <col min="4" max="4" width="11.140625" style="3"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1" customFormat="1" ht="15.75" x14ac:dyDescent="0.25">
      <c r="A1" s="1" t="s">
        <v>0</v>
      </c>
      <c r="B1" s="2" t="s">
        <v>83</v>
      </c>
      <c r="C1" s="186"/>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row>
    <row r="2" spans="1:45" s="1" customFormat="1" ht="15.75" x14ac:dyDescent="0.25">
      <c r="A2" s="1" t="s">
        <v>2</v>
      </c>
      <c r="B2" s="2"/>
      <c r="C2" s="186" t="s">
        <v>84</v>
      </c>
      <c r="D2" s="194"/>
      <c r="E2" s="194"/>
      <c r="F2" s="194"/>
      <c r="G2" s="194"/>
      <c r="H2" s="194"/>
      <c r="I2" s="194"/>
      <c r="J2" s="194"/>
      <c r="K2" s="194"/>
      <c r="L2" s="194"/>
      <c r="M2" s="194"/>
      <c r="N2" s="194"/>
      <c r="O2" s="194"/>
      <c r="P2" s="194"/>
      <c r="Q2" s="194"/>
      <c r="R2" s="194"/>
      <c r="S2" s="194"/>
      <c r="T2" s="194"/>
      <c r="U2" s="194"/>
      <c r="V2" s="194"/>
      <c r="W2" s="194"/>
      <c r="X2" s="194"/>
      <c r="Y2" s="194"/>
      <c r="Z2" s="194"/>
      <c r="AA2" s="194"/>
      <c r="AB2" s="194"/>
      <c r="AC2" s="194"/>
      <c r="AD2" s="194"/>
      <c r="AE2" s="194"/>
      <c r="AF2" s="194"/>
      <c r="AG2" s="194"/>
      <c r="AH2" s="194"/>
      <c r="AI2" s="194"/>
      <c r="AJ2" s="194"/>
      <c r="AK2" s="194"/>
      <c r="AL2" s="194"/>
      <c r="AM2" s="194"/>
      <c r="AN2" s="194"/>
      <c r="AO2" s="194"/>
      <c r="AP2" s="194"/>
      <c r="AQ2" s="194"/>
      <c r="AR2" s="194"/>
    </row>
    <row r="3" spans="1:45" s="1" customFormat="1" ht="15.75" x14ac:dyDescent="0.25">
      <c r="A3" s="1" t="s">
        <v>4</v>
      </c>
      <c r="B3" s="2"/>
      <c r="C3" s="186" t="s">
        <v>5</v>
      </c>
      <c r="D3" s="194"/>
      <c r="E3" s="194"/>
      <c r="F3" s="194"/>
      <c r="G3" s="194"/>
      <c r="H3" s="194"/>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4"/>
      <c r="AJ3" s="194"/>
      <c r="AK3" s="186"/>
      <c r="AL3" s="194"/>
      <c r="AM3" s="194"/>
      <c r="AN3" s="194"/>
      <c r="AO3" s="194"/>
      <c r="AP3" s="194"/>
      <c r="AQ3" s="194"/>
      <c r="AR3" s="194"/>
    </row>
    <row r="4" spans="1:45" x14ac:dyDescent="0.25">
      <c r="A4" t="s">
        <v>6</v>
      </c>
      <c r="B4" s="3" t="s">
        <v>7</v>
      </c>
      <c r="C4" s="187"/>
      <c r="D4" s="195"/>
      <c r="E4" s="195"/>
      <c r="F4" s="195"/>
      <c r="G4" s="195"/>
      <c r="H4" s="195"/>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row>
    <row r="5" spans="1:45" ht="14.45" customHeight="1" x14ac:dyDescent="0.25">
      <c r="A5" t="s">
        <v>8</v>
      </c>
      <c r="B5" s="188" t="s">
        <v>7</v>
      </c>
      <c r="C5" s="189" t="s">
        <v>9</v>
      </c>
      <c r="D5" s="190" t="s">
        <v>10</v>
      </c>
      <c r="E5" s="190"/>
      <c r="F5" s="190"/>
      <c r="G5" s="190"/>
      <c r="H5" s="190"/>
      <c r="I5" s="190"/>
      <c r="J5" s="190"/>
      <c r="K5" s="190"/>
      <c r="L5" s="190"/>
      <c r="M5" s="190"/>
      <c r="N5" s="190"/>
      <c r="O5" s="190"/>
      <c r="P5" s="190"/>
      <c r="Q5" s="190"/>
      <c r="R5" s="190"/>
      <c r="S5" s="190"/>
      <c r="T5" s="190"/>
      <c r="U5" s="190"/>
      <c r="V5" s="190"/>
      <c r="W5" s="190"/>
      <c r="X5" s="190"/>
      <c r="Y5" s="190"/>
      <c r="Z5" s="190"/>
      <c r="AA5" s="190"/>
      <c r="AB5" s="190"/>
      <c r="AC5" s="190"/>
      <c r="AD5" s="190"/>
      <c r="AE5" s="190"/>
      <c r="AF5" s="190"/>
      <c r="AG5" s="190"/>
      <c r="AH5" s="190"/>
      <c r="AI5" s="190"/>
      <c r="AJ5" s="190"/>
      <c r="AK5" s="190"/>
      <c r="AL5" s="190"/>
      <c r="AM5" s="190"/>
      <c r="AN5" s="190"/>
      <c r="AO5" s="4"/>
      <c r="AP5" s="5"/>
      <c r="AQ5" s="182" t="s">
        <v>11</v>
      </c>
      <c r="AR5" s="191"/>
      <c r="AS5" s="6"/>
    </row>
    <row r="6" spans="1:45" s="7" customFormat="1" ht="141" customHeight="1" x14ac:dyDescent="0.25">
      <c r="A6" s="7" t="s">
        <v>12</v>
      </c>
      <c r="B6" s="188"/>
      <c r="C6" s="189"/>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192"/>
      <c r="AR6" s="193"/>
      <c r="AS6" s="11"/>
    </row>
    <row r="7" spans="1:45" ht="15" customHeight="1" x14ac:dyDescent="0.25">
      <c r="A7" t="s">
        <v>52</v>
      </c>
      <c r="B7" s="12" t="s">
        <v>53</v>
      </c>
      <c r="C7" s="13">
        <v>5</v>
      </c>
      <c r="D7" s="14">
        <v>247</v>
      </c>
      <c r="E7" s="15">
        <v>3</v>
      </c>
      <c r="F7" s="16">
        <v>5</v>
      </c>
      <c r="G7" s="16">
        <v>16</v>
      </c>
      <c r="H7" s="16">
        <v>13</v>
      </c>
      <c r="I7" s="16">
        <v>3</v>
      </c>
      <c r="J7" s="16" t="s">
        <v>54</v>
      </c>
      <c r="K7" s="16">
        <v>2</v>
      </c>
      <c r="L7" s="16">
        <v>3</v>
      </c>
      <c r="M7" s="16">
        <v>5</v>
      </c>
      <c r="N7" s="16">
        <v>2</v>
      </c>
      <c r="O7" s="16">
        <v>37</v>
      </c>
      <c r="P7" s="16">
        <v>11</v>
      </c>
      <c r="Q7" s="16">
        <v>5</v>
      </c>
      <c r="R7" s="16">
        <v>2</v>
      </c>
      <c r="S7" s="16" t="s">
        <v>55</v>
      </c>
      <c r="T7" s="16" t="s">
        <v>54</v>
      </c>
      <c r="U7" s="16">
        <v>2</v>
      </c>
      <c r="V7" s="16">
        <v>13</v>
      </c>
      <c r="W7" s="16">
        <v>19</v>
      </c>
      <c r="X7" s="16" t="s">
        <v>54</v>
      </c>
      <c r="Y7" s="16" t="s">
        <v>54</v>
      </c>
      <c r="Z7" s="16" t="s">
        <v>55</v>
      </c>
      <c r="AA7" s="16">
        <v>4</v>
      </c>
      <c r="AB7" s="16" t="s">
        <v>55</v>
      </c>
      <c r="AC7" s="16" t="s">
        <v>55</v>
      </c>
      <c r="AD7" s="16">
        <v>1</v>
      </c>
      <c r="AE7" s="16">
        <v>1</v>
      </c>
      <c r="AF7" s="16">
        <v>40</v>
      </c>
      <c r="AG7" s="16">
        <v>1</v>
      </c>
      <c r="AH7" s="16">
        <v>2</v>
      </c>
      <c r="AI7" s="16">
        <v>6</v>
      </c>
      <c r="AJ7" s="16" t="s">
        <v>55</v>
      </c>
      <c r="AK7" s="16">
        <v>4</v>
      </c>
      <c r="AL7" s="16">
        <v>11</v>
      </c>
      <c r="AM7" s="16" t="s">
        <v>55</v>
      </c>
      <c r="AN7" s="16">
        <v>8</v>
      </c>
      <c r="AO7" s="16">
        <v>14</v>
      </c>
      <c r="AP7" s="16">
        <v>14</v>
      </c>
      <c r="AQ7" s="17" t="s">
        <v>56</v>
      </c>
      <c r="AR7" s="18">
        <v>1268</v>
      </c>
      <c r="AS7" s="6"/>
    </row>
    <row r="8" spans="1:45" ht="15" customHeight="1" x14ac:dyDescent="0.25">
      <c r="A8" t="s">
        <v>52</v>
      </c>
      <c r="B8" s="170" t="s">
        <v>53</v>
      </c>
      <c r="C8" s="13">
        <v>4</v>
      </c>
      <c r="D8" s="14">
        <v>710</v>
      </c>
      <c r="E8" s="15">
        <v>3</v>
      </c>
      <c r="F8" s="16">
        <v>32</v>
      </c>
      <c r="G8" s="16">
        <v>27</v>
      </c>
      <c r="H8" s="16">
        <v>9</v>
      </c>
      <c r="I8" s="16">
        <v>6</v>
      </c>
      <c r="J8" s="16" t="s">
        <v>54</v>
      </c>
      <c r="K8" s="16">
        <v>5</v>
      </c>
      <c r="L8" s="16">
        <v>8</v>
      </c>
      <c r="M8" s="16">
        <v>14</v>
      </c>
      <c r="N8" s="16">
        <v>5</v>
      </c>
      <c r="O8" s="16">
        <v>103</v>
      </c>
      <c r="P8" s="16">
        <v>53</v>
      </c>
      <c r="Q8" s="16">
        <v>29</v>
      </c>
      <c r="R8" s="16">
        <v>13</v>
      </c>
      <c r="S8" s="16">
        <v>4</v>
      </c>
      <c r="T8" s="16" t="s">
        <v>54</v>
      </c>
      <c r="U8" s="16">
        <v>1</v>
      </c>
      <c r="V8" s="16">
        <v>24</v>
      </c>
      <c r="W8" s="16">
        <v>31</v>
      </c>
      <c r="X8" s="16" t="s">
        <v>54</v>
      </c>
      <c r="Y8" s="16" t="s">
        <v>54</v>
      </c>
      <c r="Z8" s="16">
        <v>1</v>
      </c>
      <c r="AA8" s="16">
        <v>2</v>
      </c>
      <c r="AB8" s="16">
        <v>6</v>
      </c>
      <c r="AC8" s="16">
        <v>2</v>
      </c>
      <c r="AD8" s="16">
        <v>2</v>
      </c>
      <c r="AE8" s="16">
        <v>5</v>
      </c>
      <c r="AF8" s="16">
        <v>119</v>
      </c>
      <c r="AG8" s="16">
        <v>3</v>
      </c>
      <c r="AH8" s="16">
        <v>3</v>
      </c>
      <c r="AI8" s="16">
        <v>19</v>
      </c>
      <c r="AJ8" s="16">
        <v>2</v>
      </c>
      <c r="AK8" s="16">
        <v>21</v>
      </c>
      <c r="AL8" s="16">
        <v>36</v>
      </c>
      <c r="AM8" s="16">
        <v>4</v>
      </c>
      <c r="AN8" s="16">
        <v>15</v>
      </c>
      <c r="AO8" s="16">
        <v>61</v>
      </c>
      <c r="AP8" s="16">
        <v>41</v>
      </c>
      <c r="AQ8" s="19" t="s">
        <v>58</v>
      </c>
      <c r="AR8" s="18">
        <v>1849</v>
      </c>
      <c r="AS8" s="6"/>
    </row>
    <row r="9" spans="1:45" ht="15" customHeight="1" x14ac:dyDescent="0.25">
      <c r="A9" t="s">
        <v>52</v>
      </c>
      <c r="B9" s="170" t="s">
        <v>53</v>
      </c>
      <c r="C9" s="13">
        <v>3</v>
      </c>
      <c r="D9" s="14">
        <v>1377</v>
      </c>
      <c r="E9" s="15">
        <v>9</v>
      </c>
      <c r="F9" s="16">
        <v>101</v>
      </c>
      <c r="G9" s="16">
        <v>56</v>
      </c>
      <c r="H9" s="16">
        <v>14</v>
      </c>
      <c r="I9" s="16">
        <v>27</v>
      </c>
      <c r="J9" s="16" t="s">
        <v>54</v>
      </c>
      <c r="K9" s="16">
        <v>3</v>
      </c>
      <c r="L9" s="16">
        <v>22</v>
      </c>
      <c r="M9" s="16">
        <v>13</v>
      </c>
      <c r="N9" s="16">
        <v>5</v>
      </c>
      <c r="O9" s="16">
        <v>263</v>
      </c>
      <c r="P9" s="16">
        <v>139</v>
      </c>
      <c r="Q9" s="16">
        <v>29</v>
      </c>
      <c r="R9" s="16">
        <v>24</v>
      </c>
      <c r="S9" s="16">
        <v>4</v>
      </c>
      <c r="T9" s="16" t="s">
        <v>54</v>
      </c>
      <c r="U9" s="16" t="s">
        <v>55</v>
      </c>
      <c r="V9" s="16">
        <v>72</v>
      </c>
      <c r="W9" s="16">
        <v>58</v>
      </c>
      <c r="X9" s="16" t="s">
        <v>54</v>
      </c>
      <c r="Y9" s="16" t="s">
        <v>54</v>
      </c>
      <c r="Z9" s="16">
        <v>1</v>
      </c>
      <c r="AA9" s="16">
        <v>2</v>
      </c>
      <c r="AB9" s="16">
        <v>21</v>
      </c>
      <c r="AC9" s="16">
        <v>1</v>
      </c>
      <c r="AD9" s="16">
        <v>1</v>
      </c>
      <c r="AE9" s="16">
        <v>5</v>
      </c>
      <c r="AF9" s="16">
        <v>87</v>
      </c>
      <c r="AG9" s="16">
        <v>5</v>
      </c>
      <c r="AH9" s="16">
        <v>25</v>
      </c>
      <c r="AI9" s="16">
        <v>36</v>
      </c>
      <c r="AJ9" s="16">
        <v>5</v>
      </c>
      <c r="AK9" s="16">
        <v>52</v>
      </c>
      <c r="AL9" s="16">
        <v>34</v>
      </c>
      <c r="AM9" s="16">
        <v>8</v>
      </c>
      <c r="AN9" s="16">
        <v>36</v>
      </c>
      <c r="AO9" s="16">
        <v>107</v>
      </c>
      <c r="AP9" s="16">
        <v>109</v>
      </c>
      <c r="AQ9" s="19" t="s">
        <v>59</v>
      </c>
      <c r="AR9" s="18">
        <v>1459</v>
      </c>
      <c r="AS9" s="6"/>
    </row>
    <row r="10" spans="1:45" ht="15" customHeight="1" x14ac:dyDescent="0.25">
      <c r="A10" t="s">
        <v>52</v>
      </c>
      <c r="B10" s="170" t="s">
        <v>53</v>
      </c>
      <c r="C10" s="13">
        <v>2</v>
      </c>
      <c r="D10" s="14">
        <v>2192</v>
      </c>
      <c r="E10" s="15">
        <v>15</v>
      </c>
      <c r="F10" s="16">
        <v>187</v>
      </c>
      <c r="G10" s="16">
        <v>93</v>
      </c>
      <c r="H10" s="16">
        <v>11</v>
      </c>
      <c r="I10" s="16">
        <v>48</v>
      </c>
      <c r="J10" s="16" t="s">
        <v>54</v>
      </c>
      <c r="K10" s="16">
        <v>4</v>
      </c>
      <c r="L10" s="16">
        <v>12</v>
      </c>
      <c r="M10" s="16">
        <v>17</v>
      </c>
      <c r="N10" s="16">
        <v>8</v>
      </c>
      <c r="O10" s="16">
        <v>453</v>
      </c>
      <c r="P10" s="16">
        <v>352</v>
      </c>
      <c r="Q10" s="16">
        <v>59</v>
      </c>
      <c r="R10" s="16">
        <v>52</v>
      </c>
      <c r="S10" s="16">
        <v>4</v>
      </c>
      <c r="T10" s="16" t="s">
        <v>54</v>
      </c>
      <c r="U10" s="16">
        <v>4</v>
      </c>
      <c r="V10" s="16">
        <v>113</v>
      </c>
      <c r="W10" s="16">
        <v>61</v>
      </c>
      <c r="X10" s="16" t="s">
        <v>54</v>
      </c>
      <c r="Y10" s="16" t="s">
        <v>54</v>
      </c>
      <c r="Z10" s="16">
        <v>2</v>
      </c>
      <c r="AA10" s="16">
        <v>10</v>
      </c>
      <c r="AB10" s="16">
        <v>34</v>
      </c>
      <c r="AC10" s="16">
        <v>5</v>
      </c>
      <c r="AD10" s="16">
        <v>1</v>
      </c>
      <c r="AE10" s="16">
        <v>3</v>
      </c>
      <c r="AF10" s="16">
        <v>90</v>
      </c>
      <c r="AG10" s="16" t="s">
        <v>55</v>
      </c>
      <c r="AH10" s="16">
        <v>8</v>
      </c>
      <c r="AI10" s="16">
        <v>20</v>
      </c>
      <c r="AJ10" s="16">
        <v>4</v>
      </c>
      <c r="AK10" s="16">
        <v>56</v>
      </c>
      <c r="AL10" s="16">
        <v>19</v>
      </c>
      <c r="AM10" s="16">
        <v>7</v>
      </c>
      <c r="AN10" s="16">
        <v>9</v>
      </c>
      <c r="AO10" s="16">
        <v>190</v>
      </c>
      <c r="AP10" s="16">
        <v>238</v>
      </c>
      <c r="AQ10" s="19" t="s">
        <v>60</v>
      </c>
      <c r="AR10" s="18">
        <v>2</v>
      </c>
      <c r="AS10" s="6"/>
    </row>
    <row r="11" spans="1:45" ht="15" customHeight="1" x14ac:dyDescent="0.25">
      <c r="A11" t="s">
        <v>52</v>
      </c>
      <c r="B11" s="170" t="s">
        <v>53</v>
      </c>
      <c r="C11" s="13">
        <v>1</v>
      </c>
      <c r="D11" s="14">
        <v>2411</v>
      </c>
      <c r="E11" s="15">
        <v>7</v>
      </c>
      <c r="F11" s="16">
        <v>86</v>
      </c>
      <c r="G11" s="16">
        <v>139</v>
      </c>
      <c r="H11" s="16">
        <v>10</v>
      </c>
      <c r="I11" s="16">
        <v>81</v>
      </c>
      <c r="J11" s="16" t="s">
        <v>54</v>
      </c>
      <c r="K11" s="16">
        <v>7</v>
      </c>
      <c r="L11" s="16">
        <v>13</v>
      </c>
      <c r="M11" s="16">
        <v>43</v>
      </c>
      <c r="N11" s="16">
        <v>18</v>
      </c>
      <c r="O11" s="16">
        <v>294</v>
      </c>
      <c r="P11" s="16">
        <v>238</v>
      </c>
      <c r="Q11" s="16">
        <v>120</v>
      </c>
      <c r="R11" s="16">
        <v>36</v>
      </c>
      <c r="S11" s="16">
        <v>1</v>
      </c>
      <c r="T11" s="16" t="s">
        <v>54</v>
      </c>
      <c r="U11" s="16">
        <v>6</v>
      </c>
      <c r="V11" s="16">
        <v>177</v>
      </c>
      <c r="W11" s="16">
        <v>172</v>
      </c>
      <c r="X11" s="16" t="s">
        <v>54</v>
      </c>
      <c r="Y11" s="16" t="s">
        <v>54</v>
      </c>
      <c r="Z11" s="16">
        <v>1</v>
      </c>
      <c r="AA11" s="16">
        <v>5</v>
      </c>
      <c r="AB11" s="16">
        <v>57</v>
      </c>
      <c r="AC11" s="16">
        <v>3</v>
      </c>
      <c r="AD11" s="16" t="s">
        <v>55</v>
      </c>
      <c r="AE11" s="16">
        <v>6</v>
      </c>
      <c r="AF11" s="16">
        <v>161</v>
      </c>
      <c r="AG11" s="16">
        <v>2</v>
      </c>
      <c r="AH11" s="16">
        <v>2</v>
      </c>
      <c r="AI11" s="16">
        <v>5</v>
      </c>
      <c r="AJ11" s="16">
        <v>1</v>
      </c>
      <c r="AK11" s="16">
        <v>102</v>
      </c>
      <c r="AL11" s="16">
        <v>7</v>
      </c>
      <c r="AM11" s="16" t="s">
        <v>55</v>
      </c>
      <c r="AN11" s="16">
        <v>1</v>
      </c>
      <c r="AO11" s="16">
        <v>402</v>
      </c>
      <c r="AP11" s="16">
        <v>207</v>
      </c>
      <c r="AQ11" s="19" t="s">
        <v>61</v>
      </c>
      <c r="AR11" s="18">
        <v>90</v>
      </c>
      <c r="AS11" s="6"/>
    </row>
    <row r="12" spans="1:45" ht="15" customHeight="1" x14ac:dyDescent="0.25">
      <c r="A12" t="s">
        <v>52</v>
      </c>
      <c r="B12" s="170" t="s">
        <v>53</v>
      </c>
      <c r="C12" s="13" t="s">
        <v>62</v>
      </c>
      <c r="D12" s="14">
        <v>6937</v>
      </c>
      <c r="E12" s="15">
        <v>37</v>
      </c>
      <c r="F12" s="16">
        <v>411</v>
      </c>
      <c r="G12" s="16">
        <v>331</v>
      </c>
      <c r="H12" s="16">
        <v>57</v>
      </c>
      <c r="I12" s="16">
        <v>165</v>
      </c>
      <c r="J12" s="16">
        <v>1</v>
      </c>
      <c r="K12" s="16">
        <v>21</v>
      </c>
      <c r="L12" s="16">
        <v>58</v>
      </c>
      <c r="M12" s="16">
        <v>92</v>
      </c>
      <c r="N12" s="16">
        <v>38</v>
      </c>
      <c r="O12" s="16">
        <v>1150</v>
      </c>
      <c r="P12" s="16">
        <v>793</v>
      </c>
      <c r="Q12" s="16">
        <v>242</v>
      </c>
      <c r="R12" s="16">
        <v>127</v>
      </c>
      <c r="S12" s="16">
        <v>13</v>
      </c>
      <c r="T12" s="16">
        <v>2</v>
      </c>
      <c r="U12" s="16">
        <v>13</v>
      </c>
      <c r="V12" s="16">
        <v>399</v>
      </c>
      <c r="W12" s="16">
        <v>341</v>
      </c>
      <c r="X12" s="16">
        <v>4</v>
      </c>
      <c r="Y12" s="16">
        <v>1</v>
      </c>
      <c r="Z12" s="16">
        <v>5</v>
      </c>
      <c r="AA12" s="16">
        <v>23</v>
      </c>
      <c r="AB12" s="16">
        <v>118</v>
      </c>
      <c r="AC12" s="16">
        <v>11</v>
      </c>
      <c r="AD12" s="16">
        <v>5</v>
      </c>
      <c r="AE12" s="16">
        <v>20</v>
      </c>
      <c r="AF12" s="16">
        <v>497</v>
      </c>
      <c r="AG12" s="16">
        <v>11</v>
      </c>
      <c r="AH12" s="16">
        <v>40</v>
      </c>
      <c r="AI12" s="16">
        <v>86</v>
      </c>
      <c r="AJ12" s="16">
        <v>12</v>
      </c>
      <c r="AK12" s="16">
        <v>235</v>
      </c>
      <c r="AL12" s="16">
        <v>107</v>
      </c>
      <c r="AM12" s="16">
        <v>19</v>
      </c>
      <c r="AN12" s="16">
        <v>69</v>
      </c>
      <c r="AO12" s="16">
        <v>774</v>
      </c>
      <c r="AP12" s="16">
        <v>609</v>
      </c>
      <c r="AQ12" s="19" t="s">
        <v>63</v>
      </c>
      <c r="AR12" s="18">
        <v>4668</v>
      </c>
      <c r="AS12" s="6"/>
    </row>
    <row r="13" spans="1:45" s="20" customFormat="1" ht="15" customHeight="1" x14ac:dyDescent="0.25">
      <c r="A13" s="20" t="s">
        <v>52</v>
      </c>
      <c r="B13" s="21" t="s">
        <v>64</v>
      </c>
      <c r="C13" s="22" t="s">
        <v>65</v>
      </c>
      <c r="D13" s="23">
        <v>2.16</v>
      </c>
      <c r="E13" s="24">
        <v>2.46</v>
      </c>
      <c r="F13" s="25">
        <v>2.23</v>
      </c>
      <c r="G13" s="25">
        <v>2.06</v>
      </c>
      <c r="H13" s="25">
        <v>3.07</v>
      </c>
      <c r="I13" s="25">
        <v>1.8</v>
      </c>
      <c r="J13" s="25" t="s">
        <v>54</v>
      </c>
      <c r="K13" s="25">
        <v>2.57</v>
      </c>
      <c r="L13" s="25">
        <v>2.59</v>
      </c>
      <c r="M13" s="25">
        <v>2.14</v>
      </c>
      <c r="N13" s="25">
        <v>2.08</v>
      </c>
      <c r="O13" s="25">
        <v>2.25</v>
      </c>
      <c r="P13" s="25">
        <v>2.0499999999999998</v>
      </c>
      <c r="Q13" s="25">
        <v>1.93</v>
      </c>
      <c r="R13" s="25">
        <v>2.16</v>
      </c>
      <c r="S13" s="25">
        <v>2.85</v>
      </c>
      <c r="T13" s="25" t="s">
        <v>54</v>
      </c>
      <c r="U13" s="25">
        <v>2.15</v>
      </c>
      <c r="V13" s="25">
        <v>1.95</v>
      </c>
      <c r="W13" s="25">
        <v>2.0099999999999998</v>
      </c>
      <c r="X13" s="25" t="s">
        <v>54</v>
      </c>
      <c r="Y13" s="25" t="s">
        <v>54</v>
      </c>
      <c r="Z13" s="25">
        <v>2.4</v>
      </c>
      <c r="AA13" s="25">
        <v>2.57</v>
      </c>
      <c r="AB13" s="25">
        <v>1.8</v>
      </c>
      <c r="AC13" s="25">
        <v>2.1800000000000002</v>
      </c>
      <c r="AD13" s="25">
        <v>3.6</v>
      </c>
      <c r="AE13" s="25">
        <v>2.6</v>
      </c>
      <c r="AF13" s="25">
        <v>2.57</v>
      </c>
      <c r="AG13" s="25">
        <v>3.09</v>
      </c>
      <c r="AH13" s="25">
        <v>2.88</v>
      </c>
      <c r="AI13" s="25">
        <v>3.01</v>
      </c>
      <c r="AJ13" s="25">
        <v>2.67</v>
      </c>
      <c r="AK13" s="25">
        <v>2.02</v>
      </c>
      <c r="AL13" s="25">
        <v>3.23</v>
      </c>
      <c r="AM13" s="25">
        <v>2.84</v>
      </c>
      <c r="AN13" s="25">
        <v>3.29</v>
      </c>
      <c r="AO13" s="25">
        <v>1.83</v>
      </c>
      <c r="AP13" s="25">
        <v>2.04</v>
      </c>
      <c r="AQ13" s="19" t="s">
        <v>66</v>
      </c>
      <c r="AR13" s="26" t="s">
        <v>57</v>
      </c>
      <c r="AS13" s="27"/>
    </row>
    <row r="14" spans="1:45" ht="15" customHeight="1" x14ac:dyDescent="0.25">
      <c r="A14" t="s">
        <v>52</v>
      </c>
      <c r="B14" s="28" t="s">
        <v>67</v>
      </c>
      <c r="C14" s="29">
        <v>5</v>
      </c>
      <c r="D14" s="14">
        <v>79623</v>
      </c>
      <c r="E14" s="30">
        <v>414</v>
      </c>
      <c r="F14" s="31">
        <v>2669</v>
      </c>
      <c r="G14" s="31">
        <v>6915</v>
      </c>
      <c r="H14" s="31">
        <v>7401</v>
      </c>
      <c r="I14" s="31">
        <v>2958</v>
      </c>
      <c r="J14" s="31">
        <v>3821</v>
      </c>
      <c r="K14" s="31">
        <v>1720</v>
      </c>
      <c r="L14" s="31">
        <v>1113</v>
      </c>
      <c r="M14" s="31">
        <v>2997</v>
      </c>
      <c r="N14" s="31">
        <v>1735</v>
      </c>
      <c r="O14" s="31">
        <v>6722</v>
      </c>
      <c r="P14" s="31">
        <v>2942</v>
      </c>
      <c r="Q14" s="31">
        <v>1202</v>
      </c>
      <c r="R14" s="31">
        <v>1222</v>
      </c>
      <c r="S14" s="31">
        <v>303</v>
      </c>
      <c r="T14" s="31">
        <v>19</v>
      </c>
      <c r="U14" s="31">
        <v>378</v>
      </c>
      <c r="V14" s="31">
        <v>3570</v>
      </c>
      <c r="W14" s="31">
        <v>2695</v>
      </c>
      <c r="X14" s="31">
        <v>4</v>
      </c>
      <c r="Y14" s="31">
        <v>345</v>
      </c>
      <c r="Z14" s="31">
        <v>120</v>
      </c>
      <c r="AA14" s="31">
        <v>450</v>
      </c>
      <c r="AB14" s="31">
        <v>700</v>
      </c>
      <c r="AC14" s="31">
        <v>218</v>
      </c>
      <c r="AD14" s="31">
        <v>750</v>
      </c>
      <c r="AE14" s="31">
        <v>1410</v>
      </c>
      <c r="AF14" s="31">
        <v>8379</v>
      </c>
      <c r="AG14" s="31">
        <v>127</v>
      </c>
      <c r="AH14" s="31">
        <v>363</v>
      </c>
      <c r="AI14" s="31">
        <v>1453</v>
      </c>
      <c r="AJ14" s="31">
        <v>79</v>
      </c>
      <c r="AK14" s="31">
        <v>4109</v>
      </c>
      <c r="AL14" s="31">
        <v>746</v>
      </c>
      <c r="AM14" s="31">
        <v>40</v>
      </c>
      <c r="AN14" s="31">
        <v>810</v>
      </c>
      <c r="AO14" s="31">
        <v>5418</v>
      </c>
      <c r="AP14" s="31">
        <v>3306</v>
      </c>
      <c r="AQ14" s="17" t="s">
        <v>56</v>
      </c>
      <c r="AR14" s="32">
        <v>54840</v>
      </c>
      <c r="AS14" s="6"/>
    </row>
    <row r="15" spans="1:45" ht="15" customHeight="1" x14ac:dyDescent="0.25">
      <c r="A15" t="s">
        <v>52</v>
      </c>
      <c r="B15" s="170" t="s">
        <v>67</v>
      </c>
      <c r="C15" s="13">
        <v>4</v>
      </c>
      <c r="D15" s="14">
        <v>89951</v>
      </c>
      <c r="E15" s="15">
        <v>662</v>
      </c>
      <c r="F15" s="16">
        <v>6934</v>
      </c>
      <c r="G15" s="16">
        <v>5042</v>
      </c>
      <c r="H15" s="16">
        <v>3160</v>
      </c>
      <c r="I15" s="16">
        <v>3895</v>
      </c>
      <c r="J15" s="16">
        <v>584</v>
      </c>
      <c r="K15" s="16">
        <v>1333</v>
      </c>
      <c r="L15" s="16">
        <v>1425</v>
      </c>
      <c r="M15" s="16">
        <v>3014</v>
      </c>
      <c r="N15" s="16">
        <v>2230</v>
      </c>
      <c r="O15" s="16">
        <v>8765</v>
      </c>
      <c r="P15" s="16">
        <v>5478</v>
      </c>
      <c r="Q15" s="16">
        <v>2844</v>
      </c>
      <c r="R15" s="16">
        <v>1731</v>
      </c>
      <c r="S15" s="16">
        <v>604</v>
      </c>
      <c r="T15" s="16">
        <v>52</v>
      </c>
      <c r="U15" s="16">
        <v>415</v>
      </c>
      <c r="V15" s="16">
        <v>3300</v>
      </c>
      <c r="W15" s="16">
        <v>3401</v>
      </c>
      <c r="X15" s="16">
        <v>22</v>
      </c>
      <c r="Y15" s="16">
        <v>64</v>
      </c>
      <c r="Z15" s="16">
        <v>143</v>
      </c>
      <c r="AA15" s="16">
        <v>309</v>
      </c>
      <c r="AB15" s="16">
        <v>2107</v>
      </c>
      <c r="AC15" s="16">
        <v>269</v>
      </c>
      <c r="AD15" s="16">
        <v>468</v>
      </c>
      <c r="AE15" s="16">
        <v>1293</v>
      </c>
      <c r="AF15" s="16">
        <v>6972</v>
      </c>
      <c r="AG15" s="16">
        <v>257</v>
      </c>
      <c r="AH15" s="16">
        <v>640</v>
      </c>
      <c r="AI15" s="16">
        <v>2237</v>
      </c>
      <c r="AJ15" s="16">
        <v>149</v>
      </c>
      <c r="AK15" s="16">
        <v>5137</v>
      </c>
      <c r="AL15" s="16">
        <v>843</v>
      </c>
      <c r="AM15" s="16">
        <v>83</v>
      </c>
      <c r="AN15" s="16">
        <v>696</v>
      </c>
      <c r="AO15" s="16">
        <v>7378</v>
      </c>
      <c r="AP15" s="16">
        <v>6015</v>
      </c>
      <c r="AQ15" s="19" t="s">
        <v>58</v>
      </c>
      <c r="AR15" s="18">
        <v>60342</v>
      </c>
      <c r="AS15" s="6"/>
    </row>
    <row r="16" spans="1:45" ht="15" customHeight="1" x14ac:dyDescent="0.25">
      <c r="A16" t="s">
        <v>52</v>
      </c>
      <c r="B16" s="170" t="s">
        <v>67</v>
      </c>
      <c r="C16" s="13">
        <v>3</v>
      </c>
      <c r="D16" s="14">
        <v>95471</v>
      </c>
      <c r="E16" s="15">
        <v>622</v>
      </c>
      <c r="F16" s="16">
        <v>8819</v>
      </c>
      <c r="G16" s="16">
        <v>5526</v>
      </c>
      <c r="H16" s="16">
        <v>3153</v>
      </c>
      <c r="I16" s="16">
        <v>4929</v>
      </c>
      <c r="J16" s="16">
        <v>452</v>
      </c>
      <c r="K16" s="16">
        <v>1252</v>
      </c>
      <c r="L16" s="16">
        <v>1961</v>
      </c>
      <c r="M16" s="16">
        <v>2021</v>
      </c>
      <c r="N16" s="16">
        <v>1422</v>
      </c>
      <c r="O16" s="16">
        <v>11608</v>
      </c>
      <c r="P16" s="16">
        <v>7626</v>
      </c>
      <c r="Q16" s="16">
        <v>1707</v>
      </c>
      <c r="R16" s="16">
        <v>1993</v>
      </c>
      <c r="S16" s="16">
        <v>707</v>
      </c>
      <c r="T16" s="16">
        <v>48</v>
      </c>
      <c r="U16" s="16">
        <v>352</v>
      </c>
      <c r="V16" s="16">
        <v>5810</v>
      </c>
      <c r="W16" s="16">
        <v>3035</v>
      </c>
      <c r="X16" s="16">
        <v>31</v>
      </c>
      <c r="Y16" s="16">
        <v>114</v>
      </c>
      <c r="Z16" s="16">
        <v>162</v>
      </c>
      <c r="AA16" s="16">
        <v>326</v>
      </c>
      <c r="AB16" s="16">
        <v>2682</v>
      </c>
      <c r="AC16" s="16">
        <v>639</v>
      </c>
      <c r="AD16" s="16">
        <v>287</v>
      </c>
      <c r="AE16" s="16">
        <v>888</v>
      </c>
      <c r="AF16" s="16">
        <v>3826</v>
      </c>
      <c r="AG16" s="16">
        <v>303</v>
      </c>
      <c r="AH16" s="16">
        <v>1226</v>
      </c>
      <c r="AI16" s="16">
        <v>1874</v>
      </c>
      <c r="AJ16" s="16">
        <v>130</v>
      </c>
      <c r="AK16" s="16">
        <v>4664</v>
      </c>
      <c r="AL16" s="16">
        <v>742</v>
      </c>
      <c r="AM16" s="16">
        <v>109</v>
      </c>
      <c r="AN16" s="16">
        <v>510</v>
      </c>
      <c r="AO16" s="16">
        <v>7353</v>
      </c>
      <c r="AP16" s="16">
        <v>6562</v>
      </c>
      <c r="AQ16" s="19" t="s">
        <v>59</v>
      </c>
      <c r="AR16" s="18">
        <v>58852</v>
      </c>
      <c r="AS16" s="6"/>
    </row>
    <row r="17" spans="1:45" ht="15" customHeight="1" x14ac:dyDescent="0.25">
      <c r="A17" t="s">
        <v>52</v>
      </c>
      <c r="B17" s="170" t="s">
        <v>67</v>
      </c>
      <c r="C17" s="13">
        <v>2</v>
      </c>
      <c r="D17" s="14">
        <v>74490</v>
      </c>
      <c r="E17" s="15">
        <v>494</v>
      </c>
      <c r="F17" s="16">
        <v>6138</v>
      </c>
      <c r="G17" s="16">
        <v>5235</v>
      </c>
      <c r="H17" s="16">
        <v>2062</v>
      </c>
      <c r="I17" s="16">
        <v>3824</v>
      </c>
      <c r="J17" s="16">
        <v>72</v>
      </c>
      <c r="K17" s="16">
        <v>681</v>
      </c>
      <c r="L17" s="16">
        <v>708</v>
      </c>
      <c r="M17" s="16">
        <v>1857</v>
      </c>
      <c r="N17" s="16">
        <v>969</v>
      </c>
      <c r="O17" s="16">
        <v>8885</v>
      </c>
      <c r="P17" s="16">
        <v>7751</v>
      </c>
      <c r="Q17" s="16">
        <v>2840</v>
      </c>
      <c r="R17" s="16">
        <v>2049</v>
      </c>
      <c r="S17" s="16">
        <v>298</v>
      </c>
      <c r="T17" s="16">
        <v>32</v>
      </c>
      <c r="U17" s="16">
        <v>327</v>
      </c>
      <c r="V17" s="16">
        <v>4623</v>
      </c>
      <c r="W17" s="16">
        <v>2064</v>
      </c>
      <c r="X17" s="16">
        <v>21</v>
      </c>
      <c r="Y17" s="16">
        <v>38</v>
      </c>
      <c r="Z17" s="16">
        <v>123</v>
      </c>
      <c r="AA17" s="16">
        <v>218</v>
      </c>
      <c r="AB17" s="16">
        <v>3975</v>
      </c>
      <c r="AC17" s="16">
        <v>481</v>
      </c>
      <c r="AD17" s="16">
        <v>358</v>
      </c>
      <c r="AE17" s="16">
        <v>579</v>
      </c>
      <c r="AF17" s="16">
        <v>2595</v>
      </c>
      <c r="AG17" s="16">
        <v>95</v>
      </c>
      <c r="AH17" s="16">
        <v>163</v>
      </c>
      <c r="AI17" s="16">
        <v>599</v>
      </c>
      <c r="AJ17" s="16">
        <v>20</v>
      </c>
      <c r="AK17" s="16">
        <v>2525</v>
      </c>
      <c r="AL17" s="16">
        <v>202</v>
      </c>
      <c r="AM17" s="16">
        <v>69</v>
      </c>
      <c r="AN17" s="16">
        <v>75</v>
      </c>
      <c r="AO17" s="16">
        <v>6328</v>
      </c>
      <c r="AP17" s="16">
        <v>5117</v>
      </c>
      <c r="AQ17" s="19" t="s">
        <v>60</v>
      </c>
      <c r="AR17" s="18">
        <v>340</v>
      </c>
      <c r="AS17" s="6"/>
    </row>
    <row r="18" spans="1:45" ht="15" customHeight="1" x14ac:dyDescent="0.25">
      <c r="A18" t="s">
        <v>52</v>
      </c>
      <c r="B18" s="170" t="s">
        <v>67</v>
      </c>
      <c r="C18" s="13">
        <v>1</v>
      </c>
      <c r="D18" s="14">
        <v>42429</v>
      </c>
      <c r="E18" s="15">
        <v>137</v>
      </c>
      <c r="F18" s="16">
        <v>1348</v>
      </c>
      <c r="G18" s="16">
        <v>3675</v>
      </c>
      <c r="H18" s="16">
        <v>654</v>
      </c>
      <c r="I18" s="16">
        <v>2384</v>
      </c>
      <c r="J18" s="16">
        <v>70</v>
      </c>
      <c r="K18" s="16">
        <v>781</v>
      </c>
      <c r="L18" s="16">
        <v>217</v>
      </c>
      <c r="M18" s="16">
        <v>2120</v>
      </c>
      <c r="N18" s="16">
        <v>831</v>
      </c>
      <c r="O18" s="16">
        <v>2268</v>
      </c>
      <c r="P18" s="16">
        <v>1953</v>
      </c>
      <c r="Q18" s="16">
        <v>2248</v>
      </c>
      <c r="R18" s="16">
        <v>622</v>
      </c>
      <c r="S18" s="16">
        <v>59</v>
      </c>
      <c r="T18" s="16">
        <v>9</v>
      </c>
      <c r="U18" s="16">
        <v>180</v>
      </c>
      <c r="V18" s="16">
        <v>3446</v>
      </c>
      <c r="W18" s="16">
        <v>2457</v>
      </c>
      <c r="X18" s="16">
        <v>7</v>
      </c>
      <c r="Y18" s="16">
        <v>37</v>
      </c>
      <c r="Z18" s="16">
        <v>52</v>
      </c>
      <c r="AA18" s="16">
        <v>76</v>
      </c>
      <c r="AB18" s="16">
        <v>3326</v>
      </c>
      <c r="AC18" s="16">
        <v>99</v>
      </c>
      <c r="AD18" s="16">
        <v>173</v>
      </c>
      <c r="AE18" s="16">
        <v>385</v>
      </c>
      <c r="AF18" s="16">
        <v>2917</v>
      </c>
      <c r="AG18" s="16">
        <v>18</v>
      </c>
      <c r="AH18" s="16">
        <v>10</v>
      </c>
      <c r="AI18" s="16">
        <v>50</v>
      </c>
      <c r="AJ18" s="16">
        <v>6</v>
      </c>
      <c r="AK18" s="16">
        <v>3011</v>
      </c>
      <c r="AL18" s="16">
        <v>26</v>
      </c>
      <c r="AM18" s="16">
        <v>6</v>
      </c>
      <c r="AN18" s="16">
        <v>6</v>
      </c>
      <c r="AO18" s="16">
        <v>5332</v>
      </c>
      <c r="AP18" s="16">
        <v>1433</v>
      </c>
      <c r="AQ18" s="19" t="s">
        <v>61</v>
      </c>
      <c r="AR18" s="18">
        <v>1886</v>
      </c>
      <c r="AS18" s="6"/>
    </row>
    <row r="19" spans="1:45" ht="15" customHeight="1" x14ac:dyDescent="0.25">
      <c r="A19" t="s">
        <v>52</v>
      </c>
      <c r="B19" s="170" t="s">
        <v>67</v>
      </c>
      <c r="C19" s="13" t="s">
        <v>62</v>
      </c>
      <c r="D19" s="14">
        <v>381964</v>
      </c>
      <c r="E19" s="15">
        <v>2329</v>
      </c>
      <c r="F19" s="16">
        <v>25908</v>
      </c>
      <c r="G19" s="16">
        <v>26393</v>
      </c>
      <c r="H19" s="16">
        <v>16430</v>
      </c>
      <c r="I19" s="16">
        <v>17990</v>
      </c>
      <c r="J19" s="16">
        <v>4999</v>
      </c>
      <c r="K19" s="16">
        <v>5767</v>
      </c>
      <c r="L19" s="16">
        <v>5424</v>
      </c>
      <c r="M19" s="16">
        <v>12009</v>
      </c>
      <c r="N19" s="16">
        <v>7187</v>
      </c>
      <c r="O19" s="16">
        <v>38248</v>
      </c>
      <c r="P19" s="16">
        <v>25750</v>
      </c>
      <c r="Q19" s="16">
        <v>10841</v>
      </c>
      <c r="R19" s="16">
        <v>7617</v>
      </c>
      <c r="S19" s="16">
        <v>1971</v>
      </c>
      <c r="T19" s="16">
        <v>160</v>
      </c>
      <c r="U19" s="16">
        <v>1652</v>
      </c>
      <c r="V19" s="16">
        <v>20749</v>
      </c>
      <c r="W19" s="16">
        <v>13652</v>
      </c>
      <c r="X19" s="16">
        <v>85</v>
      </c>
      <c r="Y19" s="16">
        <v>598</v>
      </c>
      <c r="Z19" s="16">
        <v>600</v>
      </c>
      <c r="AA19" s="16">
        <v>1379</v>
      </c>
      <c r="AB19" s="16">
        <v>12790</v>
      </c>
      <c r="AC19" s="16">
        <v>1706</v>
      </c>
      <c r="AD19" s="16">
        <v>2036</v>
      </c>
      <c r="AE19" s="16">
        <v>4555</v>
      </c>
      <c r="AF19" s="16">
        <v>24689</v>
      </c>
      <c r="AG19" s="16">
        <v>800</v>
      </c>
      <c r="AH19" s="16">
        <v>2402</v>
      </c>
      <c r="AI19" s="16">
        <v>6213</v>
      </c>
      <c r="AJ19" s="16">
        <v>384</v>
      </c>
      <c r="AK19" s="16">
        <v>19446</v>
      </c>
      <c r="AL19" s="16">
        <v>2559</v>
      </c>
      <c r="AM19" s="16">
        <v>307</v>
      </c>
      <c r="AN19" s="16">
        <v>2097</v>
      </c>
      <c r="AO19" s="16">
        <v>31809</v>
      </c>
      <c r="AP19" s="16">
        <v>22433</v>
      </c>
      <c r="AQ19" s="19" t="s">
        <v>63</v>
      </c>
      <c r="AR19" s="18">
        <v>176260</v>
      </c>
      <c r="AS19" s="6"/>
    </row>
    <row r="20" spans="1:45" s="20" customFormat="1" ht="15" customHeight="1" x14ac:dyDescent="0.25">
      <c r="A20" s="20" t="s">
        <v>52</v>
      </c>
      <c r="B20" s="21" t="s">
        <v>64</v>
      </c>
      <c r="C20" s="22" t="s">
        <v>65</v>
      </c>
      <c r="D20" s="23">
        <v>3.24</v>
      </c>
      <c r="E20" s="24">
        <v>3.31</v>
      </c>
      <c r="F20" s="25">
        <v>3.13</v>
      </c>
      <c r="G20" s="25">
        <v>3.24</v>
      </c>
      <c r="H20" s="25">
        <v>3.89</v>
      </c>
      <c r="I20" s="25">
        <v>3.07</v>
      </c>
      <c r="J20" s="25">
        <v>4.5999999999999996</v>
      </c>
      <c r="K20" s="25">
        <v>3.44</v>
      </c>
      <c r="L20" s="25">
        <v>3.46</v>
      </c>
      <c r="M20" s="25">
        <v>3.24</v>
      </c>
      <c r="N20" s="25">
        <v>3.43</v>
      </c>
      <c r="O20" s="25">
        <v>3.23</v>
      </c>
      <c r="P20" s="25">
        <v>2.99</v>
      </c>
      <c r="Q20" s="25">
        <v>2.81</v>
      </c>
      <c r="R20" s="25">
        <v>3.12</v>
      </c>
      <c r="S20" s="25">
        <v>3.4</v>
      </c>
      <c r="T20" s="25">
        <v>3.25</v>
      </c>
      <c r="U20" s="25">
        <v>3.29</v>
      </c>
      <c r="V20" s="25">
        <v>2.95</v>
      </c>
      <c r="W20" s="25">
        <v>3.13</v>
      </c>
      <c r="X20" s="25">
        <v>2.94</v>
      </c>
      <c r="Y20" s="25">
        <v>4.07</v>
      </c>
      <c r="Z20" s="25">
        <v>3.26</v>
      </c>
      <c r="AA20" s="25">
        <v>3.61</v>
      </c>
      <c r="AB20" s="25">
        <v>2.44</v>
      </c>
      <c r="AC20" s="25">
        <v>3.02</v>
      </c>
      <c r="AD20" s="25">
        <v>3.62</v>
      </c>
      <c r="AE20" s="25">
        <v>3.61</v>
      </c>
      <c r="AF20" s="25">
        <v>3.62</v>
      </c>
      <c r="AG20" s="25">
        <v>3.48</v>
      </c>
      <c r="AH20" s="25">
        <v>3.49</v>
      </c>
      <c r="AI20" s="25">
        <v>3.72</v>
      </c>
      <c r="AJ20" s="25">
        <v>3.72</v>
      </c>
      <c r="AK20" s="25">
        <v>3.25</v>
      </c>
      <c r="AL20" s="25">
        <v>3.81</v>
      </c>
      <c r="AM20" s="25">
        <v>3.27</v>
      </c>
      <c r="AN20" s="25">
        <v>4.0599999999999996</v>
      </c>
      <c r="AO20" s="25">
        <v>3.04</v>
      </c>
      <c r="AP20" s="25">
        <v>3.21</v>
      </c>
      <c r="AQ20" s="19" t="s">
        <v>66</v>
      </c>
      <c r="AR20" s="26" t="s">
        <v>57</v>
      </c>
      <c r="AS20" s="27"/>
    </row>
    <row r="21" spans="1:45" ht="15" customHeight="1" x14ac:dyDescent="0.25">
      <c r="A21" t="s">
        <v>52</v>
      </c>
      <c r="B21" s="28" t="s">
        <v>68</v>
      </c>
      <c r="C21" s="29">
        <v>5</v>
      </c>
      <c r="D21" s="14">
        <v>6926</v>
      </c>
      <c r="E21" s="30">
        <v>55</v>
      </c>
      <c r="F21" s="31">
        <v>82</v>
      </c>
      <c r="G21" s="31">
        <v>435</v>
      </c>
      <c r="H21" s="31">
        <v>255</v>
      </c>
      <c r="I21" s="31">
        <v>55</v>
      </c>
      <c r="J21" s="31">
        <v>3</v>
      </c>
      <c r="K21" s="31">
        <v>33</v>
      </c>
      <c r="L21" s="31">
        <v>61</v>
      </c>
      <c r="M21" s="31">
        <v>198</v>
      </c>
      <c r="N21" s="31">
        <v>58</v>
      </c>
      <c r="O21" s="31">
        <v>791</v>
      </c>
      <c r="P21" s="31">
        <v>266</v>
      </c>
      <c r="Q21" s="31">
        <v>70</v>
      </c>
      <c r="R21" s="31">
        <v>92</v>
      </c>
      <c r="S21" s="31">
        <v>124</v>
      </c>
      <c r="T21" s="31">
        <v>6</v>
      </c>
      <c r="U21" s="31">
        <v>55</v>
      </c>
      <c r="V21" s="31">
        <v>606</v>
      </c>
      <c r="W21" s="31">
        <v>502</v>
      </c>
      <c r="X21" s="31">
        <v>2</v>
      </c>
      <c r="Y21" s="31">
        <v>2</v>
      </c>
      <c r="Z21" s="31">
        <v>9</v>
      </c>
      <c r="AA21" s="31">
        <v>39</v>
      </c>
      <c r="AB21" s="31">
        <v>10</v>
      </c>
      <c r="AC21" s="31">
        <v>7</v>
      </c>
      <c r="AD21" s="31">
        <v>16</v>
      </c>
      <c r="AE21" s="31">
        <v>31</v>
      </c>
      <c r="AF21" s="31">
        <v>1368</v>
      </c>
      <c r="AG21" s="31">
        <v>26</v>
      </c>
      <c r="AH21" s="31">
        <v>69</v>
      </c>
      <c r="AI21" s="31">
        <v>118</v>
      </c>
      <c r="AJ21" s="31">
        <v>8</v>
      </c>
      <c r="AK21" s="31">
        <v>152</v>
      </c>
      <c r="AL21" s="31">
        <v>151</v>
      </c>
      <c r="AM21" s="31">
        <v>8</v>
      </c>
      <c r="AN21" s="31">
        <v>99</v>
      </c>
      <c r="AO21" s="31">
        <v>680</v>
      </c>
      <c r="AP21" s="31">
        <v>384</v>
      </c>
      <c r="AQ21" s="17" t="s">
        <v>56</v>
      </c>
      <c r="AR21" s="32">
        <v>33402</v>
      </c>
      <c r="AS21" s="6"/>
    </row>
    <row r="22" spans="1:45" ht="15" customHeight="1" x14ac:dyDescent="0.25">
      <c r="A22" t="s">
        <v>52</v>
      </c>
      <c r="B22" s="170" t="s">
        <v>68</v>
      </c>
      <c r="C22" s="13">
        <v>4</v>
      </c>
      <c r="D22" s="14">
        <v>17290</v>
      </c>
      <c r="E22" s="15">
        <v>124</v>
      </c>
      <c r="F22" s="16">
        <v>738</v>
      </c>
      <c r="G22" s="16">
        <v>718</v>
      </c>
      <c r="H22" s="16">
        <v>254</v>
      </c>
      <c r="I22" s="16">
        <v>241</v>
      </c>
      <c r="J22" s="16">
        <v>5</v>
      </c>
      <c r="K22" s="16">
        <v>64</v>
      </c>
      <c r="L22" s="16">
        <v>167</v>
      </c>
      <c r="M22" s="16">
        <v>426</v>
      </c>
      <c r="N22" s="16">
        <v>197</v>
      </c>
      <c r="O22" s="16">
        <v>2318</v>
      </c>
      <c r="P22" s="16">
        <v>1167</v>
      </c>
      <c r="Q22" s="16">
        <v>498</v>
      </c>
      <c r="R22" s="16">
        <v>267</v>
      </c>
      <c r="S22" s="16">
        <v>209</v>
      </c>
      <c r="T22" s="16">
        <v>6</v>
      </c>
      <c r="U22" s="16">
        <v>92</v>
      </c>
      <c r="V22" s="16">
        <v>852</v>
      </c>
      <c r="W22" s="16">
        <v>1140</v>
      </c>
      <c r="X22" s="16">
        <v>2</v>
      </c>
      <c r="Y22" s="16">
        <v>1</v>
      </c>
      <c r="Z22" s="16">
        <v>11</v>
      </c>
      <c r="AA22" s="16">
        <v>32</v>
      </c>
      <c r="AB22" s="16">
        <v>80</v>
      </c>
      <c r="AC22" s="16">
        <v>6</v>
      </c>
      <c r="AD22" s="16">
        <v>19</v>
      </c>
      <c r="AE22" s="16">
        <v>55</v>
      </c>
      <c r="AF22" s="16">
        <v>2514</v>
      </c>
      <c r="AG22" s="16">
        <v>64</v>
      </c>
      <c r="AH22" s="16">
        <v>135</v>
      </c>
      <c r="AI22" s="16">
        <v>408</v>
      </c>
      <c r="AJ22" s="16">
        <v>19</v>
      </c>
      <c r="AK22" s="16">
        <v>531</v>
      </c>
      <c r="AL22" s="16">
        <v>368</v>
      </c>
      <c r="AM22" s="16">
        <v>35</v>
      </c>
      <c r="AN22" s="16">
        <v>196</v>
      </c>
      <c r="AO22" s="16">
        <v>1873</v>
      </c>
      <c r="AP22" s="16">
        <v>1458</v>
      </c>
      <c r="AQ22" s="19" t="s">
        <v>58</v>
      </c>
      <c r="AR22" s="18">
        <v>45036</v>
      </c>
      <c r="AS22" s="6"/>
    </row>
    <row r="23" spans="1:45" ht="15" customHeight="1" x14ac:dyDescent="0.25">
      <c r="A23" t="s">
        <v>52</v>
      </c>
      <c r="B23" s="170" t="s">
        <v>68</v>
      </c>
      <c r="C23" s="13">
        <v>3</v>
      </c>
      <c r="D23" s="14">
        <v>35194</v>
      </c>
      <c r="E23" s="15">
        <v>175</v>
      </c>
      <c r="F23" s="16">
        <v>2538</v>
      </c>
      <c r="G23" s="16">
        <v>1332</v>
      </c>
      <c r="H23" s="16">
        <v>447</v>
      </c>
      <c r="I23" s="16">
        <v>674</v>
      </c>
      <c r="J23" s="16">
        <v>30</v>
      </c>
      <c r="K23" s="16">
        <v>113</v>
      </c>
      <c r="L23" s="16">
        <v>588</v>
      </c>
      <c r="M23" s="16">
        <v>463</v>
      </c>
      <c r="N23" s="16">
        <v>253</v>
      </c>
      <c r="O23" s="16">
        <v>5993</v>
      </c>
      <c r="P23" s="16">
        <v>3348</v>
      </c>
      <c r="Q23" s="16">
        <v>540</v>
      </c>
      <c r="R23" s="16">
        <v>462</v>
      </c>
      <c r="S23" s="16">
        <v>388</v>
      </c>
      <c r="T23" s="16">
        <v>12</v>
      </c>
      <c r="U23" s="16">
        <v>119</v>
      </c>
      <c r="V23" s="16">
        <v>2327</v>
      </c>
      <c r="W23" s="16">
        <v>1667</v>
      </c>
      <c r="X23" s="16">
        <v>7</v>
      </c>
      <c r="Y23" s="16">
        <v>5</v>
      </c>
      <c r="Z23" s="16">
        <v>39</v>
      </c>
      <c r="AA23" s="16">
        <v>103</v>
      </c>
      <c r="AB23" s="16">
        <v>240</v>
      </c>
      <c r="AC23" s="16">
        <v>37</v>
      </c>
      <c r="AD23" s="16">
        <v>14</v>
      </c>
      <c r="AE23" s="16">
        <v>97</v>
      </c>
      <c r="AF23" s="16">
        <v>2386</v>
      </c>
      <c r="AG23" s="16">
        <v>233</v>
      </c>
      <c r="AH23" s="16">
        <v>1097</v>
      </c>
      <c r="AI23" s="16">
        <v>709</v>
      </c>
      <c r="AJ23" s="16">
        <v>41</v>
      </c>
      <c r="AK23" s="16">
        <v>1140</v>
      </c>
      <c r="AL23" s="16">
        <v>609</v>
      </c>
      <c r="AM23" s="16">
        <v>64</v>
      </c>
      <c r="AN23" s="16">
        <v>301</v>
      </c>
      <c r="AO23" s="16">
        <v>3430</v>
      </c>
      <c r="AP23" s="16">
        <v>3173</v>
      </c>
      <c r="AQ23" s="19" t="s">
        <v>59</v>
      </c>
      <c r="AR23" s="18">
        <v>43134</v>
      </c>
      <c r="AS23" s="6"/>
    </row>
    <row r="24" spans="1:45" ht="15" customHeight="1" x14ac:dyDescent="0.25">
      <c r="A24" t="s">
        <v>52</v>
      </c>
      <c r="B24" s="170" t="s">
        <v>68</v>
      </c>
      <c r="C24" s="13">
        <v>2</v>
      </c>
      <c r="D24" s="14">
        <v>55582</v>
      </c>
      <c r="E24" s="15">
        <v>259</v>
      </c>
      <c r="F24" s="16">
        <v>4704</v>
      </c>
      <c r="G24" s="16">
        <v>2008</v>
      </c>
      <c r="H24" s="16">
        <v>454</v>
      </c>
      <c r="I24" s="16">
        <v>1169</v>
      </c>
      <c r="J24" s="16">
        <v>18</v>
      </c>
      <c r="K24" s="16">
        <v>101</v>
      </c>
      <c r="L24" s="16">
        <v>716</v>
      </c>
      <c r="M24" s="16">
        <v>642</v>
      </c>
      <c r="N24" s="16">
        <v>367</v>
      </c>
      <c r="O24" s="16">
        <v>11121</v>
      </c>
      <c r="P24" s="16">
        <v>8875</v>
      </c>
      <c r="Q24" s="16">
        <v>1617</v>
      </c>
      <c r="R24" s="16">
        <v>882</v>
      </c>
      <c r="S24" s="16">
        <v>260</v>
      </c>
      <c r="T24" s="16">
        <v>6</v>
      </c>
      <c r="U24" s="16">
        <v>196</v>
      </c>
      <c r="V24" s="16">
        <v>3426</v>
      </c>
      <c r="W24" s="16">
        <v>1786</v>
      </c>
      <c r="X24" s="16">
        <v>11</v>
      </c>
      <c r="Y24" s="16">
        <v>4</v>
      </c>
      <c r="Z24" s="16">
        <v>33</v>
      </c>
      <c r="AA24" s="16">
        <v>168</v>
      </c>
      <c r="AB24" s="16">
        <v>844</v>
      </c>
      <c r="AC24" s="16">
        <v>91</v>
      </c>
      <c r="AD24" s="16">
        <v>35</v>
      </c>
      <c r="AE24" s="16">
        <v>80</v>
      </c>
      <c r="AF24" s="16">
        <v>2401</v>
      </c>
      <c r="AG24" s="16">
        <v>192</v>
      </c>
      <c r="AH24" s="16">
        <v>574</v>
      </c>
      <c r="AI24" s="16">
        <v>568</v>
      </c>
      <c r="AJ24" s="16">
        <v>25</v>
      </c>
      <c r="AK24" s="16">
        <v>1164</v>
      </c>
      <c r="AL24" s="16">
        <v>287</v>
      </c>
      <c r="AM24" s="16">
        <v>84</v>
      </c>
      <c r="AN24" s="16">
        <v>115</v>
      </c>
      <c r="AO24" s="16">
        <v>5171</v>
      </c>
      <c r="AP24" s="16">
        <v>5128</v>
      </c>
      <c r="AQ24" s="19" t="s">
        <v>60</v>
      </c>
      <c r="AR24" s="18">
        <v>50</v>
      </c>
      <c r="AS24" s="6"/>
    </row>
    <row r="25" spans="1:45" ht="15" customHeight="1" x14ac:dyDescent="0.25">
      <c r="A25" t="s">
        <v>52</v>
      </c>
      <c r="B25" s="170" t="s">
        <v>68</v>
      </c>
      <c r="C25" s="13">
        <v>1</v>
      </c>
      <c r="D25" s="14">
        <v>79915</v>
      </c>
      <c r="E25" s="15">
        <v>146</v>
      </c>
      <c r="F25" s="16">
        <v>3295</v>
      </c>
      <c r="G25" s="16">
        <v>3846</v>
      </c>
      <c r="H25" s="16">
        <v>277</v>
      </c>
      <c r="I25" s="16">
        <v>2223</v>
      </c>
      <c r="J25" s="16">
        <v>35</v>
      </c>
      <c r="K25" s="16">
        <v>346</v>
      </c>
      <c r="L25" s="16">
        <v>615</v>
      </c>
      <c r="M25" s="16">
        <v>2253</v>
      </c>
      <c r="N25" s="16">
        <v>813</v>
      </c>
      <c r="O25" s="16">
        <v>10072</v>
      </c>
      <c r="P25" s="16">
        <v>9378</v>
      </c>
      <c r="Q25" s="16">
        <v>3909</v>
      </c>
      <c r="R25" s="16">
        <v>640</v>
      </c>
      <c r="S25" s="16">
        <v>95</v>
      </c>
      <c r="T25" s="16">
        <v>5</v>
      </c>
      <c r="U25" s="16">
        <v>352</v>
      </c>
      <c r="V25" s="16">
        <v>6899</v>
      </c>
      <c r="W25" s="16">
        <v>5088</v>
      </c>
      <c r="X25" s="16">
        <v>7</v>
      </c>
      <c r="Y25" s="16">
        <v>5</v>
      </c>
      <c r="Z25" s="16">
        <v>21</v>
      </c>
      <c r="AA25" s="16">
        <v>164</v>
      </c>
      <c r="AB25" s="16">
        <v>2751</v>
      </c>
      <c r="AC25" s="16">
        <v>47</v>
      </c>
      <c r="AD25" s="16">
        <v>33</v>
      </c>
      <c r="AE25" s="16">
        <v>166</v>
      </c>
      <c r="AF25" s="16">
        <v>5486</v>
      </c>
      <c r="AG25" s="16">
        <v>58</v>
      </c>
      <c r="AH25" s="16">
        <v>118</v>
      </c>
      <c r="AI25" s="16">
        <v>232</v>
      </c>
      <c r="AJ25" s="16">
        <v>12</v>
      </c>
      <c r="AK25" s="16">
        <v>3694</v>
      </c>
      <c r="AL25" s="16">
        <v>117</v>
      </c>
      <c r="AM25" s="16">
        <v>28</v>
      </c>
      <c r="AN25" s="16">
        <v>16</v>
      </c>
      <c r="AO25" s="16">
        <v>11791</v>
      </c>
      <c r="AP25" s="16">
        <v>4882</v>
      </c>
      <c r="AQ25" s="19" t="s">
        <v>61</v>
      </c>
      <c r="AR25" s="18">
        <v>2540</v>
      </c>
      <c r="AS25" s="6"/>
    </row>
    <row r="26" spans="1:45" ht="15" customHeight="1" x14ac:dyDescent="0.25">
      <c r="A26" t="s">
        <v>52</v>
      </c>
      <c r="B26" s="170" t="s">
        <v>68</v>
      </c>
      <c r="C26" s="13" t="s">
        <v>62</v>
      </c>
      <c r="D26" s="14">
        <v>194907</v>
      </c>
      <c r="E26" s="15">
        <v>759</v>
      </c>
      <c r="F26" s="16">
        <v>11357</v>
      </c>
      <c r="G26" s="16">
        <v>8339</v>
      </c>
      <c r="H26" s="16">
        <v>1687</v>
      </c>
      <c r="I26" s="16">
        <v>4362</v>
      </c>
      <c r="J26" s="16">
        <v>91</v>
      </c>
      <c r="K26" s="16">
        <v>657</v>
      </c>
      <c r="L26" s="16">
        <v>2147</v>
      </c>
      <c r="M26" s="16">
        <v>3982</v>
      </c>
      <c r="N26" s="16">
        <v>1688</v>
      </c>
      <c r="O26" s="16">
        <v>30295</v>
      </c>
      <c r="P26" s="16">
        <v>23034</v>
      </c>
      <c r="Q26" s="16">
        <v>6634</v>
      </c>
      <c r="R26" s="16">
        <v>2343</v>
      </c>
      <c r="S26" s="16">
        <v>1076</v>
      </c>
      <c r="T26" s="16">
        <v>35</v>
      </c>
      <c r="U26" s="16">
        <v>814</v>
      </c>
      <c r="V26" s="16">
        <v>14110</v>
      </c>
      <c r="W26" s="16">
        <v>10183</v>
      </c>
      <c r="X26" s="16">
        <v>29</v>
      </c>
      <c r="Y26" s="16">
        <v>17</v>
      </c>
      <c r="Z26" s="16">
        <v>113</v>
      </c>
      <c r="AA26" s="16">
        <v>506</v>
      </c>
      <c r="AB26" s="16">
        <v>3925</v>
      </c>
      <c r="AC26" s="16">
        <v>188</v>
      </c>
      <c r="AD26" s="16">
        <v>117</v>
      </c>
      <c r="AE26" s="16">
        <v>429</v>
      </c>
      <c r="AF26" s="16">
        <v>14155</v>
      </c>
      <c r="AG26" s="16">
        <v>573</v>
      </c>
      <c r="AH26" s="16">
        <v>1993</v>
      </c>
      <c r="AI26" s="16">
        <v>2035</v>
      </c>
      <c r="AJ26" s="16">
        <v>105</v>
      </c>
      <c r="AK26" s="16">
        <v>6681</v>
      </c>
      <c r="AL26" s="16">
        <v>1532</v>
      </c>
      <c r="AM26" s="16">
        <v>219</v>
      </c>
      <c r="AN26" s="16">
        <v>727</v>
      </c>
      <c r="AO26" s="16">
        <v>22945</v>
      </c>
      <c r="AP26" s="16">
        <v>15025</v>
      </c>
      <c r="AQ26" s="19" t="s">
        <v>63</v>
      </c>
      <c r="AR26" s="18">
        <v>124162</v>
      </c>
      <c r="AS26" s="6"/>
    </row>
    <row r="27" spans="1:45" s="20" customFormat="1" ht="15" customHeight="1" x14ac:dyDescent="0.25">
      <c r="A27" s="20" t="s">
        <v>52</v>
      </c>
      <c r="B27" s="21" t="s">
        <v>64</v>
      </c>
      <c r="C27" s="22" t="s">
        <v>65</v>
      </c>
      <c r="D27" s="23">
        <v>2.0499999999999998</v>
      </c>
      <c r="E27" s="24">
        <v>2.58</v>
      </c>
      <c r="F27" s="25">
        <v>2.08</v>
      </c>
      <c r="G27" s="25">
        <v>2.0299999999999998</v>
      </c>
      <c r="H27" s="25">
        <v>2.86</v>
      </c>
      <c r="I27" s="25">
        <v>1.79</v>
      </c>
      <c r="J27" s="25">
        <v>2.15</v>
      </c>
      <c r="K27" s="25">
        <v>1.99</v>
      </c>
      <c r="L27" s="25">
        <v>2.23</v>
      </c>
      <c r="M27" s="25">
        <v>1.91</v>
      </c>
      <c r="N27" s="25">
        <v>2</v>
      </c>
      <c r="O27" s="25">
        <v>2.1</v>
      </c>
      <c r="P27" s="25">
        <v>1.87</v>
      </c>
      <c r="Q27" s="25">
        <v>1.67</v>
      </c>
      <c r="R27" s="25">
        <v>2.27</v>
      </c>
      <c r="S27" s="25">
        <v>3.01</v>
      </c>
      <c r="T27" s="25">
        <v>3.06</v>
      </c>
      <c r="U27" s="25">
        <v>2.14</v>
      </c>
      <c r="V27" s="25">
        <v>1.93</v>
      </c>
      <c r="W27" s="25">
        <v>2.04</v>
      </c>
      <c r="X27" s="25">
        <v>2.34</v>
      </c>
      <c r="Y27" s="25">
        <v>2.4700000000000002</v>
      </c>
      <c r="Z27" s="25">
        <v>2.59</v>
      </c>
      <c r="AA27" s="25">
        <v>2.2400000000000002</v>
      </c>
      <c r="AB27" s="25">
        <v>1.41</v>
      </c>
      <c r="AC27" s="25">
        <v>2.12</v>
      </c>
      <c r="AD27" s="25">
        <v>2.57</v>
      </c>
      <c r="AE27" s="25">
        <v>2.31</v>
      </c>
      <c r="AF27" s="25">
        <v>2.4300000000000002</v>
      </c>
      <c r="AG27" s="25">
        <v>2.66</v>
      </c>
      <c r="AH27" s="25">
        <v>2.73</v>
      </c>
      <c r="AI27" s="25">
        <v>2.81</v>
      </c>
      <c r="AJ27" s="25">
        <v>2.87</v>
      </c>
      <c r="AK27" s="25">
        <v>1.84</v>
      </c>
      <c r="AL27" s="25">
        <v>3.1</v>
      </c>
      <c r="AM27" s="25">
        <v>2.59</v>
      </c>
      <c r="AN27" s="25">
        <v>3.34</v>
      </c>
      <c r="AO27" s="25">
        <v>1.89</v>
      </c>
      <c r="AP27" s="25">
        <v>2.16</v>
      </c>
      <c r="AQ27" s="19" t="s">
        <v>66</v>
      </c>
      <c r="AR27" s="26" t="s">
        <v>57</v>
      </c>
      <c r="AS27" s="27"/>
    </row>
    <row r="28" spans="1:45" ht="15" customHeight="1" x14ac:dyDescent="0.25">
      <c r="A28" t="s">
        <v>52</v>
      </c>
      <c r="B28" s="28" t="s">
        <v>69</v>
      </c>
      <c r="C28" s="29">
        <v>5</v>
      </c>
      <c r="D28" s="14">
        <v>47036</v>
      </c>
      <c r="E28" s="30">
        <v>309</v>
      </c>
      <c r="F28" s="31">
        <v>434</v>
      </c>
      <c r="G28" s="31">
        <v>1878</v>
      </c>
      <c r="H28" s="31">
        <v>1026</v>
      </c>
      <c r="I28" s="31">
        <v>291</v>
      </c>
      <c r="J28" s="31">
        <v>23</v>
      </c>
      <c r="K28" s="31">
        <v>133</v>
      </c>
      <c r="L28" s="31">
        <v>224</v>
      </c>
      <c r="M28" s="31">
        <v>692</v>
      </c>
      <c r="N28" s="31">
        <v>234</v>
      </c>
      <c r="O28" s="31">
        <v>3131</v>
      </c>
      <c r="P28" s="31">
        <v>1179</v>
      </c>
      <c r="Q28" s="31">
        <v>473</v>
      </c>
      <c r="R28" s="31">
        <v>505</v>
      </c>
      <c r="S28" s="31">
        <v>212</v>
      </c>
      <c r="T28" s="31">
        <v>27</v>
      </c>
      <c r="U28" s="31">
        <v>182</v>
      </c>
      <c r="V28" s="31">
        <v>1869</v>
      </c>
      <c r="W28" s="31">
        <v>1441</v>
      </c>
      <c r="X28" s="31">
        <v>87</v>
      </c>
      <c r="Y28" s="31">
        <v>13</v>
      </c>
      <c r="Z28" s="31">
        <v>25</v>
      </c>
      <c r="AA28" s="31">
        <v>105</v>
      </c>
      <c r="AB28" s="31">
        <v>58</v>
      </c>
      <c r="AC28" s="31">
        <v>9</v>
      </c>
      <c r="AD28" s="31">
        <v>60</v>
      </c>
      <c r="AE28" s="31">
        <v>132</v>
      </c>
      <c r="AF28" s="31">
        <v>4347</v>
      </c>
      <c r="AG28" s="31">
        <v>94</v>
      </c>
      <c r="AH28" s="31">
        <v>154</v>
      </c>
      <c r="AI28" s="31">
        <v>20959</v>
      </c>
      <c r="AJ28" s="31">
        <v>1179</v>
      </c>
      <c r="AK28" s="31">
        <v>579</v>
      </c>
      <c r="AL28" s="31">
        <v>765</v>
      </c>
      <c r="AM28" s="31">
        <v>52</v>
      </c>
      <c r="AN28" s="31">
        <v>548</v>
      </c>
      <c r="AO28" s="31">
        <v>2329</v>
      </c>
      <c r="AP28" s="31">
        <v>1278</v>
      </c>
      <c r="AQ28" s="17" t="s">
        <v>56</v>
      </c>
      <c r="AR28" s="32">
        <v>109494</v>
      </c>
      <c r="AS28" s="6"/>
    </row>
    <row r="29" spans="1:45" ht="15" customHeight="1" x14ac:dyDescent="0.25">
      <c r="A29" t="s">
        <v>52</v>
      </c>
      <c r="B29" s="170" t="s">
        <v>69</v>
      </c>
      <c r="C29" s="13">
        <v>4</v>
      </c>
      <c r="D29" s="14">
        <v>87902</v>
      </c>
      <c r="E29" s="15">
        <v>701</v>
      </c>
      <c r="F29" s="16">
        <v>2423</v>
      </c>
      <c r="G29" s="16">
        <v>2733</v>
      </c>
      <c r="H29" s="16">
        <v>930</v>
      </c>
      <c r="I29" s="16">
        <v>757</v>
      </c>
      <c r="J29" s="16">
        <v>10</v>
      </c>
      <c r="K29" s="16">
        <v>211</v>
      </c>
      <c r="L29" s="16">
        <v>516</v>
      </c>
      <c r="M29" s="16">
        <v>1579</v>
      </c>
      <c r="N29" s="16">
        <v>651</v>
      </c>
      <c r="O29" s="16">
        <v>7776</v>
      </c>
      <c r="P29" s="16">
        <v>4047</v>
      </c>
      <c r="Q29" s="16">
        <v>2282</v>
      </c>
      <c r="R29" s="16">
        <v>1130</v>
      </c>
      <c r="S29" s="16">
        <v>421</v>
      </c>
      <c r="T29" s="16">
        <v>34</v>
      </c>
      <c r="U29" s="16">
        <v>231</v>
      </c>
      <c r="V29" s="16">
        <v>2539</v>
      </c>
      <c r="W29" s="16">
        <v>3455</v>
      </c>
      <c r="X29" s="16">
        <v>115</v>
      </c>
      <c r="Y29" s="16">
        <v>2</v>
      </c>
      <c r="Z29" s="16">
        <v>36</v>
      </c>
      <c r="AA29" s="16">
        <v>136</v>
      </c>
      <c r="AB29" s="16">
        <v>404</v>
      </c>
      <c r="AC29" s="16">
        <v>36</v>
      </c>
      <c r="AD29" s="16">
        <v>72</v>
      </c>
      <c r="AE29" s="16">
        <v>270</v>
      </c>
      <c r="AF29" s="16">
        <v>7384</v>
      </c>
      <c r="AG29" s="16">
        <v>250</v>
      </c>
      <c r="AH29" s="16">
        <v>468</v>
      </c>
      <c r="AI29" s="16">
        <v>28389</v>
      </c>
      <c r="AJ29" s="16">
        <v>3636</v>
      </c>
      <c r="AK29" s="16">
        <v>1658</v>
      </c>
      <c r="AL29" s="16">
        <v>1658</v>
      </c>
      <c r="AM29" s="16">
        <v>152</v>
      </c>
      <c r="AN29" s="16">
        <v>1033</v>
      </c>
      <c r="AO29" s="16">
        <v>5717</v>
      </c>
      <c r="AP29" s="16">
        <v>4060</v>
      </c>
      <c r="AQ29" s="19" t="s">
        <v>58</v>
      </c>
      <c r="AR29" s="18">
        <v>139374</v>
      </c>
      <c r="AS29" s="6"/>
    </row>
    <row r="30" spans="1:45" ht="15" customHeight="1" x14ac:dyDescent="0.25">
      <c r="A30" t="s">
        <v>52</v>
      </c>
      <c r="B30" s="170" t="s">
        <v>69</v>
      </c>
      <c r="C30" s="13">
        <v>3</v>
      </c>
      <c r="D30" s="14">
        <v>132243</v>
      </c>
      <c r="E30" s="15">
        <v>947</v>
      </c>
      <c r="F30" s="16">
        <v>7164</v>
      </c>
      <c r="G30" s="16">
        <v>4421</v>
      </c>
      <c r="H30" s="16">
        <v>1446</v>
      </c>
      <c r="I30" s="16">
        <v>1949</v>
      </c>
      <c r="J30" s="16">
        <v>35</v>
      </c>
      <c r="K30" s="16">
        <v>267</v>
      </c>
      <c r="L30" s="16">
        <v>1459</v>
      </c>
      <c r="M30" s="16">
        <v>1629</v>
      </c>
      <c r="N30" s="16">
        <v>760</v>
      </c>
      <c r="O30" s="16">
        <v>19393</v>
      </c>
      <c r="P30" s="16">
        <v>10851</v>
      </c>
      <c r="Q30" s="16">
        <v>1998</v>
      </c>
      <c r="R30" s="16">
        <v>2176</v>
      </c>
      <c r="S30" s="16">
        <v>799</v>
      </c>
      <c r="T30" s="16">
        <v>45</v>
      </c>
      <c r="U30" s="16">
        <v>270</v>
      </c>
      <c r="V30" s="16">
        <v>6922</v>
      </c>
      <c r="W30" s="16">
        <v>5026</v>
      </c>
      <c r="X30" s="16">
        <v>157</v>
      </c>
      <c r="Y30" s="16">
        <v>17</v>
      </c>
      <c r="Z30" s="16">
        <v>70</v>
      </c>
      <c r="AA30" s="16">
        <v>296</v>
      </c>
      <c r="AB30" s="16">
        <v>950</v>
      </c>
      <c r="AC30" s="16">
        <v>164</v>
      </c>
      <c r="AD30" s="16">
        <v>44</v>
      </c>
      <c r="AE30" s="16">
        <v>276</v>
      </c>
      <c r="AF30" s="16">
        <v>6521</v>
      </c>
      <c r="AG30" s="16">
        <v>444</v>
      </c>
      <c r="AH30" s="16">
        <v>2467</v>
      </c>
      <c r="AI30" s="16">
        <v>21159</v>
      </c>
      <c r="AJ30" s="16">
        <v>5880</v>
      </c>
      <c r="AK30" s="16">
        <v>3457</v>
      </c>
      <c r="AL30" s="16">
        <v>2379</v>
      </c>
      <c r="AM30" s="16">
        <v>303</v>
      </c>
      <c r="AN30" s="16">
        <v>1398</v>
      </c>
      <c r="AO30" s="16">
        <v>9797</v>
      </c>
      <c r="AP30" s="16">
        <v>8907</v>
      </c>
      <c r="AQ30" s="19" t="s">
        <v>59</v>
      </c>
      <c r="AR30" s="18">
        <v>124163</v>
      </c>
      <c r="AS30" s="6"/>
    </row>
    <row r="31" spans="1:45" ht="15" customHeight="1" x14ac:dyDescent="0.25">
      <c r="A31" t="s">
        <v>52</v>
      </c>
      <c r="B31" s="170" t="s">
        <v>69</v>
      </c>
      <c r="C31" s="13">
        <v>2</v>
      </c>
      <c r="D31" s="14">
        <v>170007</v>
      </c>
      <c r="E31" s="15">
        <v>1158</v>
      </c>
      <c r="F31" s="16">
        <v>12531</v>
      </c>
      <c r="G31" s="16">
        <v>6757</v>
      </c>
      <c r="H31" s="16">
        <v>1623</v>
      </c>
      <c r="I31" s="16">
        <v>2927</v>
      </c>
      <c r="J31" s="16">
        <v>24</v>
      </c>
      <c r="K31" s="16">
        <v>238</v>
      </c>
      <c r="L31" s="16">
        <v>1439</v>
      </c>
      <c r="M31" s="16">
        <v>2371</v>
      </c>
      <c r="N31" s="16">
        <v>986</v>
      </c>
      <c r="O31" s="16">
        <v>32344</v>
      </c>
      <c r="P31" s="16">
        <v>24812</v>
      </c>
      <c r="Q31" s="16">
        <v>5253</v>
      </c>
      <c r="R31" s="16">
        <v>4339</v>
      </c>
      <c r="S31" s="16">
        <v>646</v>
      </c>
      <c r="T31" s="16">
        <v>52</v>
      </c>
      <c r="U31" s="16">
        <v>427</v>
      </c>
      <c r="V31" s="16">
        <v>9972</v>
      </c>
      <c r="W31" s="16">
        <v>5276</v>
      </c>
      <c r="X31" s="16">
        <v>72</v>
      </c>
      <c r="Y31" s="16">
        <v>17</v>
      </c>
      <c r="Z31" s="16">
        <v>71</v>
      </c>
      <c r="AA31" s="16">
        <v>436</v>
      </c>
      <c r="AB31" s="16">
        <v>2838</v>
      </c>
      <c r="AC31" s="16">
        <v>394</v>
      </c>
      <c r="AD31" s="16">
        <v>104</v>
      </c>
      <c r="AE31" s="16">
        <v>268</v>
      </c>
      <c r="AF31" s="16">
        <v>6513</v>
      </c>
      <c r="AG31" s="16">
        <v>234</v>
      </c>
      <c r="AH31" s="16">
        <v>834</v>
      </c>
      <c r="AI31" s="16">
        <v>5671</v>
      </c>
      <c r="AJ31" s="16">
        <v>3641</v>
      </c>
      <c r="AK31" s="16">
        <v>3378</v>
      </c>
      <c r="AL31" s="16">
        <v>1000</v>
      </c>
      <c r="AM31" s="16">
        <v>322</v>
      </c>
      <c r="AN31" s="16">
        <v>489</v>
      </c>
      <c r="AO31" s="16">
        <v>14662</v>
      </c>
      <c r="AP31" s="16">
        <v>15888</v>
      </c>
      <c r="AQ31" s="19" t="s">
        <v>60</v>
      </c>
      <c r="AR31" s="18">
        <v>3625</v>
      </c>
      <c r="AS31" s="6"/>
    </row>
    <row r="32" spans="1:45" ht="15" customHeight="1" x14ac:dyDescent="0.25">
      <c r="A32" t="s">
        <v>52</v>
      </c>
      <c r="B32" s="170" t="s">
        <v>69</v>
      </c>
      <c r="C32" s="13">
        <v>1</v>
      </c>
      <c r="D32" s="14">
        <v>198696</v>
      </c>
      <c r="E32" s="15">
        <v>546</v>
      </c>
      <c r="F32" s="16">
        <v>7271</v>
      </c>
      <c r="G32" s="16">
        <v>10194</v>
      </c>
      <c r="H32" s="16">
        <v>927</v>
      </c>
      <c r="I32" s="16">
        <v>5372</v>
      </c>
      <c r="J32" s="16">
        <v>80</v>
      </c>
      <c r="K32" s="16">
        <v>795</v>
      </c>
      <c r="L32" s="16">
        <v>877</v>
      </c>
      <c r="M32" s="16">
        <v>7437</v>
      </c>
      <c r="N32" s="16">
        <v>2359</v>
      </c>
      <c r="O32" s="16">
        <v>20791</v>
      </c>
      <c r="P32" s="16">
        <v>16688</v>
      </c>
      <c r="Q32" s="16">
        <v>10052</v>
      </c>
      <c r="R32" s="16">
        <v>3171</v>
      </c>
      <c r="S32" s="16">
        <v>184</v>
      </c>
      <c r="T32" s="16">
        <v>24</v>
      </c>
      <c r="U32" s="16">
        <v>602</v>
      </c>
      <c r="V32" s="16">
        <v>17442</v>
      </c>
      <c r="W32" s="16">
        <v>14179</v>
      </c>
      <c r="X32" s="16">
        <v>32</v>
      </c>
      <c r="Y32" s="16">
        <v>49</v>
      </c>
      <c r="Z32" s="16">
        <v>70</v>
      </c>
      <c r="AA32" s="16">
        <v>340</v>
      </c>
      <c r="AB32" s="16">
        <v>9775</v>
      </c>
      <c r="AC32" s="16">
        <v>294</v>
      </c>
      <c r="AD32" s="16">
        <v>88</v>
      </c>
      <c r="AE32" s="16">
        <v>416</v>
      </c>
      <c r="AF32" s="16">
        <v>13737</v>
      </c>
      <c r="AG32" s="16">
        <v>74</v>
      </c>
      <c r="AH32" s="16">
        <v>115</v>
      </c>
      <c r="AI32" s="16">
        <v>487</v>
      </c>
      <c r="AJ32" s="16">
        <v>1060</v>
      </c>
      <c r="AK32" s="16">
        <v>9423</v>
      </c>
      <c r="AL32" s="16">
        <v>271</v>
      </c>
      <c r="AM32" s="16">
        <v>47</v>
      </c>
      <c r="AN32" s="16">
        <v>65</v>
      </c>
      <c r="AO32" s="16">
        <v>29549</v>
      </c>
      <c r="AP32" s="16">
        <v>13813</v>
      </c>
      <c r="AQ32" s="19" t="s">
        <v>61</v>
      </c>
      <c r="AR32" s="18">
        <v>6411</v>
      </c>
      <c r="AS32" s="6"/>
    </row>
    <row r="33" spans="1:45" ht="15" customHeight="1" x14ac:dyDescent="0.25">
      <c r="A33" t="s">
        <v>52</v>
      </c>
      <c r="B33" s="170" t="s">
        <v>69</v>
      </c>
      <c r="C33" s="13" t="s">
        <v>62</v>
      </c>
      <c r="D33" s="14">
        <v>635884</v>
      </c>
      <c r="E33" s="15">
        <v>3661</v>
      </c>
      <c r="F33" s="16">
        <v>29823</v>
      </c>
      <c r="G33" s="16">
        <v>25983</v>
      </c>
      <c r="H33" s="16">
        <v>5952</v>
      </c>
      <c r="I33" s="16">
        <v>11296</v>
      </c>
      <c r="J33" s="16">
        <v>172</v>
      </c>
      <c r="K33" s="16">
        <v>1644</v>
      </c>
      <c r="L33" s="16">
        <v>4515</v>
      </c>
      <c r="M33" s="16">
        <v>13708</v>
      </c>
      <c r="N33" s="16">
        <v>4990</v>
      </c>
      <c r="O33" s="16">
        <v>83435</v>
      </c>
      <c r="P33" s="16">
        <v>57577</v>
      </c>
      <c r="Q33" s="16">
        <v>20058</v>
      </c>
      <c r="R33" s="16">
        <v>11321</v>
      </c>
      <c r="S33" s="16">
        <v>2262</v>
      </c>
      <c r="T33" s="16">
        <v>182</v>
      </c>
      <c r="U33" s="16">
        <v>1712</v>
      </c>
      <c r="V33" s="16">
        <v>38744</v>
      </c>
      <c r="W33" s="16">
        <v>29377</v>
      </c>
      <c r="X33" s="16">
        <v>463</v>
      </c>
      <c r="Y33" s="16">
        <v>98</v>
      </c>
      <c r="Z33" s="16">
        <v>272</v>
      </c>
      <c r="AA33" s="16">
        <v>1313</v>
      </c>
      <c r="AB33" s="16">
        <v>14025</v>
      </c>
      <c r="AC33" s="16">
        <v>897</v>
      </c>
      <c r="AD33" s="16">
        <v>368</v>
      </c>
      <c r="AE33" s="16">
        <v>1362</v>
      </c>
      <c r="AF33" s="16">
        <v>38502</v>
      </c>
      <c r="AG33" s="16">
        <v>1096</v>
      </c>
      <c r="AH33" s="16">
        <v>4038</v>
      </c>
      <c r="AI33" s="16">
        <v>76665</v>
      </c>
      <c r="AJ33" s="16">
        <v>15396</v>
      </c>
      <c r="AK33" s="16">
        <v>18495</v>
      </c>
      <c r="AL33" s="16">
        <v>6073</v>
      </c>
      <c r="AM33" s="16">
        <v>876</v>
      </c>
      <c r="AN33" s="16">
        <v>3533</v>
      </c>
      <c r="AO33" s="16">
        <v>62054</v>
      </c>
      <c r="AP33" s="16">
        <v>43946</v>
      </c>
      <c r="AQ33" s="19" t="s">
        <v>63</v>
      </c>
      <c r="AR33" s="18">
        <v>383067</v>
      </c>
      <c r="AS33" s="6"/>
    </row>
    <row r="34" spans="1:45" s="20" customFormat="1" ht="15" customHeight="1" x14ac:dyDescent="0.25">
      <c r="A34" s="20" t="s">
        <v>52</v>
      </c>
      <c r="B34" s="21" t="s">
        <v>64</v>
      </c>
      <c r="C34" s="22" t="s">
        <v>65</v>
      </c>
      <c r="D34" s="23">
        <v>2.39</v>
      </c>
      <c r="E34" s="24">
        <v>2.75</v>
      </c>
      <c r="F34" s="25">
        <v>2.2000000000000002</v>
      </c>
      <c r="G34" s="25">
        <v>2.21</v>
      </c>
      <c r="H34" s="25">
        <v>2.92</v>
      </c>
      <c r="I34" s="25">
        <v>1.91</v>
      </c>
      <c r="J34" s="25">
        <v>2.2599999999999998</v>
      </c>
      <c r="K34" s="25">
        <v>2.1800000000000002</v>
      </c>
      <c r="L34" s="25">
        <v>2.5099999999999998</v>
      </c>
      <c r="M34" s="25">
        <v>1.96</v>
      </c>
      <c r="N34" s="25">
        <v>2.08</v>
      </c>
      <c r="O34" s="25">
        <v>2.2799999999999998</v>
      </c>
      <c r="P34" s="25">
        <v>2.1</v>
      </c>
      <c r="Q34" s="25">
        <v>1.9</v>
      </c>
      <c r="R34" s="25">
        <v>2.25</v>
      </c>
      <c r="S34" s="25">
        <v>2.93</v>
      </c>
      <c r="T34" s="25">
        <v>2.93</v>
      </c>
      <c r="U34" s="25">
        <v>2.39</v>
      </c>
      <c r="V34" s="25">
        <v>2</v>
      </c>
      <c r="W34" s="25">
        <v>2.0699999999999998</v>
      </c>
      <c r="X34" s="25">
        <v>3.33</v>
      </c>
      <c r="Y34" s="25">
        <v>2.11</v>
      </c>
      <c r="Z34" s="25">
        <v>2.54</v>
      </c>
      <c r="AA34" s="25">
        <v>2.41</v>
      </c>
      <c r="AB34" s="25">
        <v>1.44</v>
      </c>
      <c r="AC34" s="25">
        <v>1.97</v>
      </c>
      <c r="AD34" s="25">
        <v>2.76</v>
      </c>
      <c r="AE34" s="25">
        <v>2.58</v>
      </c>
      <c r="AF34" s="25">
        <v>2.5299999999999998</v>
      </c>
      <c r="AG34" s="25">
        <v>3.05</v>
      </c>
      <c r="AH34" s="25">
        <v>2.93</v>
      </c>
      <c r="AI34" s="25">
        <v>3.83</v>
      </c>
      <c r="AJ34" s="25">
        <v>3.02</v>
      </c>
      <c r="AK34" s="25">
        <v>1.95</v>
      </c>
      <c r="AL34" s="25">
        <v>3.27</v>
      </c>
      <c r="AM34" s="25">
        <v>2.82</v>
      </c>
      <c r="AN34" s="25">
        <v>3.43</v>
      </c>
      <c r="AO34" s="25">
        <v>1.98</v>
      </c>
      <c r="AP34" s="25">
        <v>2.16</v>
      </c>
      <c r="AQ34" s="19" t="s">
        <v>66</v>
      </c>
      <c r="AR34" s="26" t="s">
        <v>57</v>
      </c>
      <c r="AS34" s="27"/>
    </row>
    <row r="35" spans="1:45" ht="15" customHeight="1" x14ac:dyDescent="0.25">
      <c r="A35" t="s">
        <v>52</v>
      </c>
      <c r="B35" s="28" t="s">
        <v>70</v>
      </c>
      <c r="C35" s="29">
        <v>5</v>
      </c>
      <c r="D35" s="14">
        <v>179</v>
      </c>
      <c r="E35" s="30">
        <v>1</v>
      </c>
      <c r="F35" s="31">
        <v>4</v>
      </c>
      <c r="G35" s="31">
        <v>16</v>
      </c>
      <c r="H35" s="31">
        <v>14</v>
      </c>
      <c r="I35" s="31">
        <v>6</v>
      </c>
      <c r="J35" s="31">
        <v>1</v>
      </c>
      <c r="K35" s="31" t="s">
        <v>55</v>
      </c>
      <c r="L35" s="31">
        <v>1</v>
      </c>
      <c r="M35" s="31">
        <v>9</v>
      </c>
      <c r="N35" s="31">
        <v>5</v>
      </c>
      <c r="O35" s="31">
        <v>22</v>
      </c>
      <c r="P35" s="31">
        <v>2</v>
      </c>
      <c r="Q35" s="31">
        <v>5</v>
      </c>
      <c r="R35" s="31">
        <v>1</v>
      </c>
      <c r="S35" s="31" t="s">
        <v>55</v>
      </c>
      <c r="T35" s="31" t="s">
        <v>55</v>
      </c>
      <c r="U35" s="31">
        <v>1</v>
      </c>
      <c r="V35" s="31">
        <v>11</v>
      </c>
      <c r="W35" s="31">
        <v>8</v>
      </c>
      <c r="X35" s="31" t="s">
        <v>55</v>
      </c>
      <c r="Y35" s="31">
        <v>2</v>
      </c>
      <c r="Z35" s="31" t="s">
        <v>54</v>
      </c>
      <c r="AA35" s="31">
        <v>1</v>
      </c>
      <c r="AB35" s="31" t="s">
        <v>55</v>
      </c>
      <c r="AC35" s="31" t="s">
        <v>54</v>
      </c>
      <c r="AD35" s="31" t="s">
        <v>55</v>
      </c>
      <c r="AE35" s="31">
        <v>1</v>
      </c>
      <c r="AF35" s="31">
        <v>26</v>
      </c>
      <c r="AG35" s="31" t="s">
        <v>55</v>
      </c>
      <c r="AH35" s="31" t="s">
        <v>55</v>
      </c>
      <c r="AI35" s="31">
        <v>3</v>
      </c>
      <c r="AJ35" s="31" t="s">
        <v>54</v>
      </c>
      <c r="AK35" s="31">
        <v>7</v>
      </c>
      <c r="AL35" s="31">
        <v>4</v>
      </c>
      <c r="AM35" s="31" t="s">
        <v>54</v>
      </c>
      <c r="AN35" s="31">
        <v>4</v>
      </c>
      <c r="AO35" s="31">
        <v>16</v>
      </c>
      <c r="AP35" s="31">
        <v>7</v>
      </c>
      <c r="AQ35" s="17" t="s">
        <v>56</v>
      </c>
      <c r="AR35" s="32">
        <v>600</v>
      </c>
      <c r="AS35" s="6"/>
    </row>
    <row r="36" spans="1:45" ht="15" customHeight="1" x14ac:dyDescent="0.25">
      <c r="A36" t="s">
        <v>52</v>
      </c>
      <c r="B36" s="170" t="s">
        <v>70</v>
      </c>
      <c r="C36" s="13">
        <v>4</v>
      </c>
      <c r="D36" s="14">
        <v>496</v>
      </c>
      <c r="E36" s="15">
        <v>10</v>
      </c>
      <c r="F36" s="16">
        <v>25</v>
      </c>
      <c r="G36" s="16">
        <v>24</v>
      </c>
      <c r="H36" s="16">
        <v>13</v>
      </c>
      <c r="I36" s="16">
        <v>7</v>
      </c>
      <c r="J36" s="16">
        <v>2</v>
      </c>
      <c r="K36" s="16" t="s">
        <v>55</v>
      </c>
      <c r="L36" s="16">
        <v>3</v>
      </c>
      <c r="M36" s="16">
        <v>14</v>
      </c>
      <c r="N36" s="16">
        <v>7</v>
      </c>
      <c r="O36" s="16">
        <v>73</v>
      </c>
      <c r="P36" s="16">
        <v>33</v>
      </c>
      <c r="Q36" s="16">
        <v>16</v>
      </c>
      <c r="R36" s="16">
        <v>6</v>
      </c>
      <c r="S36" s="16">
        <v>3</v>
      </c>
      <c r="T36" s="16" t="s">
        <v>55</v>
      </c>
      <c r="U36" s="16">
        <v>1</v>
      </c>
      <c r="V36" s="16">
        <v>21</v>
      </c>
      <c r="W36" s="16">
        <v>24</v>
      </c>
      <c r="X36" s="16" t="s">
        <v>55</v>
      </c>
      <c r="Y36" s="16" t="s">
        <v>55</v>
      </c>
      <c r="Z36" s="16" t="s">
        <v>54</v>
      </c>
      <c r="AA36" s="16">
        <v>2</v>
      </c>
      <c r="AB36" s="16">
        <v>4</v>
      </c>
      <c r="AC36" s="16" t="s">
        <v>54</v>
      </c>
      <c r="AD36" s="16">
        <v>1</v>
      </c>
      <c r="AE36" s="16">
        <v>2</v>
      </c>
      <c r="AF36" s="16">
        <v>63</v>
      </c>
      <c r="AG36" s="16">
        <v>1</v>
      </c>
      <c r="AH36" s="16">
        <v>8</v>
      </c>
      <c r="AI36" s="16">
        <v>20</v>
      </c>
      <c r="AJ36" s="16" t="s">
        <v>54</v>
      </c>
      <c r="AK36" s="16">
        <v>18</v>
      </c>
      <c r="AL36" s="16">
        <v>13</v>
      </c>
      <c r="AM36" s="16" t="s">
        <v>54</v>
      </c>
      <c r="AN36" s="16">
        <v>7</v>
      </c>
      <c r="AO36" s="16">
        <v>39</v>
      </c>
      <c r="AP36" s="16">
        <v>34</v>
      </c>
      <c r="AQ36" s="19" t="s">
        <v>58</v>
      </c>
      <c r="AR36" s="18">
        <v>933</v>
      </c>
      <c r="AS36" s="6"/>
    </row>
    <row r="37" spans="1:45" ht="15" customHeight="1" x14ac:dyDescent="0.25">
      <c r="A37" t="s">
        <v>52</v>
      </c>
      <c r="B37" s="170" t="s">
        <v>70</v>
      </c>
      <c r="C37" s="13">
        <v>3</v>
      </c>
      <c r="D37" s="14">
        <v>846</v>
      </c>
      <c r="E37" s="15">
        <v>5</v>
      </c>
      <c r="F37" s="16">
        <v>68</v>
      </c>
      <c r="G37" s="16">
        <v>56</v>
      </c>
      <c r="H37" s="16">
        <v>11</v>
      </c>
      <c r="I37" s="16">
        <v>15</v>
      </c>
      <c r="J37" s="16">
        <v>3</v>
      </c>
      <c r="K37" s="16">
        <v>3</v>
      </c>
      <c r="L37" s="16">
        <v>17</v>
      </c>
      <c r="M37" s="16">
        <v>7</v>
      </c>
      <c r="N37" s="16">
        <v>5</v>
      </c>
      <c r="O37" s="16">
        <v>138</v>
      </c>
      <c r="P37" s="16">
        <v>90</v>
      </c>
      <c r="Q37" s="16">
        <v>8</v>
      </c>
      <c r="R37" s="16">
        <v>17</v>
      </c>
      <c r="S37" s="16">
        <v>6</v>
      </c>
      <c r="T37" s="16" t="s">
        <v>55</v>
      </c>
      <c r="U37" s="16">
        <v>5</v>
      </c>
      <c r="V37" s="16">
        <v>54</v>
      </c>
      <c r="W37" s="16">
        <v>34</v>
      </c>
      <c r="X37" s="16" t="s">
        <v>55</v>
      </c>
      <c r="Y37" s="16">
        <v>4</v>
      </c>
      <c r="Z37" s="16" t="s">
        <v>54</v>
      </c>
      <c r="AA37" s="16">
        <v>4</v>
      </c>
      <c r="AB37" s="16">
        <v>9</v>
      </c>
      <c r="AC37" s="16" t="s">
        <v>54</v>
      </c>
      <c r="AD37" s="16">
        <v>1</v>
      </c>
      <c r="AE37" s="16">
        <v>2</v>
      </c>
      <c r="AF37" s="16">
        <v>44</v>
      </c>
      <c r="AG37" s="16">
        <v>3</v>
      </c>
      <c r="AH37" s="16">
        <v>12</v>
      </c>
      <c r="AI37" s="16">
        <v>26</v>
      </c>
      <c r="AJ37" s="16" t="s">
        <v>54</v>
      </c>
      <c r="AK37" s="16">
        <v>31</v>
      </c>
      <c r="AL37" s="16">
        <v>16</v>
      </c>
      <c r="AM37" s="16" t="s">
        <v>54</v>
      </c>
      <c r="AN37" s="16">
        <v>8</v>
      </c>
      <c r="AO37" s="16">
        <v>85</v>
      </c>
      <c r="AP37" s="16">
        <v>55</v>
      </c>
      <c r="AQ37" s="19" t="s">
        <v>59</v>
      </c>
      <c r="AR37" s="18">
        <v>836</v>
      </c>
      <c r="AS37" s="6"/>
    </row>
    <row r="38" spans="1:45" ht="15" customHeight="1" x14ac:dyDescent="0.25">
      <c r="A38" t="s">
        <v>52</v>
      </c>
      <c r="B38" s="170" t="s">
        <v>70</v>
      </c>
      <c r="C38" s="13">
        <v>2</v>
      </c>
      <c r="D38" s="14">
        <v>1154</v>
      </c>
      <c r="E38" s="15">
        <v>9</v>
      </c>
      <c r="F38" s="16">
        <v>97</v>
      </c>
      <c r="G38" s="16">
        <v>40</v>
      </c>
      <c r="H38" s="16">
        <v>12</v>
      </c>
      <c r="I38" s="16">
        <v>28</v>
      </c>
      <c r="J38" s="16" t="s">
        <v>55</v>
      </c>
      <c r="K38" s="16">
        <v>1</v>
      </c>
      <c r="L38" s="16">
        <v>11</v>
      </c>
      <c r="M38" s="16">
        <v>19</v>
      </c>
      <c r="N38" s="16">
        <v>8</v>
      </c>
      <c r="O38" s="16">
        <v>220</v>
      </c>
      <c r="P38" s="16">
        <v>189</v>
      </c>
      <c r="Q38" s="16">
        <v>38</v>
      </c>
      <c r="R38" s="16">
        <v>33</v>
      </c>
      <c r="S38" s="16">
        <v>3</v>
      </c>
      <c r="T38" s="16" t="s">
        <v>55</v>
      </c>
      <c r="U38" s="16">
        <v>2</v>
      </c>
      <c r="V38" s="16">
        <v>73</v>
      </c>
      <c r="W38" s="16">
        <v>30</v>
      </c>
      <c r="X38" s="16" t="s">
        <v>55</v>
      </c>
      <c r="Y38" s="16">
        <v>1</v>
      </c>
      <c r="Z38" s="16" t="s">
        <v>54</v>
      </c>
      <c r="AA38" s="16">
        <v>1</v>
      </c>
      <c r="AB38" s="16">
        <v>24</v>
      </c>
      <c r="AC38" s="16" t="s">
        <v>54</v>
      </c>
      <c r="AD38" s="16">
        <v>1</v>
      </c>
      <c r="AE38" s="16">
        <v>2</v>
      </c>
      <c r="AF38" s="16">
        <v>49</v>
      </c>
      <c r="AG38" s="16">
        <v>1</v>
      </c>
      <c r="AH38" s="16">
        <v>4</v>
      </c>
      <c r="AI38" s="16">
        <v>9</v>
      </c>
      <c r="AJ38" s="16" t="s">
        <v>54</v>
      </c>
      <c r="AK38" s="16">
        <v>34</v>
      </c>
      <c r="AL38" s="16">
        <v>2</v>
      </c>
      <c r="AM38" s="16" t="s">
        <v>54</v>
      </c>
      <c r="AN38" s="16">
        <v>3</v>
      </c>
      <c r="AO38" s="16">
        <v>98</v>
      </c>
      <c r="AP38" s="16">
        <v>108</v>
      </c>
      <c r="AQ38" s="19" t="s">
        <v>60</v>
      </c>
      <c r="AR38" s="18" t="s">
        <v>57</v>
      </c>
      <c r="AS38" s="6"/>
    </row>
    <row r="39" spans="1:45" ht="15" customHeight="1" x14ac:dyDescent="0.25">
      <c r="A39" t="s">
        <v>52</v>
      </c>
      <c r="B39" s="170" t="s">
        <v>70</v>
      </c>
      <c r="C39" s="13">
        <v>1</v>
      </c>
      <c r="D39" s="14">
        <v>1261</v>
      </c>
      <c r="E39" s="15">
        <v>1</v>
      </c>
      <c r="F39" s="16">
        <v>50</v>
      </c>
      <c r="G39" s="16">
        <v>59</v>
      </c>
      <c r="H39" s="16">
        <v>5</v>
      </c>
      <c r="I39" s="16">
        <v>33</v>
      </c>
      <c r="J39" s="16" t="s">
        <v>55</v>
      </c>
      <c r="K39" s="16">
        <v>7</v>
      </c>
      <c r="L39" s="16">
        <v>5</v>
      </c>
      <c r="M39" s="16">
        <v>30</v>
      </c>
      <c r="N39" s="16">
        <v>13</v>
      </c>
      <c r="O39" s="16">
        <v>143</v>
      </c>
      <c r="P39" s="16">
        <v>93</v>
      </c>
      <c r="Q39" s="16">
        <v>51</v>
      </c>
      <c r="R39" s="16">
        <v>31</v>
      </c>
      <c r="S39" s="16" t="s">
        <v>55</v>
      </c>
      <c r="T39" s="16" t="s">
        <v>55</v>
      </c>
      <c r="U39" s="16">
        <v>7</v>
      </c>
      <c r="V39" s="16">
        <v>122</v>
      </c>
      <c r="W39" s="16">
        <v>84</v>
      </c>
      <c r="X39" s="16" t="s">
        <v>55</v>
      </c>
      <c r="Y39" s="16">
        <v>1</v>
      </c>
      <c r="Z39" s="16" t="s">
        <v>54</v>
      </c>
      <c r="AA39" s="16">
        <v>2</v>
      </c>
      <c r="AB39" s="16">
        <v>44</v>
      </c>
      <c r="AC39" s="16" t="s">
        <v>54</v>
      </c>
      <c r="AD39" s="16">
        <v>2</v>
      </c>
      <c r="AE39" s="16">
        <v>5</v>
      </c>
      <c r="AF39" s="16">
        <v>104</v>
      </c>
      <c r="AG39" s="16" t="s">
        <v>55</v>
      </c>
      <c r="AH39" s="16">
        <v>2</v>
      </c>
      <c r="AI39" s="16">
        <v>4</v>
      </c>
      <c r="AJ39" s="16" t="s">
        <v>54</v>
      </c>
      <c r="AK39" s="16">
        <v>91</v>
      </c>
      <c r="AL39" s="16">
        <v>2</v>
      </c>
      <c r="AM39" s="16" t="s">
        <v>54</v>
      </c>
      <c r="AN39" s="16" t="s">
        <v>55</v>
      </c>
      <c r="AO39" s="16">
        <v>197</v>
      </c>
      <c r="AP39" s="16">
        <v>73</v>
      </c>
      <c r="AQ39" s="19" t="s">
        <v>61</v>
      </c>
      <c r="AR39" s="18">
        <v>52</v>
      </c>
      <c r="AS39" s="6"/>
    </row>
    <row r="40" spans="1:45" ht="15" customHeight="1" x14ac:dyDescent="0.25">
      <c r="A40" t="s">
        <v>52</v>
      </c>
      <c r="B40" s="170" t="s">
        <v>70</v>
      </c>
      <c r="C40" s="13" t="s">
        <v>62</v>
      </c>
      <c r="D40" s="14">
        <v>3936</v>
      </c>
      <c r="E40" s="15">
        <v>26</v>
      </c>
      <c r="F40" s="16">
        <v>244</v>
      </c>
      <c r="G40" s="16">
        <v>195</v>
      </c>
      <c r="H40" s="16">
        <v>55</v>
      </c>
      <c r="I40" s="16">
        <v>89</v>
      </c>
      <c r="J40" s="16">
        <v>6</v>
      </c>
      <c r="K40" s="16">
        <v>11</v>
      </c>
      <c r="L40" s="16">
        <v>37</v>
      </c>
      <c r="M40" s="16">
        <v>79</v>
      </c>
      <c r="N40" s="16">
        <v>38</v>
      </c>
      <c r="O40" s="16">
        <v>596</v>
      </c>
      <c r="P40" s="16">
        <v>407</v>
      </c>
      <c r="Q40" s="16">
        <v>118</v>
      </c>
      <c r="R40" s="16">
        <v>88</v>
      </c>
      <c r="S40" s="16">
        <v>12</v>
      </c>
      <c r="T40" s="16" t="s">
        <v>55</v>
      </c>
      <c r="U40" s="16">
        <v>16</v>
      </c>
      <c r="V40" s="16">
        <v>281</v>
      </c>
      <c r="W40" s="16">
        <v>180</v>
      </c>
      <c r="X40" s="16" t="s">
        <v>55</v>
      </c>
      <c r="Y40" s="16">
        <v>8</v>
      </c>
      <c r="Z40" s="16">
        <v>2</v>
      </c>
      <c r="AA40" s="16">
        <v>10</v>
      </c>
      <c r="AB40" s="16">
        <v>81</v>
      </c>
      <c r="AC40" s="16">
        <v>4</v>
      </c>
      <c r="AD40" s="16">
        <v>5</v>
      </c>
      <c r="AE40" s="16">
        <v>12</v>
      </c>
      <c r="AF40" s="16">
        <v>286</v>
      </c>
      <c r="AG40" s="16">
        <v>5</v>
      </c>
      <c r="AH40" s="16">
        <v>26</v>
      </c>
      <c r="AI40" s="16">
        <v>62</v>
      </c>
      <c r="AJ40" s="16">
        <v>2</v>
      </c>
      <c r="AK40" s="16">
        <v>181</v>
      </c>
      <c r="AL40" s="16">
        <v>37</v>
      </c>
      <c r="AM40" s="16">
        <v>3</v>
      </c>
      <c r="AN40" s="16">
        <v>22</v>
      </c>
      <c r="AO40" s="16">
        <v>435</v>
      </c>
      <c r="AP40" s="16">
        <v>277</v>
      </c>
      <c r="AQ40" s="19" t="s">
        <v>63</v>
      </c>
      <c r="AR40" s="18">
        <v>2421</v>
      </c>
      <c r="AS40" s="6"/>
    </row>
    <row r="41" spans="1:45" s="20" customFormat="1" ht="15" customHeight="1" x14ac:dyDescent="0.25">
      <c r="A41" s="20" t="s">
        <v>52</v>
      </c>
      <c r="B41" s="21" t="s">
        <v>64</v>
      </c>
      <c r="C41" s="22" t="s">
        <v>65</v>
      </c>
      <c r="D41" s="23">
        <v>2.2799999999999998</v>
      </c>
      <c r="E41" s="24">
        <v>3.04</v>
      </c>
      <c r="F41" s="25">
        <v>2.33</v>
      </c>
      <c r="G41" s="25">
        <v>2.48</v>
      </c>
      <c r="H41" s="25">
        <v>3.35</v>
      </c>
      <c r="I41" s="25">
        <v>2.16</v>
      </c>
      <c r="J41" s="25">
        <v>3.67</v>
      </c>
      <c r="K41" s="25">
        <v>1.64</v>
      </c>
      <c r="L41" s="25">
        <v>2.57</v>
      </c>
      <c r="M41" s="25">
        <v>2.41</v>
      </c>
      <c r="N41" s="25">
        <v>2.5499999999999998</v>
      </c>
      <c r="O41" s="25">
        <v>2.35</v>
      </c>
      <c r="P41" s="25">
        <v>2.17</v>
      </c>
      <c r="Q41" s="25">
        <v>2.0299999999999998</v>
      </c>
      <c r="R41" s="25">
        <v>2.0099999999999998</v>
      </c>
      <c r="S41" s="25">
        <v>3</v>
      </c>
      <c r="T41" s="25" t="s">
        <v>55</v>
      </c>
      <c r="U41" s="25">
        <v>2.19</v>
      </c>
      <c r="V41" s="25">
        <v>2.02</v>
      </c>
      <c r="W41" s="25">
        <v>2.12</v>
      </c>
      <c r="X41" s="25" t="s">
        <v>55</v>
      </c>
      <c r="Y41" s="25">
        <v>3.13</v>
      </c>
      <c r="Z41" s="25" t="s">
        <v>54</v>
      </c>
      <c r="AA41" s="25">
        <v>2.9</v>
      </c>
      <c r="AB41" s="25">
        <v>1.67</v>
      </c>
      <c r="AC41" s="25" t="s">
        <v>54</v>
      </c>
      <c r="AD41" s="25">
        <v>2.2000000000000002</v>
      </c>
      <c r="AE41" s="25">
        <v>2.33</v>
      </c>
      <c r="AF41" s="25">
        <v>2.5</v>
      </c>
      <c r="AG41" s="25">
        <v>3</v>
      </c>
      <c r="AH41" s="25">
        <v>3</v>
      </c>
      <c r="AI41" s="25">
        <v>3.15</v>
      </c>
      <c r="AJ41" s="25" t="s">
        <v>54</v>
      </c>
      <c r="AK41" s="25">
        <v>1.98</v>
      </c>
      <c r="AL41" s="25">
        <v>3.41</v>
      </c>
      <c r="AM41" s="25" t="s">
        <v>54</v>
      </c>
      <c r="AN41" s="25">
        <v>3.55</v>
      </c>
      <c r="AO41" s="25">
        <v>2.0299999999999998</v>
      </c>
      <c r="AP41" s="25">
        <v>2.2599999999999998</v>
      </c>
      <c r="AQ41" s="19" t="s">
        <v>66</v>
      </c>
      <c r="AR41" s="26" t="s">
        <v>57</v>
      </c>
      <c r="AS41" s="27"/>
    </row>
    <row r="42" spans="1:45" ht="15" customHeight="1" x14ac:dyDescent="0.25">
      <c r="A42" t="s">
        <v>52</v>
      </c>
      <c r="B42" s="28" t="s">
        <v>71</v>
      </c>
      <c r="C42" s="29">
        <v>5</v>
      </c>
      <c r="D42" s="14">
        <v>169359</v>
      </c>
      <c r="E42" s="30">
        <v>1235</v>
      </c>
      <c r="F42" s="31">
        <v>4615</v>
      </c>
      <c r="G42" s="31">
        <v>12598</v>
      </c>
      <c r="H42" s="31">
        <v>8350</v>
      </c>
      <c r="I42" s="31">
        <v>2873</v>
      </c>
      <c r="J42" s="31">
        <v>42</v>
      </c>
      <c r="K42" s="31">
        <v>1046</v>
      </c>
      <c r="L42" s="31">
        <v>1278</v>
      </c>
      <c r="M42" s="31">
        <v>4274</v>
      </c>
      <c r="N42" s="31">
        <v>2121</v>
      </c>
      <c r="O42" s="31">
        <v>21130</v>
      </c>
      <c r="P42" s="31">
        <v>9316</v>
      </c>
      <c r="Q42" s="31">
        <v>4058</v>
      </c>
      <c r="R42" s="31">
        <v>3370</v>
      </c>
      <c r="S42" s="31">
        <v>1232</v>
      </c>
      <c r="T42" s="31">
        <v>385</v>
      </c>
      <c r="U42" s="31">
        <v>1349</v>
      </c>
      <c r="V42" s="31">
        <v>13029</v>
      </c>
      <c r="W42" s="31">
        <v>8874</v>
      </c>
      <c r="X42" s="31">
        <v>167</v>
      </c>
      <c r="Y42" s="31">
        <v>28</v>
      </c>
      <c r="Z42" s="31">
        <v>234</v>
      </c>
      <c r="AA42" s="31">
        <v>925</v>
      </c>
      <c r="AB42" s="31">
        <v>718</v>
      </c>
      <c r="AC42" s="31">
        <v>189</v>
      </c>
      <c r="AD42" s="31">
        <v>560</v>
      </c>
      <c r="AE42" s="31">
        <v>1391</v>
      </c>
      <c r="AF42" s="31">
        <v>25681</v>
      </c>
      <c r="AG42" s="31">
        <v>315</v>
      </c>
      <c r="AH42" s="31">
        <v>843</v>
      </c>
      <c r="AI42" s="31">
        <v>4068</v>
      </c>
      <c r="AJ42" s="31">
        <v>261</v>
      </c>
      <c r="AK42" s="31">
        <v>6374</v>
      </c>
      <c r="AL42" s="31">
        <v>2630</v>
      </c>
      <c r="AM42" s="31">
        <v>252</v>
      </c>
      <c r="AN42" s="31">
        <v>1862</v>
      </c>
      <c r="AO42" s="31">
        <v>15006</v>
      </c>
      <c r="AP42" s="31">
        <v>6680</v>
      </c>
      <c r="AQ42" s="17" t="s">
        <v>56</v>
      </c>
      <c r="AR42" s="32">
        <v>195567</v>
      </c>
      <c r="AS42" s="6"/>
    </row>
    <row r="43" spans="1:45" ht="15" customHeight="1" x14ac:dyDescent="0.25">
      <c r="A43" t="s">
        <v>52</v>
      </c>
      <c r="B43" s="170" t="s">
        <v>71</v>
      </c>
      <c r="C43" s="13">
        <v>4</v>
      </c>
      <c r="D43" s="14">
        <v>282130</v>
      </c>
      <c r="E43" s="15">
        <v>2330</v>
      </c>
      <c r="F43" s="16">
        <v>17744</v>
      </c>
      <c r="G43" s="16">
        <v>14077</v>
      </c>
      <c r="H43" s="16">
        <v>5308</v>
      </c>
      <c r="I43" s="16">
        <v>5803</v>
      </c>
      <c r="J43" s="16">
        <v>53</v>
      </c>
      <c r="K43" s="16">
        <v>1114</v>
      </c>
      <c r="L43" s="16">
        <v>2001</v>
      </c>
      <c r="M43" s="16">
        <v>6429</v>
      </c>
      <c r="N43" s="16">
        <v>4333</v>
      </c>
      <c r="O43" s="16">
        <v>37835</v>
      </c>
      <c r="P43" s="16">
        <v>23328</v>
      </c>
      <c r="Q43" s="16">
        <v>12482</v>
      </c>
      <c r="R43" s="16">
        <v>5931</v>
      </c>
      <c r="S43" s="16">
        <v>2032</v>
      </c>
      <c r="T43" s="16">
        <v>394</v>
      </c>
      <c r="U43" s="16">
        <v>1531</v>
      </c>
      <c r="V43" s="16">
        <v>12791</v>
      </c>
      <c r="W43" s="16">
        <v>13300</v>
      </c>
      <c r="X43" s="16">
        <v>167</v>
      </c>
      <c r="Y43" s="16">
        <v>15</v>
      </c>
      <c r="Z43" s="16">
        <v>409</v>
      </c>
      <c r="AA43" s="16">
        <v>993</v>
      </c>
      <c r="AB43" s="16">
        <v>3485</v>
      </c>
      <c r="AC43" s="16">
        <v>342</v>
      </c>
      <c r="AD43" s="16">
        <v>582</v>
      </c>
      <c r="AE43" s="16">
        <v>1979</v>
      </c>
      <c r="AF43" s="16">
        <v>31116</v>
      </c>
      <c r="AG43" s="16">
        <v>665</v>
      </c>
      <c r="AH43" s="16">
        <v>1743</v>
      </c>
      <c r="AI43" s="16">
        <v>7644</v>
      </c>
      <c r="AJ43" s="16">
        <v>520</v>
      </c>
      <c r="AK43" s="16">
        <v>12763</v>
      </c>
      <c r="AL43" s="16">
        <v>4644</v>
      </c>
      <c r="AM43" s="16">
        <v>602</v>
      </c>
      <c r="AN43" s="16">
        <v>2810</v>
      </c>
      <c r="AO43" s="16">
        <v>27121</v>
      </c>
      <c r="AP43" s="16">
        <v>15714</v>
      </c>
      <c r="AQ43" s="19" t="s">
        <v>58</v>
      </c>
      <c r="AR43" s="18">
        <v>279766</v>
      </c>
      <c r="AS43" s="6"/>
    </row>
    <row r="44" spans="1:45" ht="15" customHeight="1" x14ac:dyDescent="0.25">
      <c r="A44" t="s">
        <v>52</v>
      </c>
      <c r="B44" s="170" t="s">
        <v>71</v>
      </c>
      <c r="C44" s="13">
        <v>3</v>
      </c>
      <c r="D44" s="14">
        <v>371293</v>
      </c>
      <c r="E44" s="15">
        <v>2444</v>
      </c>
      <c r="F44" s="16">
        <v>30020</v>
      </c>
      <c r="G44" s="16">
        <v>17982</v>
      </c>
      <c r="H44" s="16">
        <v>6386</v>
      </c>
      <c r="I44" s="16">
        <v>10614</v>
      </c>
      <c r="J44" s="16">
        <v>236</v>
      </c>
      <c r="K44" s="16">
        <v>1274</v>
      </c>
      <c r="L44" s="16">
        <v>3266</v>
      </c>
      <c r="M44" s="16">
        <v>5145</v>
      </c>
      <c r="N44" s="16">
        <v>3500</v>
      </c>
      <c r="O44" s="16">
        <v>59992</v>
      </c>
      <c r="P44" s="16">
        <v>41229</v>
      </c>
      <c r="Q44" s="16">
        <v>8317</v>
      </c>
      <c r="R44" s="16">
        <v>7625</v>
      </c>
      <c r="S44" s="16">
        <v>2906</v>
      </c>
      <c r="T44" s="16">
        <v>463</v>
      </c>
      <c r="U44" s="16">
        <v>1408</v>
      </c>
      <c r="V44" s="16">
        <v>25646</v>
      </c>
      <c r="W44" s="16">
        <v>13597</v>
      </c>
      <c r="X44" s="16">
        <v>368</v>
      </c>
      <c r="Y44" s="16">
        <v>52</v>
      </c>
      <c r="Z44" s="16">
        <v>702</v>
      </c>
      <c r="AA44" s="16">
        <v>1370</v>
      </c>
      <c r="AB44" s="16">
        <v>6039</v>
      </c>
      <c r="AC44" s="16">
        <v>1149</v>
      </c>
      <c r="AD44" s="16">
        <v>384</v>
      </c>
      <c r="AE44" s="16">
        <v>1684</v>
      </c>
      <c r="AF44" s="16">
        <v>20664</v>
      </c>
      <c r="AG44" s="16">
        <v>1113</v>
      </c>
      <c r="AH44" s="16">
        <v>4941</v>
      </c>
      <c r="AI44" s="16">
        <v>8357</v>
      </c>
      <c r="AJ44" s="16">
        <v>494</v>
      </c>
      <c r="AK44" s="16">
        <v>17434</v>
      </c>
      <c r="AL44" s="16">
        <v>4847</v>
      </c>
      <c r="AM44" s="16">
        <v>839</v>
      </c>
      <c r="AN44" s="16">
        <v>2927</v>
      </c>
      <c r="AO44" s="16">
        <v>33470</v>
      </c>
      <c r="AP44" s="16">
        <v>22409</v>
      </c>
      <c r="AQ44" s="19" t="s">
        <v>59</v>
      </c>
      <c r="AR44" s="18">
        <v>266162</v>
      </c>
      <c r="AS44" s="6"/>
    </row>
    <row r="45" spans="1:45" ht="15" customHeight="1" x14ac:dyDescent="0.25">
      <c r="A45" t="s">
        <v>52</v>
      </c>
      <c r="B45" s="170" t="s">
        <v>71</v>
      </c>
      <c r="C45" s="13">
        <v>2</v>
      </c>
      <c r="D45" s="14">
        <v>324899</v>
      </c>
      <c r="E45" s="15">
        <v>1954</v>
      </c>
      <c r="F45" s="16">
        <v>22564</v>
      </c>
      <c r="G45" s="16">
        <v>18560</v>
      </c>
      <c r="H45" s="16">
        <v>4307</v>
      </c>
      <c r="I45" s="16">
        <v>11232</v>
      </c>
      <c r="J45" s="16">
        <v>97</v>
      </c>
      <c r="K45" s="16">
        <v>681</v>
      </c>
      <c r="L45" s="16">
        <v>1432</v>
      </c>
      <c r="M45" s="16">
        <v>5411</v>
      </c>
      <c r="N45" s="16">
        <v>2878</v>
      </c>
      <c r="O45" s="16">
        <v>49137</v>
      </c>
      <c r="P45" s="16">
        <v>43679</v>
      </c>
      <c r="Q45" s="16">
        <v>13674</v>
      </c>
      <c r="R45" s="16">
        <v>9072</v>
      </c>
      <c r="S45" s="16">
        <v>1443</v>
      </c>
      <c r="T45" s="16">
        <v>374</v>
      </c>
      <c r="U45" s="16">
        <v>1486</v>
      </c>
      <c r="V45" s="16">
        <v>22808</v>
      </c>
      <c r="W45" s="16">
        <v>10111</v>
      </c>
      <c r="X45" s="16">
        <v>264</v>
      </c>
      <c r="Y45" s="16">
        <v>32</v>
      </c>
      <c r="Z45" s="16">
        <v>525</v>
      </c>
      <c r="AA45" s="16">
        <v>1171</v>
      </c>
      <c r="AB45" s="16">
        <v>10819</v>
      </c>
      <c r="AC45" s="16">
        <v>1190</v>
      </c>
      <c r="AD45" s="16">
        <v>450</v>
      </c>
      <c r="AE45" s="16">
        <v>1126</v>
      </c>
      <c r="AF45" s="16">
        <v>15570</v>
      </c>
      <c r="AG45" s="16">
        <v>414</v>
      </c>
      <c r="AH45" s="16">
        <v>693</v>
      </c>
      <c r="AI45" s="16">
        <v>3315</v>
      </c>
      <c r="AJ45" s="16">
        <v>162</v>
      </c>
      <c r="AK45" s="16">
        <v>11474</v>
      </c>
      <c r="AL45" s="16">
        <v>1405</v>
      </c>
      <c r="AM45" s="16">
        <v>572</v>
      </c>
      <c r="AN45" s="16">
        <v>463</v>
      </c>
      <c r="AO45" s="16">
        <v>32638</v>
      </c>
      <c r="AP45" s="16">
        <v>21716</v>
      </c>
      <c r="AQ45" s="19" t="s">
        <v>60</v>
      </c>
      <c r="AR45" s="18">
        <v>378</v>
      </c>
      <c r="AS45" s="6"/>
    </row>
    <row r="46" spans="1:45" ht="15" customHeight="1" x14ac:dyDescent="0.25">
      <c r="A46" t="s">
        <v>52</v>
      </c>
      <c r="B46" s="170" t="s">
        <v>71</v>
      </c>
      <c r="C46" s="13">
        <v>1</v>
      </c>
      <c r="D46" s="14">
        <v>171936</v>
      </c>
      <c r="E46" s="15">
        <v>581</v>
      </c>
      <c r="F46" s="16">
        <v>4417</v>
      </c>
      <c r="G46" s="16">
        <v>12394</v>
      </c>
      <c r="H46" s="16">
        <v>1120</v>
      </c>
      <c r="I46" s="16">
        <v>7992</v>
      </c>
      <c r="J46" s="16">
        <v>127</v>
      </c>
      <c r="K46" s="16">
        <v>1086</v>
      </c>
      <c r="L46" s="16">
        <v>495</v>
      </c>
      <c r="M46" s="16">
        <v>6084</v>
      </c>
      <c r="N46" s="16">
        <v>2541</v>
      </c>
      <c r="O46" s="16">
        <v>11392</v>
      </c>
      <c r="P46" s="16">
        <v>9406</v>
      </c>
      <c r="Q46" s="16">
        <v>9656</v>
      </c>
      <c r="R46" s="16">
        <v>2888</v>
      </c>
      <c r="S46" s="16">
        <v>266</v>
      </c>
      <c r="T46" s="16">
        <v>99</v>
      </c>
      <c r="U46" s="16">
        <v>877</v>
      </c>
      <c r="V46" s="16">
        <v>14746</v>
      </c>
      <c r="W46" s="16">
        <v>12466</v>
      </c>
      <c r="X46" s="16">
        <v>113</v>
      </c>
      <c r="Y46" s="16">
        <v>52</v>
      </c>
      <c r="Z46" s="16">
        <v>205</v>
      </c>
      <c r="AA46" s="16">
        <v>451</v>
      </c>
      <c r="AB46" s="16">
        <v>8879</v>
      </c>
      <c r="AC46" s="16">
        <v>269</v>
      </c>
      <c r="AD46" s="16">
        <v>267</v>
      </c>
      <c r="AE46" s="16">
        <v>730</v>
      </c>
      <c r="AF46" s="16">
        <v>15191</v>
      </c>
      <c r="AG46" s="16">
        <v>76</v>
      </c>
      <c r="AH46" s="16">
        <v>40</v>
      </c>
      <c r="AI46" s="16">
        <v>413</v>
      </c>
      <c r="AJ46" s="16">
        <v>44</v>
      </c>
      <c r="AK46" s="16">
        <v>11973</v>
      </c>
      <c r="AL46" s="16">
        <v>203</v>
      </c>
      <c r="AM46" s="16">
        <v>75</v>
      </c>
      <c r="AN46" s="16">
        <v>35</v>
      </c>
      <c r="AO46" s="16">
        <v>27247</v>
      </c>
      <c r="AP46" s="16">
        <v>7040</v>
      </c>
      <c r="AQ46" s="19" t="s">
        <v>61</v>
      </c>
      <c r="AR46" s="18">
        <v>9214</v>
      </c>
      <c r="AS46" s="6"/>
    </row>
    <row r="47" spans="1:45" ht="15" customHeight="1" x14ac:dyDescent="0.25">
      <c r="A47" t="s">
        <v>52</v>
      </c>
      <c r="B47" s="170" t="s">
        <v>71</v>
      </c>
      <c r="C47" s="13" t="s">
        <v>62</v>
      </c>
      <c r="D47" s="14">
        <v>1319617</v>
      </c>
      <c r="E47" s="15">
        <v>8544</v>
      </c>
      <c r="F47" s="16">
        <v>79360</v>
      </c>
      <c r="G47" s="16">
        <v>75611</v>
      </c>
      <c r="H47" s="16">
        <v>25471</v>
      </c>
      <c r="I47" s="16">
        <v>38514</v>
      </c>
      <c r="J47" s="16">
        <v>555</v>
      </c>
      <c r="K47" s="16">
        <v>5201</v>
      </c>
      <c r="L47" s="16">
        <v>8472</v>
      </c>
      <c r="M47" s="16">
        <v>27343</v>
      </c>
      <c r="N47" s="16">
        <v>15373</v>
      </c>
      <c r="O47" s="16">
        <v>179486</v>
      </c>
      <c r="P47" s="16">
        <v>126958</v>
      </c>
      <c r="Q47" s="16">
        <v>48187</v>
      </c>
      <c r="R47" s="16">
        <v>28886</v>
      </c>
      <c r="S47" s="16">
        <v>7879</v>
      </c>
      <c r="T47" s="16">
        <v>1715</v>
      </c>
      <c r="U47" s="16">
        <v>6651</v>
      </c>
      <c r="V47" s="16">
        <v>89020</v>
      </c>
      <c r="W47" s="16">
        <v>58348</v>
      </c>
      <c r="X47" s="16">
        <v>1079</v>
      </c>
      <c r="Y47" s="16">
        <v>179</v>
      </c>
      <c r="Z47" s="16">
        <v>2075</v>
      </c>
      <c r="AA47" s="16">
        <v>4910</v>
      </c>
      <c r="AB47" s="16">
        <v>29940</v>
      </c>
      <c r="AC47" s="16">
        <v>3139</v>
      </c>
      <c r="AD47" s="16">
        <v>2243</v>
      </c>
      <c r="AE47" s="16">
        <v>6910</v>
      </c>
      <c r="AF47" s="16">
        <v>108222</v>
      </c>
      <c r="AG47" s="16">
        <v>2583</v>
      </c>
      <c r="AH47" s="16">
        <v>8260</v>
      </c>
      <c r="AI47" s="16">
        <v>23797</v>
      </c>
      <c r="AJ47" s="16">
        <v>1481</v>
      </c>
      <c r="AK47" s="16">
        <v>60018</v>
      </c>
      <c r="AL47" s="16">
        <v>13729</v>
      </c>
      <c r="AM47" s="16">
        <v>2340</v>
      </c>
      <c r="AN47" s="16">
        <v>8097</v>
      </c>
      <c r="AO47" s="16">
        <v>135482</v>
      </c>
      <c r="AP47" s="16">
        <v>73559</v>
      </c>
      <c r="AQ47" s="19" t="s">
        <v>63</v>
      </c>
      <c r="AR47" s="18">
        <v>751087</v>
      </c>
      <c r="AS47" s="6"/>
    </row>
    <row r="48" spans="1:45" s="20" customFormat="1" ht="15" customHeight="1" x14ac:dyDescent="0.25">
      <c r="A48" s="20" t="s">
        <v>52</v>
      </c>
      <c r="B48" s="21" t="s">
        <v>64</v>
      </c>
      <c r="C48" s="22" t="s">
        <v>65</v>
      </c>
      <c r="D48" s="23">
        <v>2.96</v>
      </c>
      <c r="E48" s="24">
        <v>3.2</v>
      </c>
      <c r="F48" s="25">
        <v>2.94</v>
      </c>
      <c r="G48" s="25">
        <v>2.95</v>
      </c>
      <c r="H48" s="25">
        <v>3.61</v>
      </c>
      <c r="I48" s="25">
        <v>2.59</v>
      </c>
      <c r="J48" s="25">
        <v>2.61</v>
      </c>
      <c r="K48" s="25">
        <v>3.07</v>
      </c>
      <c r="L48" s="25">
        <v>3.25</v>
      </c>
      <c r="M48" s="25">
        <v>2.9</v>
      </c>
      <c r="N48" s="25">
        <v>3.04</v>
      </c>
      <c r="O48" s="25">
        <v>3.05</v>
      </c>
      <c r="P48" s="25">
        <v>2.84</v>
      </c>
      <c r="Q48" s="25">
        <v>2.74</v>
      </c>
      <c r="R48" s="25">
        <v>2.92</v>
      </c>
      <c r="S48" s="25">
        <v>3.32</v>
      </c>
      <c r="T48" s="25">
        <v>3.35</v>
      </c>
      <c r="U48" s="25">
        <v>3.15</v>
      </c>
      <c r="V48" s="25">
        <v>2.85</v>
      </c>
      <c r="W48" s="25">
        <v>2.93</v>
      </c>
      <c r="X48" s="25">
        <v>3.01</v>
      </c>
      <c r="Y48" s="25">
        <v>2.64</v>
      </c>
      <c r="Z48" s="25">
        <v>2.97</v>
      </c>
      <c r="AA48" s="25">
        <v>3.16</v>
      </c>
      <c r="AB48" s="25">
        <v>2.21</v>
      </c>
      <c r="AC48" s="25">
        <v>2.68</v>
      </c>
      <c r="AD48" s="25">
        <v>3.32</v>
      </c>
      <c r="AE48" s="25">
        <v>3.31</v>
      </c>
      <c r="AF48" s="25">
        <v>3.34</v>
      </c>
      <c r="AG48" s="25">
        <v>3.28</v>
      </c>
      <c r="AH48" s="25">
        <v>3.32</v>
      </c>
      <c r="AI48" s="25">
        <v>3.49</v>
      </c>
      <c r="AJ48" s="25">
        <v>3.53</v>
      </c>
      <c r="AK48" s="25">
        <v>2.83</v>
      </c>
      <c r="AL48" s="25">
        <v>3.59</v>
      </c>
      <c r="AM48" s="25">
        <v>3.16</v>
      </c>
      <c r="AN48" s="25">
        <v>3.74</v>
      </c>
      <c r="AO48" s="25">
        <v>2.78</v>
      </c>
      <c r="AP48" s="25">
        <v>2.91</v>
      </c>
      <c r="AQ48" s="19" t="s">
        <v>66</v>
      </c>
      <c r="AR48" s="26" t="s">
        <v>57</v>
      </c>
      <c r="AS48" s="27"/>
    </row>
    <row r="49" spans="1:45" ht="15" customHeight="1" x14ac:dyDescent="0.25">
      <c r="A49" t="s">
        <v>52</v>
      </c>
      <c r="B49" s="28" t="s">
        <v>72</v>
      </c>
      <c r="C49" s="29">
        <v>5</v>
      </c>
      <c r="D49" s="14">
        <v>16246</v>
      </c>
      <c r="E49" s="30">
        <v>127</v>
      </c>
      <c r="F49" s="31">
        <v>489</v>
      </c>
      <c r="G49" s="31">
        <v>1151</v>
      </c>
      <c r="H49" s="31">
        <v>940</v>
      </c>
      <c r="I49" s="31">
        <v>356</v>
      </c>
      <c r="J49" s="31">
        <v>81</v>
      </c>
      <c r="K49" s="31">
        <v>176</v>
      </c>
      <c r="L49" s="31">
        <v>149</v>
      </c>
      <c r="M49" s="31">
        <v>367</v>
      </c>
      <c r="N49" s="31">
        <v>221</v>
      </c>
      <c r="O49" s="31">
        <v>1970</v>
      </c>
      <c r="P49" s="31">
        <v>843</v>
      </c>
      <c r="Q49" s="31">
        <v>358</v>
      </c>
      <c r="R49" s="31">
        <v>321</v>
      </c>
      <c r="S49" s="31">
        <v>124</v>
      </c>
      <c r="T49" s="31">
        <v>28</v>
      </c>
      <c r="U49" s="31">
        <v>124</v>
      </c>
      <c r="V49" s="31">
        <v>1089</v>
      </c>
      <c r="W49" s="31">
        <v>787</v>
      </c>
      <c r="X49" s="31">
        <v>6</v>
      </c>
      <c r="Y49" s="31">
        <v>127</v>
      </c>
      <c r="Z49" s="31">
        <v>22</v>
      </c>
      <c r="AA49" s="31">
        <v>105</v>
      </c>
      <c r="AB49" s="31">
        <v>92</v>
      </c>
      <c r="AC49" s="31">
        <v>26</v>
      </c>
      <c r="AD49" s="31">
        <v>85</v>
      </c>
      <c r="AE49" s="31">
        <v>170</v>
      </c>
      <c r="AF49" s="31">
        <v>2165</v>
      </c>
      <c r="AG49" s="31">
        <v>34</v>
      </c>
      <c r="AH49" s="31">
        <v>92</v>
      </c>
      <c r="AI49" s="31">
        <v>379</v>
      </c>
      <c r="AJ49" s="31">
        <v>20</v>
      </c>
      <c r="AK49" s="31">
        <v>566</v>
      </c>
      <c r="AL49" s="31">
        <v>268</v>
      </c>
      <c r="AM49" s="31">
        <v>20</v>
      </c>
      <c r="AN49" s="31">
        <v>215</v>
      </c>
      <c r="AO49" s="31">
        <v>1382</v>
      </c>
      <c r="AP49" s="31">
        <v>771</v>
      </c>
      <c r="AQ49" s="17" t="s">
        <v>56</v>
      </c>
      <c r="AR49" s="32">
        <v>20815</v>
      </c>
      <c r="AS49" s="6"/>
    </row>
    <row r="50" spans="1:45" ht="15" customHeight="1" x14ac:dyDescent="0.25">
      <c r="A50" t="s">
        <v>52</v>
      </c>
      <c r="B50" s="170" t="s">
        <v>72</v>
      </c>
      <c r="C50" s="13">
        <v>4</v>
      </c>
      <c r="D50" s="14">
        <v>25282</v>
      </c>
      <c r="E50" s="15">
        <v>226</v>
      </c>
      <c r="F50" s="16">
        <v>1592</v>
      </c>
      <c r="G50" s="16">
        <v>1159</v>
      </c>
      <c r="H50" s="16">
        <v>450</v>
      </c>
      <c r="I50" s="16">
        <v>579</v>
      </c>
      <c r="J50" s="16">
        <v>44</v>
      </c>
      <c r="K50" s="16">
        <v>180</v>
      </c>
      <c r="L50" s="16">
        <v>226</v>
      </c>
      <c r="M50" s="16">
        <v>585</v>
      </c>
      <c r="N50" s="16">
        <v>390</v>
      </c>
      <c r="O50" s="16">
        <v>3339</v>
      </c>
      <c r="P50" s="16">
        <v>2028</v>
      </c>
      <c r="Q50" s="16">
        <v>1038</v>
      </c>
      <c r="R50" s="16">
        <v>527</v>
      </c>
      <c r="S50" s="16">
        <v>194</v>
      </c>
      <c r="T50" s="16">
        <v>25</v>
      </c>
      <c r="U50" s="16">
        <v>135</v>
      </c>
      <c r="V50" s="16">
        <v>1085</v>
      </c>
      <c r="W50" s="16">
        <v>1150</v>
      </c>
      <c r="X50" s="16">
        <v>7</v>
      </c>
      <c r="Y50" s="16">
        <v>33</v>
      </c>
      <c r="Z50" s="16">
        <v>28</v>
      </c>
      <c r="AA50" s="16">
        <v>113</v>
      </c>
      <c r="AB50" s="16">
        <v>334</v>
      </c>
      <c r="AC50" s="16">
        <v>41</v>
      </c>
      <c r="AD50" s="16">
        <v>66</v>
      </c>
      <c r="AE50" s="16">
        <v>213</v>
      </c>
      <c r="AF50" s="16">
        <v>2554</v>
      </c>
      <c r="AG50" s="16">
        <v>68</v>
      </c>
      <c r="AH50" s="16">
        <v>152</v>
      </c>
      <c r="AI50" s="16">
        <v>655</v>
      </c>
      <c r="AJ50" s="16">
        <v>36</v>
      </c>
      <c r="AK50" s="16">
        <v>1012</v>
      </c>
      <c r="AL50" s="16">
        <v>420</v>
      </c>
      <c r="AM50" s="16">
        <v>65</v>
      </c>
      <c r="AN50" s="16">
        <v>342</v>
      </c>
      <c r="AO50" s="16">
        <v>2502</v>
      </c>
      <c r="AP50" s="16">
        <v>1689</v>
      </c>
      <c r="AQ50" s="19" t="s">
        <v>58</v>
      </c>
      <c r="AR50" s="18">
        <v>26632</v>
      </c>
      <c r="AS50" s="6"/>
    </row>
    <row r="51" spans="1:45" ht="15" customHeight="1" x14ac:dyDescent="0.25">
      <c r="A51" t="s">
        <v>52</v>
      </c>
      <c r="B51" s="170" t="s">
        <v>72</v>
      </c>
      <c r="C51" s="13">
        <v>3</v>
      </c>
      <c r="D51" s="14">
        <v>32943</v>
      </c>
      <c r="E51" s="15">
        <v>276</v>
      </c>
      <c r="F51" s="16">
        <v>2593</v>
      </c>
      <c r="G51" s="16">
        <v>1472</v>
      </c>
      <c r="H51" s="16">
        <v>633</v>
      </c>
      <c r="I51" s="16">
        <v>913</v>
      </c>
      <c r="J51" s="16">
        <v>88</v>
      </c>
      <c r="K51" s="16">
        <v>179</v>
      </c>
      <c r="L51" s="16">
        <v>383</v>
      </c>
      <c r="M51" s="16">
        <v>475</v>
      </c>
      <c r="N51" s="16">
        <v>314</v>
      </c>
      <c r="O51" s="16">
        <v>5292</v>
      </c>
      <c r="P51" s="16">
        <v>3353</v>
      </c>
      <c r="Q51" s="16">
        <v>669</v>
      </c>
      <c r="R51" s="16">
        <v>743</v>
      </c>
      <c r="S51" s="16">
        <v>269</v>
      </c>
      <c r="T51" s="16">
        <v>31</v>
      </c>
      <c r="U51" s="16">
        <v>108</v>
      </c>
      <c r="V51" s="16">
        <v>2136</v>
      </c>
      <c r="W51" s="16">
        <v>1289</v>
      </c>
      <c r="X51" s="16">
        <v>20</v>
      </c>
      <c r="Y51" s="16">
        <v>50</v>
      </c>
      <c r="Z51" s="16">
        <v>51</v>
      </c>
      <c r="AA51" s="16">
        <v>114</v>
      </c>
      <c r="AB51" s="16">
        <v>547</v>
      </c>
      <c r="AC51" s="16">
        <v>91</v>
      </c>
      <c r="AD51" s="16">
        <v>46</v>
      </c>
      <c r="AE51" s="16">
        <v>176</v>
      </c>
      <c r="AF51" s="16">
        <v>1684</v>
      </c>
      <c r="AG51" s="16">
        <v>116</v>
      </c>
      <c r="AH51" s="16">
        <v>527</v>
      </c>
      <c r="AI51" s="16">
        <v>631</v>
      </c>
      <c r="AJ51" s="16">
        <v>40</v>
      </c>
      <c r="AK51" s="16">
        <v>1368</v>
      </c>
      <c r="AL51" s="16">
        <v>499</v>
      </c>
      <c r="AM51" s="16">
        <v>99</v>
      </c>
      <c r="AN51" s="16">
        <v>311</v>
      </c>
      <c r="AO51" s="16">
        <v>3012</v>
      </c>
      <c r="AP51" s="16">
        <v>2345</v>
      </c>
      <c r="AQ51" s="19" t="s">
        <v>59</v>
      </c>
      <c r="AR51" s="18">
        <v>22694</v>
      </c>
      <c r="AS51" s="6"/>
    </row>
    <row r="52" spans="1:45" ht="15" customHeight="1" x14ac:dyDescent="0.25">
      <c r="A52" t="s">
        <v>52</v>
      </c>
      <c r="B52" s="170" t="s">
        <v>72</v>
      </c>
      <c r="C52" s="13">
        <v>2</v>
      </c>
      <c r="D52" s="14">
        <v>31410</v>
      </c>
      <c r="E52" s="15">
        <v>171</v>
      </c>
      <c r="F52" s="16">
        <v>2240</v>
      </c>
      <c r="G52" s="16">
        <v>1547</v>
      </c>
      <c r="H52" s="16">
        <v>410</v>
      </c>
      <c r="I52" s="16">
        <v>991</v>
      </c>
      <c r="J52" s="16">
        <v>18</v>
      </c>
      <c r="K52" s="16">
        <v>73</v>
      </c>
      <c r="L52" s="16">
        <v>179</v>
      </c>
      <c r="M52" s="16">
        <v>462</v>
      </c>
      <c r="N52" s="16">
        <v>242</v>
      </c>
      <c r="O52" s="16">
        <v>5249</v>
      </c>
      <c r="P52" s="16">
        <v>4182</v>
      </c>
      <c r="Q52" s="16">
        <v>1202</v>
      </c>
      <c r="R52" s="16">
        <v>867</v>
      </c>
      <c r="S52" s="16">
        <v>139</v>
      </c>
      <c r="T52" s="16">
        <v>26</v>
      </c>
      <c r="U52" s="16">
        <v>140</v>
      </c>
      <c r="V52" s="16">
        <v>2083</v>
      </c>
      <c r="W52" s="16">
        <v>1031</v>
      </c>
      <c r="X52" s="16">
        <v>12</v>
      </c>
      <c r="Y52" s="16">
        <v>12</v>
      </c>
      <c r="Z52" s="16">
        <v>40</v>
      </c>
      <c r="AA52" s="16">
        <v>113</v>
      </c>
      <c r="AB52" s="16">
        <v>996</v>
      </c>
      <c r="AC52" s="16">
        <v>105</v>
      </c>
      <c r="AD52" s="16">
        <v>58</v>
      </c>
      <c r="AE52" s="16">
        <v>100</v>
      </c>
      <c r="AF52" s="16">
        <v>1325</v>
      </c>
      <c r="AG52" s="16">
        <v>50</v>
      </c>
      <c r="AH52" s="16">
        <v>117</v>
      </c>
      <c r="AI52" s="16">
        <v>306</v>
      </c>
      <c r="AJ52" s="16">
        <v>10</v>
      </c>
      <c r="AK52" s="16">
        <v>892</v>
      </c>
      <c r="AL52" s="16">
        <v>162</v>
      </c>
      <c r="AM52" s="16">
        <v>49</v>
      </c>
      <c r="AN52" s="16">
        <v>56</v>
      </c>
      <c r="AO52" s="16">
        <v>3179</v>
      </c>
      <c r="AP52" s="16">
        <v>2576</v>
      </c>
      <c r="AQ52" s="19" t="s">
        <v>60</v>
      </c>
      <c r="AR52" s="18">
        <v>62</v>
      </c>
      <c r="AS52" s="6"/>
    </row>
    <row r="53" spans="1:45" ht="15" customHeight="1" x14ac:dyDescent="0.25">
      <c r="A53" t="s">
        <v>52</v>
      </c>
      <c r="B53" s="170" t="s">
        <v>72</v>
      </c>
      <c r="C53" s="13">
        <v>1</v>
      </c>
      <c r="D53" s="14">
        <v>21004</v>
      </c>
      <c r="E53" s="15">
        <v>51</v>
      </c>
      <c r="F53" s="16">
        <v>534</v>
      </c>
      <c r="G53" s="16">
        <v>1254</v>
      </c>
      <c r="H53" s="16">
        <v>116</v>
      </c>
      <c r="I53" s="16">
        <v>822</v>
      </c>
      <c r="J53" s="16">
        <v>24</v>
      </c>
      <c r="K53" s="16">
        <v>128</v>
      </c>
      <c r="L53" s="16">
        <v>76</v>
      </c>
      <c r="M53" s="16">
        <v>699</v>
      </c>
      <c r="N53" s="16">
        <v>282</v>
      </c>
      <c r="O53" s="16">
        <v>1772</v>
      </c>
      <c r="P53" s="16">
        <v>1432</v>
      </c>
      <c r="Q53" s="16">
        <v>1036</v>
      </c>
      <c r="R53" s="16">
        <v>364</v>
      </c>
      <c r="S53" s="16">
        <v>28</v>
      </c>
      <c r="T53" s="16">
        <v>5</v>
      </c>
      <c r="U53" s="16">
        <v>106</v>
      </c>
      <c r="V53" s="16">
        <v>1789</v>
      </c>
      <c r="W53" s="16">
        <v>1635</v>
      </c>
      <c r="X53" s="16">
        <v>10</v>
      </c>
      <c r="Y53" s="16">
        <v>9</v>
      </c>
      <c r="Z53" s="16">
        <v>18</v>
      </c>
      <c r="AA53" s="16">
        <v>64</v>
      </c>
      <c r="AB53" s="16">
        <v>991</v>
      </c>
      <c r="AC53" s="16">
        <v>28</v>
      </c>
      <c r="AD53" s="16">
        <v>23</v>
      </c>
      <c r="AE53" s="16">
        <v>86</v>
      </c>
      <c r="AF53" s="16">
        <v>1644</v>
      </c>
      <c r="AG53" s="16">
        <v>9</v>
      </c>
      <c r="AH53" s="16">
        <v>9</v>
      </c>
      <c r="AI53" s="16">
        <v>50</v>
      </c>
      <c r="AJ53" s="16">
        <v>8</v>
      </c>
      <c r="AK53" s="16">
        <v>1317</v>
      </c>
      <c r="AL53" s="16">
        <v>38</v>
      </c>
      <c r="AM53" s="16">
        <v>3</v>
      </c>
      <c r="AN53" s="16">
        <v>5</v>
      </c>
      <c r="AO53" s="16">
        <v>3406</v>
      </c>
      <c r="AP53" s="16">
        <v>1133</v>
      </c>
      <c r="AQ53" s="19" t="s">
        <v>61</v>
      </c>
      <c r="AR53" s="18">
        <v>957</v>
      </c>
      <c r="AS53" s="6"/>
    </row>
    <row r="54" spans="1:45" ht="15" customHeight="1" x14ac:dyDescent="0.25">
      <c r="A54" t="s">
        <v>52</v>
      </c>
      <c r="B54" s="170" t="s">
        <v>72</v>
      </c>
      <c r="C54" s="13" t="s">
        <v>62</v>
      </c>
      <c r="D54" s="14">
        <v>126885</v>
      </c>
      <c r="E54" s="15">
        <v>851</v>
      </c>
      <c r="F54" s="16">
        <v>7448</v>
      </c>
      <c r="G54" s="16">
        <v>6583</v>
      </c>
      <c r="H54" s="16">
        <v>2549</v>
      </c>
      <c r="I54" s="16">
        <v>3661</v>
      </c>
      <c r="J54" s="16">
        <v>255</v>
      </c>
      <c r="K54" s="16">
        <v>736</v>
      </c>
      <c r="L54" s="16">
        <v>1013</v>
      </c>
      <c r="M54" s="16">
        <v>2588</v>
      </c>
      <c r="N54" s="16">
        <v>1449</v>
      </c>
      <c r="O54" s="16">
        <v>17622</v>
      </c>
      <c r="P54" s="16">
        <v>11838</v>
      </c>
      <c r="Q54" s="16">
        <v>4303</v>
      </c>
      <c r="R54" s="16">
        <v>2822</v>
      </c>
      <c r="S54" s="16">
        <v>754</v>
      </c>
      <c r="T54" s="16">
        <v>115</v>
      </c>
      <c r="U54" s="16">
        <v>613</v>
      </c>
      <c r="V54" s="16">
        <v>8182</v>
      </c>
      <c r="W54" s="16">
        <v>5892</v>
      </c>
      <c r="X54" s="16">
        <v>55</v>
      </c>
      <c r="Y54" s="16">
        <v>231</v>
      </c>
      <c r="Z54" s="16">
        <v>159</v>
      </c>
      <c r="AA54" s="16">
        <v>509</v>
      </c>
      <c r="AB54" s="16">
        <v>2960</v>
      </c>
      <c r="AC54" s="16">
        <v>291</v>
      </c>
      <c r="AD54" s="16">
        <v>278</v>
      </c>
      <c r="AE54" s="16">
        <v>745</v>
      </c>
      <c r="AF54" s="16">
        <v>9372</v>
      </c>
      <c r="AG54" s="16">
        <v>277</v>
      </c>
      <c r="AH54" s="16">
        <v>897</v>
      </c>
      <c r="AI54" s="16">
        <v>2021</v>
      </c>
      <c r="AJ54" s="16">
        <v>114</v>
      </c>
      <c r="AK54" s="16">
        <v>5155</v>
      </c>
      <c r="AL54" s="16">
        <v>1387</v>
      </c>
      <c r="AM54" s="16">
        <v>236</v>
      </c>
      <c r="AN54" s="16">
        <v>929</v>
      </c>
      <c r="AO54" s="16">
        <v>13481</v>
      </c>
      <c r="AP54" s="16">
        <v>8514</v>
      </c>
      <c r="AQ54" s="19" t="s">
        <v>63</v>
      </c>
      <c r="AR54" s="18">
        <v>71160</v>
      </c>
      <c r="AS54" s="6"/>
    </row>
    <row r="55" spans="1:45" s="20" customFormat="1" ht="15" customHeight="1" x14ac:dyDescent="0.25">
      <c r="A55" s="20" t="s">
        <v>52</v>
      </c>
      <c r="B55" s="21" t="s">
        <v>64</v>
      </c>
      <c r="C55" s="22" t="s">
        <v>65</v>
      </c>
      <c r="D55" s="23">
        <v>2.88</v>
      </c>
      <c r="E55" s="24">
        <v>3.24</v>
      </c>
      <c r="F55" s="25">
        <v>2.9</v>
      </c>
      <c r="G55" s="25">
        <v>2.91</v>
      </c>
      <c r="H55" s="25">
        <v>3.66</v>
      </c>
      <c r="I55" s="25">
        <v>2.63</v>
      </c>
      <c r="J55" s="25">
        <v>3.55</v>
      </c>
      <c r="K55" s="25">
        <v>3.28</v>
      </c>
      <c r="L55" s="25">
        <v>3.19</v>
      </c>
      <c r="M55" s="25">
        <v>2.79</v>
      </c>
      <c r="N55" s="25">
        <v>3.02</v>
      </c>
      <c r="O55" s="25">
        <v>2.91</v>
      </c>
      <c r="P55" s="25">
        <v>2.72</v>
      </c>
      <c r="Q55" s="25">
        <v>2.65</v>
      </c>
      <c r="R55" s="25">
        <v>2.85</v>
      </c>
      <c r="S55" s="25">
        <v>3.33</v>
      </c>
      <c r="T55" s="25">
        <v>3.39</v>
      </c>
      <c r="U55" s="25">
        <v>3.05</v>
      </c>
      <c r="V55" s="25">
        <v>2.71</v>
      </c>
      <c r="W55" s="25">
        <v>2.73</v>
      </c>
      <c r="X55" s="25">
        <v>2.76</v>
      </c>
      <c r="Y55" s="25">
        <v>4.1100000000000003</v>
      </c>
      <c r="Z55" s="25">
        <v>2.97</v>
      </c>
      <c r="AA55" s="25">
        <v>3.16</v>
      </c>
      <c r="AB55" s="25">
        <v>2.17</v>
      </c>
      <c r="AC55" s="25">
        <v>2.77</v>
      </c>
      <c r="AD55" s="25">
        <v>3.47</v>
      </c>
      <c r="AE55" s="25">
        <v>3.38</v>
      </c>
      <c r="AF55" s="25">
        <v>3.24</v>
      </c>
      <c r="AG55" s="25">
        <v>3.25</v>
      </c>
      <c r="AH55" s="25">
        <v>3.22</v>
      </c>
      <c r="AI55" s="25">
        <v>3.5</v>
      </c>
      <c r="AJ55" s="25">
        <v>3.44</v>
      </c>
      <c r="AK55" s="25">
        <v>2.73</v>
      </c>
      <c r="AL55" s="25">
        <v>3.52</v>
      </c>
      <c r="AM55" s="25">
        <v>3.21</v>
      </c>
      <c r="AN55" s="25">
        <v>3.76</v>
      </c>
      <c r="AO55" s="25">
        <v>2.65</v>
      </c>
      <c r="AP55" s="25">
        <v>2.81</v>
      </c>
      <c r="AQ55" s="19" t="s">
        <v>66</v>
      </c>
      <c r="AR55" s="26" t="s">
        <v>57</v>
      </c>
      <c r="AS55" s="27"/>
    </row>
    <row r="56" spans="1:45" ht="15" customHeight="1" x14ac:dyDescent="0.25">
      <c r="A56" t="s">
        <v>52</v>
      </c>
      <c r="B56" s="28" t="s">
        <v>73</v>
      </c>
      <c r="C56" s="29">
        <v>5</v>
      </c>
      <c r="D56" s="14">
        <v>8</v>
      </c>
      <c r="E56" s="30" t="s">
        <v>55</v>
      </c>
      <c r="F56" s="31" t="s">
        <v>54</v>
      </c>
      <c r="G56" s="31" t="s">
        <v>54</v>
      </c>
      <c r="H56" s="31" t="s">
        <v>54</v>
      </c>
      <c r="I56" s="31" t="s">
        <v>54</v>
      </c>
      <c r="J56" s="31" t="s">
        <v>55</v>
      </c>
      <c r="K56" s="31" t="s">
        <v>55</v>
      </c>
      <c r="L56" s="31" t="s">
        <v>54</v>
      </c>
      <c r="M56" s="31" t="s">
        <v>54</v>
      </c>
      <c r="N56" s="31" t="s">
        <v>55</v>
      </c>
      <c r="O56" s="31" t="s">
        <v>54</v>
      </c>
      <c r="P56" s="31">
        <v>1</v>
      </c>
      <c r="Q56" s="31" t="s">
        <v>54</v>
      </c>
      <c r="R56" s="31" t="s">
        <v>55</v>
      </c>
      <c r="S56" s="31" t="s">
        <v>55</v>
      </c>
      <c r="T56" s="31" t="s">
        <v>55</v>
      </c>
      <c r="U56" s="31" t="s">
        <v>54</v>
      </c>
      <c r="V56" s="31" t="s">
        <v>54</v>
      </c>
      <c r="W56" s="31" t="s">
        <v>55</v>
      </c>
      <c r="X56" s="31" t="s">
        <v>55</v>
      </c>
      <c r="Y56" s="31" t="s">
        <v>55</v>
      </c>
      <c r="Z56" s="31" t="s">
        <v>55</v>
      </c>
      <c r="AA56" s="31" t="s">
        <v>55</v>
      </c>
      <c r="AB56" s="31" t="s">
        <v>54</v>
      </c>
      <c r="AC56" s="31" t="s">
        <v>55</v>
      </c>
      <c r="AD56" s="31" t="s">
        <v>55</v>
      </c>
      <c r="AE56" s="31" t="s">
        <v>55</v>
      </c>
      <c r="AF56" s="31">
        <v>2</v>
      </c>
      <c r="AG56" s="31" t="s">
        <v>54</v>
      </c>
      <c r="AH56" s="31" t="s">
        <v>55</v>
      </c>
      <c r="AI56" s="31" t="s">
        <v>54</v>
      </c>
      <c r="AJ56" s="31" t="s">
        <v>55</v>
      </c>
      <c r="AK56" s="31" t="s">
        <v>55</v>
      </c>
      <c r="AL56" s="31" t="s">
        <v>54</v>
      </c>
      <c r="AM56" s="31" t="s">
        <v>54</v>
      </c>
      <c r="AN56" s="31" t="s">
        <v>55</v>
      </c>
      <c r="AO56" s="31" t="s">
        <v>54</v>
      </c>
      <c r="AP56" s="31" t="s">
        <v>55</v>
      </c>
      <c r="AQ56" s="17" t="s">
        <v>56</v>
      </c>
      <c r="AR56" s="32">
        <v>2</v>
      </c>
      <c r="AS56" s="6"/>
    </row>
    <row r="57" spans="1:45" ht="15" customHeight="1" x14ac:dyDescent="0.25">
      <c r="A57" t="s">
        <v>52</v>
      </c>
      <c r="B57" s="170" t="s">
        <v>73</v>
      </c>
      <c r="C57" s="13">
        <v>4</v>
      </c>
      <c r="D57" s="14">
        <v>8</v>
      </c>
      <c r="E57" s="15" t="s">
        <v>55</v>
      </c>
      <c r="F57" s="16" t="s">
        <v>54</v>
      </c>
      <c r="G57" s="16" t="s">
        <v>54</v>
      </c>
      <c r="H57" s="16" t="s">
        <v>54</v>
      </c>
      <c r="I57" s="16" t="s">
        <v>54</v>
      </c>
      <c r="J57" s="16" t="s">
        <v>55</v>
      </c>
      <c r="K57" s="16" t="s">
        <v>55</v>
      </c>
      <c r="L57" s="16" t="s">
        <v>54</v>
      </c>
      <c r="M57" s="16" t="s">
        <v>54</v>
      </c>
      <c r="N57" s="16" t="s">
        <v>55</v>
      </c>
      <c r="O57" s="16" t="s">
        <v>54</v>
      </c>
      <c r="P57" s="16">
        <v>1</v>
      </c>
      <c r="Q57" s="16" t="s">
        <v>54</v>
      </c>
      <c r="R57" s="16" t="s">
        <v>55</v>
      </c>
      <c r="S57" s="16" t="s">
        <v>55</v>
      </c>
      <c r="T57" s="16" t="s">
        <v>55</v>
      </c>
      <c r="U57" s="16" t="s">
        <v>54</v>
      </c>
      <c r="V57" s="16" t="s">
        <v>54</v>
      </c>
      <c r="W57" s="16" t="s">
        <v>55</v>
      </c>
      <c r="X57" s="16" t="s">
        <v>55</v>
      </c>
      <c r="Y57" s="16" t="s">
        <v>55</v>
      </c>
      <c r="Z57" s="16" t="s">
        <v>55</v>
      </c>
      <c r="AA57" s="16" t="s">
        <v>55</v>
      </c>
      <c r="AB57" s="16" t="s">
        <v>54</v>
      </c>
      <c r="AC57" s="16" t="s">
        <v>55</v>
      </c>
      <c r="AD57" s="16" t="s">
        <v>55</v>
      </c>
      <c r="AE57" s="16" t="s">
        <v>55</v>
      </c>
      <c r="AF57" s="16">
        <v>1</v>
      </c>
      <c r="AG57" s="16" t="s">
        <v>54</v>
      </c>
      <c r="AH57" s="16" t="s">
        <v>55</v>
      </c>
      <c r="AI57" s="16" t="s">
        <v>54</v>
      </c>
      <c r="AJ57" s="16" t="s">
        <v>55</v>
      </c>
      <c r="AK57" s="16">
        <v>1</v>
      </c>
      <c r="AL57" s="16" t="s">
        <v>54</v>
      </c>
      <c r="AM57" s="16" t="s">
        <v>54</v>
      </c>
      <c r="AN57" s="16" t="s">
        <v>55</v>
      </c>
      <c r="AO57" s="16" t="s">
        <v>54</v>
      </c>
      <c r="AP57" s="16" t="s">
        <v>55</v>
      </c>
      <c r="AQ57" s="19" t="s">
        <v>58</v>
      </c>
      <c r="AR57" s="18">
        <v>4</v>
      </c>
      <c r="AS57" s="6"/>
    </row>
    <row r="58" spans="1:45" ht="15" customHeight="1" x14ac:dyDescent="0.25">
      <c r="A58" t="s">
        <v>52</v>
      </c>
      <c r="B58" s="170" t="s">
        <v>73</v>
      </c>
      <c r="C58" s="13">
        <v>3</v>
      </c>
      <c r="D58" s="14">
        <v>10</v>
      </c>
      <c r="E58" s="15" t="s">
        <v>55</v>
      </c>
      <c r="F58" s="16" t="s">
        <v>54</v>
      </c>
      <c r="G58" s="16" t="s">
        <v>54</v>
      </c>
      <c r="H58" s="16" t="s">
        <v>54</v>
      </c>
      <c r="I58" s="16" t="s">
        <v>54</v>
      </c>
      <c r="J58" s="16" t="s">
        <v>55</v>
      </c>
      <c r="K58" s="16" t="s">
        <v>55</v>
      </c>
      <c r="L58" s="16" t="s">
        <v>54</v>
      </c>
      <c r="M58" s="16" t="s">
        <v>54</v>
      </c>
      <c r="N58" s="16" t="s">
        <v>55</v>
      </c>
      <c r="O58" s="16" t="s">
        <v>54</v>
      </c>
      <c r="P58" s="16">
        <v>1</v>
      </c>
      <c r="Q58" s="16" t="s">
        <v>54</v>
      </c>
      <c r="R58" s="16" t="s">
        <v>55</v>
      </c>
      <c r="S58" s="16" t="s">
        <v>55</v>
      </c>
      <c r="T58" s="16" t="s">
        <v>55</v>
      </c>
      <c r="U58" s="16" t="s">
        <v>54</v>
      </c>
      <c r="V58" s="16" t="s">
        <v>54</v>
      </c>
      <c r="W58" s="16" t="s">
        <v>55</v>
      </c>
      <c r="X58" s="16" t="s">
        <v>55</v>
      </c>
      <c r="Y58" s="16" t="s">
        <v>55</v>
      </c>
      <c r="Z58" s="16" t="s">
        <v>55</v>
      </c>
      <c r="AA58" s="16" t="s">
        <v>55</v>
      </c>
      <c r="AB58" s="16" t="s">
        <v>54</v>
      </c>
      <c r="AC58" s="16" t="s">
        <v>55</v>
      </c>
      <c r="AD58" s="16" t="s">
        <v>55</v>
      </c>
      <c r="AE58" s="16" t="s">
        <v>55</v>
      </c>
      <c r="AF58" s="16">
        <v>1</v>
      </c>
      <c r="AG58" s="16" t="s">
        <v>54</v>
      </c>
      <c r="AH58" s="16" t="s">
        <v>55</v>
      </c>
      <c r="AI58" s="16" t="s">
        <v>54</v>
      </c>
      <c r="AJ58" s="16" t="s">
        <v>55</v>
      </c>
      <c r="AK58" s="16">
        <v>1</v>
      </c>
      <c r="AL58" s="16" t="s">
        <v>54</v>
      </c>
      <c r="AM58" s="16" t="s">
        <v>54</v>
      </c>
      <c r="AN58" s="16" t="s">
        <v>55</v>
      </c>
      <c r="AO58" s="16" t="s">
        <v>54</v>
      </c>
      <c r="AP58" s="16" t="s">
        <v>55</v>
      </c>
      <c r="AQ58" s="19" t="s">
        <v>59</v>
      </c>
      <c r="AR58" s="18">
        <v>17</v>
      </c>
      <c r="AS58" s="6"/>
    </row>
    <row r="59" spans="1:45" ht="15" customHeight="1" x14ac:dyDescent="0.25">
      <c r="A59" t="s">
        <v>52</v>
      </c>
      <c r="B59" s="170" t="s">
        <v>73</v>
      </c>
      <c r="C59" s="13">
        <v>2</v>
      </c>
      <c r="D59" s="14">
        <v>11</v>
      </c>
      <c r="E59" s="15" t="s">
        <v>55</v>
      </c>
      <c r="F59" s="16" t="s">
        <v>54</v>
      </c>
      <c r="G59" s="16" t="s">
        <v>54</v>
      </c>
      <c r="H59" s="16" t="s">
        <v>54</v>
      </c>
      <c r="I59" s="16" t="s">
        <v>54</v>
      </c>
      <c r="J59" s="16" t="s">
        <v>55</v>
      </c>
      <c r="K59" s="16" t="s">
        <v>55</v>
      </c>
      <c r="L59" s="16" t="s">
        <v>54</v>
      </c>
      <c r="M59" s="16" t="s">
        <v>54</v>
      </c>
      <c r="N59" s="16" t="s">
        <v>55</v>
      </c>
      <c r="O59" s="16" t="s">
        <v>54</v>
      </c>
      <c r="P59" s="16">
        <v>5</v>
      </c>
      <c r="Q59" s="16" t="s">
        <v>54</v>
      </c>
      <c r="R59" s="16" t="s">
        <v>55</v>
      </c>
      <c r="S59" s="16" t="s">
        <v>55</v>
      </c>
      <c r="T59" s="16" t="s">
        <v>55</v>
      </c>
      <c r="U59" s="16" t="s">
        <v>54</v>
      </c>
      <c r="V59" s="16" t="s">
        <v>54</v>
      </c>
      <c r="W59" s="16" t="s">
        <v>55</v>
      </c>
      <c r="X59" s="16" t="s">
        <v>55</v>
      </c>
      <c r="Y59" s="16" t="s">
        <v>55</v>
      </c>
      <c r="Z59" s="16" t="s">
        <v>55</v>
      </c>
      <c r="AA59" s="16" t="s">
        <v>55</v>
      </c>
      <c r="AB59" s="16" t="s">
        <v>54</v>
      </c>
      <c r="AC59" s="16" t="s">
        <v>55</v>
      </c>
      <c r="AD59" s="16" t="s">
        <v>55</v>
      </c>
      <c r="AE59" s="16" t="s">
        <v>55</v>
      </c>
      <c r="AF59" s="16">
        <v>1</v>
      </c>
      <c r="AG59" s="16" t="s">
        <v>54</v>
      </c>
      <c r="AH59" s="16" t="s">
        <v>55</v>
      </c>
      <c r="AI59" s="16" t="s">
        <v>54</v>
      </c>
      <c r="AJ59" s="16" t="s">
        <v>55</v>
      </c>
      <c r="AK59" s="16">
        <v>1</v>
      </c>
      <c r="AL59" s="16" t="s">
        <v>54</v>
      </c>
      <c r="AM59" s="16" t="s">
        <v>54</v>
      </c>
      <c r="AN59" s="16" t="s">
        <v>55</v>
      </c>
      <c r="AO59" s="16" t="s">
        <v>54</v>
      </c>
      <c r="AP59" s="16" t="s">
        <v>55</v>
      </c>
      <c r="AQ59" s="19" t="s">
        <v>60</v>
      </c>
      <c r="AR59" s="18" t="s">
        <v>57</v>
      </c>
      <c r="AS59" s="6"/>
    </row>
    <row r="60" spans="1:45" ht="15" customHeight="1" x14ac:dyDescent="0.25">
      <c r="A60" t="s">
        <v>52</v>
      </c>
      <c r="B60" s="170" t="s">
        <v>73</v>
      </c>
      <c r="C60" s="13">
        <v>1</v>
      </c>
      <c r="D60" s="14">
        <v>7</v>
      </c>
      <c r="E60" s="15" t="s">
        <v>55</v>
      </c>
      <c r="F60" s="16" t="s">
        <v>54</v>
      </c>
      <c r="G60" s="16" t="s">
        <v>54</v>
      </c>
      <c r="H60" s="16" t="s">
        <v>54</v>
      </c>
      <c r="I60" s="16" t="s">
        <v>54</v>
      </c>
      <c r="J60" s="16" t="s">
        <v>55</v>
      </c>
      <c r="K60" s="16" t="s">
        <v>55</v>
      </c>
      <c r="L60" s="16" t="s">
        <v>54</v>
      </c>
      <c r="M60" s="16" t="s">
        <v>54</v>
      </c>
      <c r="N60" s="16" t="s">
        <v>55</v>
      </c>
      <c r="O60" s="16" t="s">
        <v>54</v>
      </c>
      <c r="P60" s="16" t="s">
        <v>55</v>
      </c>
      <c r="Q60" s="16" t="s">
        <v>54</v>
      </c>
      <c r="R60" s="16" t="s">
        <v>55</v>
      </c>
      <c r="S60" s="16" t="s">
        <v>55</v>
      </c>
      <c r="T60" s="16" t="s">
        <v>55</v>
      </c>
      <c r="U60" s="16" t="s">
        <v>54</v>
      </c>
      <c r="V60" s="16" t="s">
        <v>54</v>
      </c>
      <c r="W60" s="16" t="s">
        <v>55</v>
      </c>
      <c r="X60" s="16" t="s">
        <v>55</v>
      </c>
      <c r="Y60" s="16" t="s">
        <v>55</v>
      </c>
      <c r="Z60" s="16" t="s">
        <v>55</v>
      </c>
      <c r="AA60" s="16" t="s">
        <v>55</v>
      </c>
      <c r="AB60" s="16" t="s">
        <v>54</v>
      </c>
      <c r="AC60" s="16" t="s">
        <v>55</v>
      </c>
      <c r="AD60" s="16" t="s">
        <v>55</v>
      </c>
      <c r="AE60" s="16" t="s">
        <v>55</v>
      </c>
      <c r="AF60" s="16">
        <v>1</v>
      </c>
      <c r="AG60" s="16" t="s">
        <v>54</v>
      </c>
      <c r="AH60" s="16" t="s">
        <v>55</v>
      </c>
      <c r="AI60" s="16" t="s">
        <v>54</v>
      </c>
      <c r="AJ60" s="16" t="s">
        <v>55</v>
      </c>
      <c r="AK60" s="16">
        <v>2</v>
      </c>
      <c r="AL60" s="16" t="s">
        <v>54</v>
      </c>
      <c r="AM60" s="16" t="s">
        <v>54</v>
      </c>
      <c r="AN60" s="16" t="s">
        <v>55</v>
      </c>
      <c r="AO60" s="16" t="s">
        <v>54</v>
      </c>
      <c r="AP60" s="16" t="s">
        <v>55</v>
      </c>
      <c r="AQ60" s="19" t="s">
        <v>61</v>
      </c>
      <c r="AR60" s="18">
        <v>2</v>
      </c>
      <c r="AS60" s="6"/>
    </row>
    <row r="61" spans="1:45" ht="15" customHeight="1" x14ac:dyDescent="0.25">
      <c r="A61" t="s">
        <v>52</v>
      </c>
      <c r="B61" s="170" t="s">
        <v>73</v>
      </c>
      <c r="C61" s="13" t="s">
        <v>62</v>
      </c>
      <c r="D61" s="14">
        <v>44</v>
      </c>
      <c r="E61" s="15" t="s">
        <v>55</v>
      </c>
      <c r="F61" s="16">
        <v>1</v>
      </c>
      <c r="G61" s="16">
        <v>2</v>
      </c>
      <c r="H61" s="16">
        <v>2</v>
      </c>
      <c r="I61" s="16">
        <v>1</v>
      </c>
      <c r="J61" s="16" t="s">
        <v>55</v>
      </c>
      <c r="K61" s="16" t="s">
        <v>55</v>
      </c>
      <c r="L61" s="16">
        <v>1</v>
      </c>
      <c r="M61" s="16">
        <v>1</v>
      </c>
      <c r="N61" s="16" t="s">
        <v>55</v>
      </c>
      <c r="O61" s="16">
        <v>2</v>
      </c>
      <c r="P61" s="16">
        <v>8</v>
      </c>
      <c r="Q61" s="16">
        <v>3</v>
      </c>
      <c r="R61" s="16" t="s">
        <v>55</v>
      </c>
      <c r="S61" s="16" t="s">
        <v>55</v>
      </c>
      <c r="T61" s="16" t="s">
        <v>55</v>
      </c>
      <c r="U61" s="16">
        <v>2</v>
      </c>
      <c r="V61" s="16">
        <v>2</v>
      </c>
      <c r="W61" s="16" t="s">
        <v>55</v>
      </c>
      <c r="X61" s="16" t="s">
        <v>55</v>
      </c>
      <c r="Y61" s="16" t="s">
        <v>55</v>
      </c>
      <c r="Z61" s="16" t="s">
        <v>55</v>
      </c>
      <c r="AA61" s="16" t="s">
        <v>55</v>
      </c>
      <c r="AB61" s="16">
        <v>1</v>
      </c>
      <c r="AC61" s="16" t="s">
        <v>55</v>
      </c>
      <c r="AD61" s="16" t="s">
        <v>55</v>
      </c>
      <c r="AE61" s="16" t="s">
        <v>55</v>
      </c>
      <c r="AF61" s="16">
        <v>6</v>
      </c>
      <c r="AG61" s="16">
        <v>1</v>
      </c>
      <c r="AH61" s="16" t="s">
        <v>55</v>
      </c>
      <c r="AI61" s="16">
        <v>1</v>
      </c>
      <c r="AJ61" s="16" t="s">
        <v>55</v>
      </c>
      <c r="AK61" s="16">
        <v>5</v>
      </c>
      <c r="AL61" s="16">
        <v>1</v>
      </c>
      <c r="AM61" s="16">
        <v>1</v>
      </c>
      <c r="AN61" s="16" t="s">
        <v>55</v>
      </c>
      <c r="AO61" s="16">
        <v>3</v>
      </c>
      <c r="AP61" s="16" t="s">
        <v>55</v>
      </c>
      <c r="AQ61" s="19" t="s">
        <v>63</v>
      </c>
      <c r="AR61" s="18">
        <v>25</v>
      </c>
      <c r="AS61" s="6"/>
    </row>
    <row r="62" spans="1:45" s="20" customFormat="1" ht="15" customHeight="1" x14ac:dyDescent="0.25">
      <c r="A62" s="20" t="s">
        <v>52</v>
      </c>
      <c r="B62" s="21" t="s">
        <v>64</v>
      </c>
      <c r="C62" s="22" t="s">
        <v>65</v>
      </c>
      <c r="D62" s="23">
        <v>2.98</v>
      </c>
      <c r="E62" s="24" t="s">
        <v>55</v>
      </c>
      <c r="F62" s="25" t="s">
        <v>54</v>
      </c>
      <c r="G62" s="25" t="s">
        <v>54</v>
      </c>
      <c r="H62" s="25" t="s">
        <v>54</v>
      </c>
      <c r="I62" s="25" t="s">
        <v>54</v>
      </c>
      <c r="J62" s="25" t="s">
        <v>55</v>
      </c>
      <c r="K62" s="25" t="s">
        <v>55</v>
      </c>
      <c r="L62" s="25" t="s">
        <v>54</v>
      </c>
      <c r="M62" s="25" t="s">
        <v>54</v>
      </c>
      <c r="N62" s="25" t="s">
        <v>55</v>
      </c>
      <c r="O62" s="25" t="s">
        <v>54</v>
      </c>
      <c r="P62" s="25">
        <v>2.75</v>
      </c>
      <c r="Q62" s="25" t="s">
        <v>54</v>
      </c>
      <c r="R62" s="25" t="s">
        <v>55</v>
      </c>
      <c r="S62" s="25" t="s">
        <v>55</v>
      </c>
      <c r="T62" s="25" t="s">
        <v>55</v>
      </c>
      <c r="U62" s="25" t="s">
        <v>54</v>
      </c>
      <c r="V62" s="25" t="s">
        <v>54</v>
      </c>
      <c r="W62" s="25" t="s">
        <v>55</v>
      </c>
      <c r="X62" s="25" t="s">
        <v>55</v>
      </c>
      <c r="Y62" s="25" t="s">
        <v>55</v>
      </c>
      <c r="Z62" s="25" t="s">
        <v>55</v>
      </c>
      <c r="AA62" s="25" t="s">
        <v>55</v>
      </c>
      <c r="AB62" s="25" t="s">
        <v>54</v>
      </c>
      <c r="AC62" s="25" t="s">
        <v>55</v>
      </c>
      <c r="AD62" s="25" t="s">
        <v>55</v>
      </c>
      <c r="AE62" s="25" t="s">
        <v>55</v>
      </c>
      <c r="AF62" s="25">
        <v>3.33</v>
      </c>
      <c r="AG62" s="25" t="s">
        <v>54</v>
      </c>
      <c r="AH62" s="25" t="s">
        <v>55</v>
      </c>
      <c r="AI62" s="25" t="s">
        <v>54</v>
      </c>
      <c r="AJ62" s="25" t="s">
        <v>55</v>
      </c>
      <c r="AK62" s="25">
        <v>2.2000000000000002</v>
      </c>
      <c r="AL62" s="25" t="s">
        <v>54</v>
      </c>
      <c r="AM62" s="25" t="s">
        <v>54</v>
      </c>
      <c r="AN62" s="25" t="s">
        <v>55</v>
      </c>
      <c r="AO62" s="25" t="s">
        <v>54</v>
      </c>
      <c r="AP62" s="25" t="s">
        <v>55</v>
      </c>
      <c r="AQ62" s="19" t="s">
        <v>66</v>
      </c>
      <c r="AR62" s="26" t="s">
        <v>57</v>
      </c>
      <c r="AS62" s="27"/>
    </row>
    <row r="63" spans="1:45" ht="15" customHeight="1" x14ac:dyDescent="0.25">
      <c r="A63" t="s">
        <v>52</v>
      </c>
      <c r="B63" s="28" t="s">
        <v>74</v>
      </c>
      <c r="C63" s="29">
        <v>5</v>
      </c>
      <c r="D63" s="14">
        <v>5664</v>
      </c>
      <c r="E63" s="30">
        <v>27</v>
      </c>
      <c r="F63" s="31">
        <v>208</v>
      </c>
      <c r="G63" s="31">
        <v>336</v>
      </c>
      <c r="H63" s="31">
        <v>351</v>
      </c>
      <c r="I63" s="31">
        <v>156</v>
      </c>
      <c r="J63" s="31">
        <v>160</v>
      </c>
      <c r="K63" s="31">
        <v>115</v>
      </c>
      <c r="L63" s="31">
        <v>92</v>
      </c>
      <c r="M63" s="31">
        <v>142</v>
      </c>
      <c r="N63" s="31">
        <v>80</v>
      </c>
      <c r="O63" s="31">
        <v>574</v>
      </c>
      <c r="P63" s="31">
        <v>184</v>
      </c>
      <c r="Q63" s="31">
        <v>91</v>
      </c>
      <c r="R63" s="31">
        <v>111</v>
      </c>
      <c r="S63" s="31">
        <v>63</v>
      </c>
      <c r="T63" s="31">
        <v>15</v>
      </c>
      <c r="U63" s="31">
        <v>35</v>
      </c>
      <c r="V63" s="31">
        <v>299</v>
      </c>
      <c r="W63" s="31">
        <v>253</v>
      </c>
      <c r="X63" s="31">
        <v>7</v>
      </c>
      <c r="Y63" s="31">
        <v>12</v>
      </c>
      <c r="Z63" s="31">
        <v>11</v>
      </c>
      <c r="AA63" s="31">
        <v>39</v>
      </c>
      <c r="AB63" s="31">
        <v>49</v>
      </c>
      <c r="AC63" s="31">
        <v>11</v>
      </c>
      <c r="AD63" s="31">
        <v>37</v>
      </c>
      <c r="AE63" s="31">
        <v>69</v>
      </c>
      <c r="AF63" s="31">
        <v>564</v>
      </c>
      <c r="AG63" s="31">
        <v>11</v>
      </c>
      <c r="AH63" s="31">
        <v>29</v>
      </c>
      <c r="AI63" s="31">
        <v>352</v>
      </c>
      <c r="AJ63" s="31">
        <v>10</v>
      </c>
      <c r="AK63" s="31">
        <v>205</v>
      </c>
      <c r="AL63" s="31">
        <v>110</v>
      </c>
      <c r="AM63" s="31">
        <v>8</v>
      </c>
      <c r="AN63" s="31">
        <v>111</v>
      </c>
      <c r="AO63" s="31">
        <v>486</v>
      </c>
      <c r="AP63" s="31">
        <v>251</v>
      </c>
      <c r="AQ63" s="17" t="s">
        <v>56</v>
      </c>
      <c r="AR63" s="32">
        <v>8729</v>
      </c>
      <c r="AS63" s="6"/>
    </row>
    <row r="64" spans="1:45" ht="15" customHeight="1" x14ac:dyDescent="0.25">
      <c r="A64" t="s">
        <v>52</v>
      </c>
      <c r="B64" s="170" t="s">
        <v>74</v>
      </c>
      <c r="C64" s="13">
        <v>4</v>
      </c>
      <c r="D64" s="14">
        <v>7861</v>
      </c>
      <c r="E64" s="15">
        <v>67</v>
      </c>
      <c r="F64" s="16">
        <v>475</v>
      </c>
      <c r="G64" s="16">
        <v>290</v>
      </c>
      <c r="H64" s="16">
        <v>149</v>
      </c>
      <c r="I64" s="16">
        <v>197</v>
      </c>
      <c r="J64" s="16">
        <v>33</v>
      </c>
      <c r="K64" s="16">
        <v>64</v>
      </c>
      <c r="L64" s="16">
        <v>113</v>
      </c>
      <c r="M64" s="16">
        <v>177</v>
      </c>
      <c r="N64" s="16">
        <v>132</v>
      </c>
      <c r="O64" s="16">
        <v>850</v>
      </c>
      <c r="P64" s="16">
        <v>392</v>
      </c>
      <c r="Q64" s="16">
        <v>255</v>
      </c>
      <c r="R64" s="16">
        <v>170</v>
      </c>
      <c r="S64" s="16">
        <v>61</v>
      </c>
      <c r="T64" s="16">
        <v>7</v>
      </c>
      <c r="U64" s="16">
        <v>32</v>
      </c>
      <c r="V64" s="16">
        <v>248</v>
      </c>
      <c r="W64" s="16">
        <v>404</v>
      </c>
      <c r="X64" s="16">
        <v>3</v>
      </c>
      <c r="Y64" s="16">
        <v>6</v>
      </c>
      <c r="Z64" s="16">
        <v>14</v>
      </c>
      <c r="AA64" s="16">
        <v>32</v>
      </c>
      <c r="AB64" s="16">
        <v>129</v>
      </c>
      <c r="AC64" s="16">
        <v>16</v>
      </c>
      <c r="AD64" s="16">
        <v>21</v>
      </c>
      <c r="AE64" s="16">
        <v>67</v>
      </c>
      <c r="AF64" s="16">
        <v>702</v>
      </c>
      <c r="AG64" s="16">
        <v>28</v>
      </c>
      <c r="AH64" s="16">
        <v>77</v>
      </c>
      <c r="AI64" s="16">
        <v>702</v>
      </c>
      <c r="AJ64" s="16">
        <v>22</v>
      </c>
      <c r="AK64" s="16">
        <v>273</v>
      </c>
      <c r="AL64" s="16">
        <v>275</v>
      </c>
      <c r="AM64" s="16">
        <v>30</v>
      </c>
      <c r="AN64" s="16">
        <v>141</v>
      </c>
      <c r="AO64" s="16">
        <v>663</v>
      </c>
      <c r="AP64" s="16">
        <v>544</v>
      </c>
      <c r="AQ64" s="19" t="s">
        <v>58</v>
      </c>
      <c r="AR64" s="18">
        <v>8318</v>
      </c>
      <c r="AS64" s="6"/>
    </row>
    <row r="65" spans="1:45" ht="15" customHeight="1" x14ac:dyDescent="0.25">
      <c r="A65" t="s">
        <v>52</v>
      </c>
      <c r="B65" s="170" t="s">
        <v>74</v>
      </c>
      <c r="C65" s="13">
        <v>3</v>
      </c>
      <c r="D65" s="14">
        <v>10309</v>
      </c>
      <c r="E65" s="15">
        <v>62</v>
      </c>
      <c r="F65" s="16">
        <v>695</v>
      </c>
      <c r="G65" s="16">
        <v>385</v>
      </c>
      <c r="H65" s="16">
        <v>184</v>
      </c>
      <c r="I65" s="16">
        <v>270</v>
      </c>
      <c r="J65" s="16">
        <v>36</v>
      </c>
      <c r="K65" s="16">
        <v>62</v>
      </c>
      <c r="L65" s="16">
        <v>211</v>
      </c>
      <c r="M65" s="16">
        <v>140</v>
      </c>
      <c r="N65" s="16">
        <v>82</v>
      </c>
      <c r="O65" s="16">
        <v>1567</v>
      </c>
      <c r="P65" s="16">
        <v>706</v>
      </c>
      <c r="Q65" s="16">
        <v>198</v>
      </c>
      <c r="R65" s="16">
        <v>257</v>
      </c>
      <c r="S65" s="16">
        <v>86</v>
      </c>
      <c r="T65" s="16">
        <v>9</v>
      </c>
      <c r="U65" s="16">
        <v>21</v>
      </c>
      <c r="V65" s="16">
        <v>518</v>
      </c>
      <c r="W65" s="16">
        <v>511</v>
      </c>
      <c r="X65" s="16">
        <v>11</v>
      </c>
      <c r="Y65" s="16">
        <v>7</v>
      </c>
      <c r="Z65" s="16">
        <v>22</v>
      </c>
      <c r="AA65" s="16">
        <v>32</v>
      </c>
      <c r="AB65" s="16">
        <v>164</v>
      </c>
      <c r="AC65" s="16">
        <v>43</v>
      </c>
      <c r="AD65" s="16">
        <v>19</v>
      </c>
      <c r="AE65" s="16">
        <v>45</v>
      </c>
      <c r="AF65" s="16">
        <v>491</v>
      </c>
      <c r="AG65" s="16">
        <v>53</v>
      </c>
      <c r="AH65" s="16">
        <v>169</v>
      </c>
      <c r="AI65" s="16">
        <v>693</v>
      </c>
      <c r="AJ65" s="16">
        <v>54</v>
      </c>
      <c r="AK65" s="16">
        <v>348</v>
      </c>
      <c r="AL65" s="16">
        <v>329</v>
      </c>
      <c r="AM65" s="16">
        <v>52</v>
      </c>
      <c r="AN65" s="16">
        <v>177</v>
      </c>
      <c r="AO65" s="16">
        <v>843</v>
      </c>
      <c r="AP65" s="16">
        <v>757</v>
      </c>
      <c r="AQ65" s="19" t="s">
        <v>59</v>
      </c>
      <c r="AR65" s="18">
        <v>6812</v>
      </c>
      <c r="AS65" s="6"/>
    </row>
    <row r="66" spans="1:45" ht="15" customHeight="1" x14ac:dyDescent="0.25">
      <c r="A66" t="s">
        <v>52</v>
      </c>
      <c r="B66" s="170" t="s">
        <v>74</v>
      </c>
      <c r="C66" s="13">
        <v>2</v>
      </c>
      <c r="D66" s="14">
        <v>10471</v>
      </c>
      <c r="E66" s="15">
        <v>68</v>
      </c>
      <c r="F66" s="16">
        <v>748</v>
      </c>
      <c r="G66" s="16">
        <v>416</v>
      </c>
      <c r="H66" s="16">
        <v>105</v>
      </c>
      <c r="I66" s="16">
        <v>249</v>
      </c>
      <c r="J66" s="16">
        <v>7</v>
      </c>
      <c r="K66" s="16">
        <v>35</v>
      </c>
      <c r="L66" s="16">
        <v>139</v>
      </c>
      <c r="M66" s="16">
        <v>137</v>
      </c>
      <c r="N66" s="16">
        <v>75</v>
      </c>
      <c r="O66" s="16">
        <v>1805</v>
      </c>
      <c r="P66" s="16">
        <v>1118</v>
      </c>
      <c r="Q66" s="16">
        <v>395</v>
      </c>
      <c r="R66" s="16">
        <v>337</v>
      </c>
      <c r="S66" s="16">
        <v>52</v>
      </c>
      <c r="T66" s="16">
        <v>5</v>
      </c>
      <c r="U66" s="16">
        <v>44</v>
      </c>
      <c r="V66" s="16">
        <v>550</v>
      </c>
      <c r="W66" s="16">
        <v>426</v>
      </c>
      <c r="X66" s="16">
        <v>8</v>
      </c>
      <c r="Y66" s="16">
        <v>2</v>
      </c>
      <c r="Z66" s="16">
        <v>14</v>
      </c>
      <c r="AA66" s="16">
        <v>40</v>
      </c>
      <c r="AB66" s="16">
        <v>262</v>
      </c>
      <c r="AC66" s="16">
        <v>37</v>
      </c>
      <c r="AD66" s="16">
        <v>20</v>
      </c>
      <c r="AE66" s="16">
        <v>41</v>
      </c>
      <c r="AF66" s="16">
        <v>490</v>
      </c>
      <c r="AG66" s="16">
        <v>41</v>
      </c>
      <c r="AH66" s="16">
        <v>72</v>
      </c>
      <c r="AI66" s="16">
        <v>302</v>
      </c>
      <c r="AJ66" s="16">
        <v>46</v>
      </c>
      <c r="AK66" s="16">
        <v>249</v>
      </c>
      <c r="AL66" s="16">
        <v>116</v>
      </c>
      <c r="AM66" s="16">
        <v>28</v>
      </c>
      <c r="AN66" s="16">
        <v>53</v>
      </c>
      <c r="AO66" s="16">
        <v>917</v>
      </c>
      <c r="AP66" s="16">
        <v>1022</v>
      </c>
      <c r="AQ66" s="19" t="s">
        <v>60</v>
      </c>
      <c r="AR66" s="18">
        <v>62</v>
      </c>
      <c r="AS66" s="6"/>
    </row>
    <row r="67" spans="1:45" ht="15" customHeight="1" x14ac:dyDescent="0.25">
      <c r="A67" t="s">
        <v>52</v>
      </c>
      <c r="B67" s="170" t="s">
        <v>74</v>
      </c>
      <c r="C67" s="13">
        <v>1</v>
      </c>
      <c r="D67" s="14">
        <v>11663</v>
      </c>
      <c r="E67" s="15">
        <v>35</v>
      </c>
      <c r="F67" s="16">
        <v>411</v>
      </c>
      <c r="G67" s="16">
        <v>515</v>
      </c>
      <c r="H67" s="16">
        <v>35</v>
      </c>
      <c r="I67" s="16">
        <v>273</v>
      </c>
      <c r="J67" s="16">
        <v>14</v>
      </c>
      <c r="K67" s="16">
        <v>76</v>
      </c>
      <c r="L67" s="16">
        <v>98</v>
      </c>
      <c r="M67" s="16">
        <v>329</v>
      </c>
      <c r="N67" s="16">
        <v>121</v>
      </c>
      <c r="O67" s="16">
        <v>1433</v>
      </c>
      <c r="P67" s="16">
        <v>896</v>
      </c>
      <c r="Q67" s="16">
        <v>634</v>
      </c>
      <c r="R67" s="16">
        <v>172</v>
      </c>
      <c r="S67" s="16">
        <v>14</v>
      </c>
      <c r="T67" s="16">
        <v>2</v>
      </c>
      <c r="U67" s="16">
        <v>51</v>
      </c>
      <c r="V67" s="16">
        <v>905</v>
      </c>
      <c r="W67" s="16">
        <v>1076</v>
      </c>
      <c r="X67" s="16">
        <v>5</v>
      </c>
      <c r="Y67" s="16">
        <v>5</v>
      </c>
      <c r="Z67" s="16">
        <v>9</v>
      </c>
      <c r="AA67" s="16">
        <v>30</v>
      </c>
      <c r="AB67" s="16">
        <v>401</v>
      </c>
      <c r="AC67" s="16">
        <v>12</v>
      </c>
      <c r="AD67" s="16">
        <v>10</v>
      </c>
      <c r="AE67" s="16">
        <v>23</v>
      </c>
      <c r="AF67" s="16">
        <v>943</v>
      </c>
      <c r="AG67" s="16">
        <v>17</v>
      </c>
      <c r="AH67" s="16">
        <v>21</v>
      </c>
      <c r="AI67" s="16">
        <v>30</v>
      </c>
      <c r="AJ67" s="16">
        <v>40</v>
      </c>
      <c r="AK67" s="16">
        <v>463</v>
      </c>
      <c r="AL67" s="16">
        <v>55</v>
      </c>
      <c r="AM67" s="16">
        <v>5</v>
      </c>
      <c r="AN67" s="16">
        <v>22</v>
      </c>
      <c r="AO67" s="16">
        <v>1614</v>
      </c>
      <c r="AP67" s="16">
        <v>868</v>
      </c>
      <c r="AQ67" s="19" t="s">
        <v>61</v>
      </c>
      <c r="AR67" s="18">
        <v>6027</v>
      </c>
      <c r="AS67" s="6"/>
    </row>
    <row r="68" spans="1:45" ht="15" customHeight="1" x14ac:dyDescent="0.25">
      <c r="A68" t="s">
        <v>52</v>
      </c>
      <c r="B68" s="170" t="s">
        <v>74</v>
      </c>
      <c r="C68" s="13" t="s">
        <v>62</v>
      </c>
      <c r="D68" s="14">
        <v>45968</v>
      </c>
      <c r="E68" s="15">
        <v>259</v>
      </c>
      <c r="F68" s="16">
        <v>2537</v>
      </c>
      <c r="G68" s="16">
        <v>1942</v>
      </c>
      <c r="H68" s="16">
        <v>824</v>
      </c>
      <c r="I68" s="16">
        <v>1145</v>
      </c>
      <c r="J68" s="16">
        <v>250</v>
      </c>
      <c r="K68" s="16">
        <v>352</v>
      </c>
      <c r="L68" s="16">
        <v>653</v>
      </c>
      <c r="M68" s="16">
        <v>925</v>
      </c>
      <c r="N68" s="16">
        <v>490</v>
      </c>
      <c r="O68" s="16">
        <v>6229</v>
      </c>
      <c r="P68" s="16">
        <v>3296</v>
      </c>
      <c r="Q68" s="16">
        <v>1573</v>
      </c>
      <c r="R68" s="16">
        <v>1047</v>
      </c>
      <c r="S68" s="16">
        <v>276</v>
      </c>
      <c r="T68" s="16">
        <v>38</v>
      </c>
      <c r="U68" s="16">
        <v>183</v>
      </c>
      <c r="V68" s="16">
        <v>2520</v>
      </c>
      <c r="W68" s="16">
        <v>2670</v>
      </c>
      <c r="X68" s="16">
        <v>34</v>
      </c>
      <c r="Y68" s="16">
        <v>32</v>
      </c>
      <c r="Z68" s="16">
        <v>70</v>
      </c>
      <c r="AA68" s="16">
        <v>173</v>
      </c>
      <c r="AB68" s="16">
        <v>1005</v>
      </c>
      <c r="AC68" s="16">
        <v>119</v>
      </c>
      <c r="AD68" s="16">
        <v>107</v>
      </c>
      <c r="AE68" s="16">
        <v>245</v>
      </c>
      <c r="AF68" s="16">
        <v>3190</v>
      </c>
      <c r="AG68" s="16">
        <v>150</v>
      </c>
      <c r="AH68" s="16">
        <v>368</v>
      </c>
      <c r="AI68" s="16">
        <v>2079</v>
      </c>
      <c r="AJ68" s="16">
        <v>172</v>
      </c>
      <c r="AK68" s="16">
        <v>1538</v>
      </c>
      <c r="AL68" s="16">
        <v>885</v>
      </c>
      <c r="AM68" s="16">
        <v>123</v>
      </c>
      <c r="AN68" s="16">
        <v>504</v>
      </c>
      <c r="AO68" s="16">
        <v>4523</v>
      </c>
      <c r="AP68" s="16">
        <v>3442</v>
      </c>
      <c r="AQ68" s="19" t="s">
        <v>63</v>
      </c>
      <c r="AR68" s="18">
        <v>29948</v>
      </c>
      <c r="AS68" s="6"/>
    </row>
    <row r="69" spans="1:45" s="20" customFormat="1" ht="15" customHeight="1" x14ac:dyDescent="0.25">
      <c r="A69" s="20" t="s">
        <v>52</v>
      </c>
      <c r="B69" s="21" t="s">
        <v>64</v>
      </c>
      <c r="C69" s="22" t="s">
        <v>65</v>
      </c>
      <c r="D69" s="23">
        <v>2.68</v>
      </c>
      <c r="E69" s="24">
        <v>2.93</v>
      </c>
      <c r="F69" s="25">
        <v>2.73</v>
      </c>
      <c r="G69" s="25">
        <v>2.75</v>
      </c>
      <c r="H69" s="25">
        <v>3.82</v>
      </c>
      <c r="I69" s="25">
        <v>2.75</v>
      </c>
      <c r="J69" s="25">
        <v>4.2699999999999996</v>
      </c>
      <c r="K69" s="25">
        <v>3.3</v>
      </c>
      <c r="L69" s="25">
        <v>2.94</v>
      </c>
      <c r="M69" s="25">
        <v>2.64</v>
      </c>
      <c r="N69" s="25">
        <v>2.95</v>
      </c>
      <c r="O69" s="25">
        <v>2.57</v>
      </c>
      <c r="P69" s="25">
        <v>2.35</v>
      </c>
      <c r="Q69" s="25">
        <v>2.2200000000000002</v>
      </c>
      <c r="R69" s="25">
        <v>2.72</v>
      </c>
      <c r="S69" s="25">
        <v>3.39</v>
      </c>
      <c r="T69" s="25">
        <v>3.74</v>
      </c>
      <c r="U69" s="25">
        <v>2.76</v>
      </c>
      <c r="V69" s="25">
        <v>2.4</v>
      </c>
      <c r="W69" s="25">
        <v>2.38</v>
      </c>
      <c r="X69" s="25">
        <v>2.97</v>
      </c>
      <c r="Y69" s="25">
        <v>3.56</v>
      </c>
      <c r="Z69" s="25">
        <v>3.06</v>
      </c>
      <c r="AA69" s="25">
        <v>3.06</v>
      </c>
      <c r="AB69" s="25">
        <v>2.17</v>
      </c>
      <c r="AC69" s="25">
        <v>2.81</v>
      </c>
      <c r="AD69" s="25">
        <v>3.51</v>
      </c>
      <c r="AE69" s="25">
        <v>3.48</v>
      </c>
      <c r="AF69" s="25">
        <v>2.83</v>
      </c>
      <c r="AG69" s="25">
        <v>2.83</v>
      </c>
      <c r="AH69" s="25">
        <v>3.06</v>
      </c>
      <c r="AI69" s="25">
        <v>3.5</v>
      </c>
      <c r="AJ69" s="25">
        <v>2.5099999999999998</v>
      </c>
      <c r="AK69" s="25">
        <v>2.68</v>
      </c>
      <c r="AL69" s="25">
        <v>3.3</v>
      </c>
      <c r="AM69" s="25">
        <v>3.07</v>
      </c>
      <c r="AN69" s="25">
        <v>3.53</v>
      </c>
      <c r="AO69" s="25">
        <v>2.4500000000000002</v>
      </c>
      <c r="AP69" s="25">
        <v>2.5</v>
      </c>
      <c r="AQ69" s="19" t="s">
        <v>66</v>
      </c>
      <c r="AR69" s="26" t="s">
        <v>57</v>
      </c>
      <c r="AS69" s="27"/>
    </row>
    <row r="70" spans="1:45" ht="15" customHeight="1" x14ac:dyDescent="0.25">
      <c r="A70" t="s">
        <v>52</v>
      </c>
      <c r="B70" s="28" t="s">
        <v>75</v>
      </c>
      <c r="C70" s="29">
        <v>5</v>
      </c>
      <c r="D70" s="14">
        <v>325288</v>
      </c>
      <c r="E70" s="30">
        <v>2171</v>
      </c>
      <c r="F70" s="31">
        <v>8506</v>
      </c>
      <c r="G70" s="31">
        <v>23345</v>
      </c>
      <c r="H70" s="31">
        <v>18352</v>
      </c>
      <c r="I70" s="31">
        <v>6698</v>
      </c>
      <c r="J70" s="31">
        <v>4131</v>
      </c>
      <c r="K70" s="31">
        <v>3225</v>
      </c>
      <c r="L70" s="31">
        <v>2921</v>
      </c>
      <c r="M70" s="31">
        <v>8684</v>
      </c>
      <c r="N70" s="31">
        <v>4456</v>
      </c>
      <c r="O70" s="31">
        <v>34377</v>
      </c>
      <c r="P70" s="31">
        <v>14744</v>
      </c>
      <c r="Q70" s="31">
        <v>6264</v>
      </c>
      <c r="R70" s="31">
        <v>5624</v>
      </c>
      <c r="S70" s="31">
        <v>2058</v>
      </c>
      <c r="T70" s="31">
        <v>480</v>
      </c>
      <c r="U70" s="31">
        <v>2126</v>
      </c>
      <c r="V70" s="31">
        <v>20486</v>
      </c>
      <c r="W70" s="31">
        <v>14579</v>
      </c>
      <c r="X70" s="31">
        <v>273</v>
      </c>
      <c r="Y70" s="31">
        <v>529</v>
      </c>
      <c r="Z70" s="31">
        <v>421</v>
      </c>
      <c r="AA70" s="31">
        <v>1668</v>
      </c>
      <c r="AB70" s="31">
        <v>1627</v>
      </c>
      <c r="AC70" s="31">
        <v>460</v>
      </c>
      <c r="AD70" s="31">
        <v>1509</v>
      </c>
      <c r="AE70" s="31">
        <v>3205</v>
      </c>
      <c r="AF70" s="31">
        <v>42572</v>
      </c>
      <c r="AG70" s="31">
        <v>608</v>
      </c>
      <c r="AH70" s="31">
        <v>1552</v>
      </c>
      <c r="AI70" s="31">
        <v>27339</v>
      </c>
      <c r="AJ70" s="31">
        <v>1557</v>
      </c>
      <c r="AK70" s="31">
        <v>11996</v>
      </c>
      <c r="AL70" s="31">
        <v>4685</v>
      </c>
      <c r="AM70" s="31">
        <v>381</v>
      </c>
      <c r="AN70" s="31">
        <v>3657</v>
      </c>
      <c r="AO70" s="31">
        <v>25331</v>
      </c>
      <c r="AP70" s="31">
        <v>12691</v>
      </c>
      <c r="AQ70" s="17" t="s">
        <v>56</v>
      </c>
      <c r="AR70" s="32">
        <v>424717</v>
      </c>
      <c r="AS70" s="6"/>
    </row>
    <row r="71" spans="1:45" ht="15" customHeight="1" x14ac:dyDescent="0.25">
      <c r="A71" t="s">
        <v>52</v>
      </c>
      <c r="B71" s="170" t="s">
        <v>75</v>
      </c>
      <c r="C71" s="13">
        <v>4</v>
      </c>
      <c r="D71" s="14">
        <v>511630</v>
      </c>
      <c r="E71" s="15">
        <v>4123</v>
      </c>
      <c r="F71" s="16">
        <v>29963</v>
      </c>
      <c r="G71" s="16">
        <v>24070</v>
      </c>
      <c r="H71" s="16">
        <v>10273</v>
      </c>
      <c r="I71" s="16">
        <v>11485</v>
      </c>
      <c r="J71" s="16">
        <v>731</v>
      </c>
      <c r="K71" s="16">
        <v>2971</v>
      </c>
      <c r="L71" s="16">
        <v>4459</v>
      </c>
      <c r="M71" s="16">
        <v>12238</v>
      </c>
      <c r="N71" s="16">
        <v>7945</v>
      </c>
      <c r="O71" s="16">
        <v>61060</v>
      </c>
      <c r="P71" s="16">
        <v>36527</v>
      </c>
      <c r="Q71" s="16">
        <v>19444</v>
      </c>
      <c r="R71" s="16">
        <v>9775</v>
      </c>
      <c r="S71" s="16">
        <v>3528</v>
      </c>
      <c r="T71" s="16">
        <v>518</v>
      </c>
      <c r="U71" s="16">
        <v>2439</v>
      </c>
      <c r="V71" s="16">
        <v>20861</v>
      </c>
      <c r="W71" s="16">
        <v>22905</v>
      </c>
      <c r="X71" s="16">
        <v>317</v>
      </c>
      <c r="Y71" s="16">
        <v>121</v>
      </c>
      <c r="Z71" s="16">
        <v>644</v>
      </c>
      <c r="AA71" s="16">
        <v>1619</v>
      </c>
      <c r="AB71" s="16">
        <v>6549</v>
      </c>
      <c r="AC71" s="16">
        <v>712</v>
      </c>
      <c r="AD71" s="16">
        <v>1231</v>
      </c>
      <c r="AE71" s="16">
        <v>3884</v>
      </c>
      <c r="AF71" s="16">
        <v>51425</v>
      </c>
      <c r="AG71" s="16">
        <v>1337</v>
      </c>
      <c r="AH71" s="16">
        <v>3226</v>
      </c>
      <c r="AI71" s="16">
        <v>40074</v>
      </c>
      <c r="AJ71" s="16">
        <v>4384</v>
      </c>
      <c r="AK71" s="16">
        <v>21414</v>
      </c>
      <c r="AL71" s="16">
        <v>8258</v>
      </c>
      <c r="AM71" s="16">
        <v>971</v>
      </c>
      <c r="AN71" s="16">
        <v>5240</v>
      </c>
      <c r="AO71" s="16">
        <v>45354</v>
      </c>
      <c r="AP71" s="16">
        <v>29555</v>
      </c>
      <c r="AQ71" s="19" t="s">
        <v>58</v>
      </c>
      <c r="AR71" s="18">
        <v>562254</v>
      </c>
      <c r="AS71" s="6"/>
    </row>
    <row r="72" spans="1:45" ht="15" customHeight="1" x14ac:dyDescent="0.25">
      <c r="A72" t="s">
        <v>52</v>
      </c>
      <c r="B72" s="170" t="s">
        <v>75</v>
      </c>
      <c r="C72" s="13">
        <v>3</v>
      </c>
      <c r="D72" s="14">
        <v>679686</v>
      </c>
      <c r="E72" s="15">
        <v>4540</v>
      </c>
      <c r="F72" s="16">
        <v>51999</v>
      </c>
      <c r="G72" s="16">
        <v>31232</v>
      </c>
      <c r="H72" s="16">
        <v>12274</v>
      </c>
      <c r="I72" s="16">
        <v>19391</v>
      </c>
      <c r="J72" s="16">
        <v>881</v>
      </c>
      <c r="K72" s="16">
        <v>3153</v>
      </c>
      <c r="L72" s="16">
        <v>7908</v>
      </c>
      <c r="M72" s="16">
        <v>9894</v>
      </c>
      <c r="N72" s="16">
        <v>6341</v>
      </c>
      <c r="O72" s="16">
        <v>104246</v>
      </c>
      <c r="P72" s="16">
        <v>67343</v>
      </c>
      <c r="Q72" s="16">
        <v>13466</v>
      </c>
      <c r="R72" s="16">
        <v>13297</v>
      </c>
      <c r="S72" s="16">
        <v>5165</v>
      </c>
      <c r="T72" s="16">
        <v>608</v>
      </c>
      <c r="U72" s="16">
        <v>2284</v>
      </c>
      <c r="V72" s="16">
        <v>43486</v>
      </c>
      <c r="W72" s="16">
        <v>25217</v>
      </c>
      <c r="X72" s="16">
        <v>595</v>
      </c>
      <c r="Y72" s="16">
        <v>250</v>
      </c>
      <c r="Z72" s="16">
        <v>1047</v>
      </c>
      <c r="AA72" s="16">
        <v>2247</v>
      </c>
      <c r="AB72" s="16">
        <v>10652</v>
      </c>
      <c r="AC72" s="16">
        <v>2126</v>
      </c>
      <c r="AD72" s="16">
        <v>796</v>
      </c>
      <c r="AE72" s="16">
        <v>3173</v>
      </c>
      <c r="AF72" s="16">
        <v>35704</v>
      </c>
      <c r="AG72" s="16">
        <v>2270</v>
      </c>
      <c r="AH72" s="16">
        <v>10464</v>
      </c>
      <c r="AI72" s="16">
        <v>33485</v>
      </c>
      <c r="AJ72" s="16">
        <v>6645</v>
      </c>
      <c r="AK72" s="16">
        <v>28495</v>
      </c>
      <c r="AL72" s="16">
        <v>9455</v>
      </c>
      <c r="AM72" s="16">
        <v>1475</v>
      </c>
      <c r="AN72" s="16">
        <v>5668</v>
      </c>
      <c r="AO72" s="16">
        <v>58097</v>
      </c>
      <c r="AP72" s="16">
        <v>44317</v>
      </c>
      <c r="AQ72" s="19" t="s">
        <v>59</v>
      </c>
      <c r="AR72" s="18">
        <v>524129</v>
      </c>
      <c r="AS72" s="6"/>
    </row>
    <row r="73" spans="1:45" ht="15" customHeight="1" x14ac:dyDescent="0.25">
      <c r="A73" t="s">
        <v>52</v>
      </c>
      <c r="B73" s="170" t="s">
        <v>75</v>
      </c>
      <c r="C73" s="13">
        <v>2</v>
      </c>
      <c r="D73" s="14">
        <v>670216</v>
      </c>
      <c r="E73" s="15">
        <v>4128</v>
      </c>
      <c r="F73" s="16">
        <v>49209</v>
      </c>
      <c r="G73" s="16">
        <v>34656</v>
      </c>
      <c r="H73" s="16">
        <v>8984</v>
      </c>
      <c r="I73" s="16">
        <v>20468</v>
      </c>
      <c r="J73" s="16">
        <v>236</v>
      </c>
      <c r="K73" s="16">
        <v>1814</v>
      </c>
      <c r="L73" s="16">
        <v>4636</v>
      </c>
      <c r="M73" s="16">
        <v>10916</v>
      </c>
      <c r="N73" s="16">
        <v>5533</v>
      </c>
      <c r="O73" s="16">
        <v>109215</v>
      </c>
      <c r="P73" s="16">
        <v>90963</v>
      </c>
      <c r="Q73" s="16">
        <v>25078</v>
      </c>
      <c r="R73" s="16">
        <v>17631</v>
      </c>
      <c r="S73" s="16">
        <v>2845</v>
      </c>
      <c r="T73" s="16">
        <v>496</v>
      </c>
      <c r="U73" s="16">
        <v>2626</v>
      </c>
      <c r="V73" s="16">
        <v>43648</v>
      </c>
      <c r="W73" s="16">
        <v>20785</v>
      </c>
      <c r="X73" s="16">
        <v>390</v>
      </c>
      <c r="Y73" s="16">
        <v>106</v>
      </c>
      <c r="Z73" s="16">
        <v>808</v>
      </c>
      <c r="AA73" s="16">
        <v>2157</v>
      </c>
      <c r="AB73" s="16">
        <v>19793</v>
      </c>
      <c r="AC73" s="16">
        <v>2305</v>
      </c>
      <c r="AD73" s="16">
        <v>1027</v>
      </c>
      <c r="AE73" s="16">
        <v>2199</v>
      </c>
      <c r="AF73" s="16">
        <v>29034</v>
      </c>
      <c r="AG73" s="16">
        <v>1027</v>
      </c>
      <c r="AH73" s="16">
        <v>2465</v>
      </c>
      <c r="AI73" s="16">
        <v>10790</v>
      </c>
      <c r="AJ73" s="16">
        <v>3909</v>
      </c>
      <c r="AK73" s="16">
        <v>19773</v>
      </c>
      <c r="AL73" s="16">
        <v>3193</v>
      </c>
      <c r="AM73" s="16">
        <v>1133</v>
      </c>
      <c r="AN73" s="16">
        <v>1263</v>
      </c>
      <c r="AO73" s="16">
        <v>63184</v>
      </c>
      <c r="AP73" s="16">
        <v>51793</v>
      </c>
      <c r="AQ73" s="19" t="s">
        <v>60</v>
      </c>
      <c r="AR73" s="18">
        <v>4519</v>
      </c>
      <c r="AS73" s="6"/>
    </row>
    <row r="74" spans="1:45" ht="15" customHeight="1" x14ac:dyDescent="0.25">
      <c r="A74" t="s">
        <v>52</v>
      </c>
      <c r="B74" s="170" t="s">
        <v>75</v>
      </c>
      <c r="C74" s="13">
        <v>1</v>
      </c>
      <c r="D74" s="14">
        <v>529322</v>
      </c>
      <c r="E74" s="15">
        <v>1504</v>
      </c>
      <c r="F74" s="16">
        <v>17412</v>
      </c>
      <c r="G74" s="16">
        <v>32076</v>
      </c>
      <c r="H74" s="16">
        <v>3144</v>
      </c>
      <c r="I74" s="16">
        <v>19181</v>
      </c>
      <c r="J74" s="16">
        <v>350</v>
      </c>
      <c r="K74" s="16">
        <v>3226</v>
      </c>
      <c r="L74" s="16">
        <v>2396</v>
      </c>
      <c r="M74" s="16">
        <v>18995</v>
      </c>
      <c r="N74" s="16">
        <v>6978</v>
      </c>
      <c r="O74" s="16">
        <v>48165</v>
      </c>
      <c r="P74" s="16">
        <v>40084</v>
      </c>
      <c r="Q74" s="16">
        <v>27707</v>
      </c>
      <c r="R74" s="16">
        <v>7924</v>
      </c>
      <c r="S74" s="16">
        <v>647</v>
      </c>
      <c r="T74" s="16">
        <v>145</v>
      </c>
      <c r="U74" s="16">
        <v>2181</v>
      </c>
      <c r="V74" s="16">
        <v>45526</v>
      </c>
      <c r="W74" s="16">
        <v>37157</v>
      </c>
      <c r="X74" s="16">
        <v>174</v>
      </c>
      <c r="Y74" s="16">
        <v>158</v>
      </c>
      <c r="Z74" s="16">
        <v>376</v>
      </c>
      <c r="AA74" s="16">
        <v>1132</v>
      </c>
      <c r="AB74" s="16">
        <v>26224</v>
      </c>
      <c r="AC74" s="16">
        <v>752</v>
      </c>
      <c r="AD74" s="16">
        <v>596</v>
      </c>
      <c r="AE74" s="16">
        <v>1817</v>
      </c>
      <c r="AF74" s="16">
        <v>40184</v>
      </c>
      <c r="AG74" s="16">
        <v>254</v>
      </c>
      <c r="AH74" s="16">
        <v>317</v>
      </c>
      <c r="AI74" s="16">
        <v>1271</v>
      </c>
      <c r="AJ74" s="16">
        <v>1171</v>
      </c>
      <c r="AK74" s="16">
        <v>30076</v>
      </c>
      <c r="AL74" s="16">
        <v>719</v>
      </c>
      <c r="AM74" s="16">
        <v>164</v>
      </c>
      <c r="AN74" s="16">
        <v>150</v>
      </c>
      <c r="AO74" s="16">
        <v>79540</v>
      </c>
      <c r="AP74" s="16">
        <v>29449</v>
      </c>
      <c r="AQ74" s="19" t="s">
        <v>61</v>
      </c>
      <c r="AR74" s="18">
        <v>27179</v>
      </c>
      <c r="AS74" s="6"/>
    </row>
    <row r="75" spans="1:45" ht="15" customHeight="1" x14ac:dyDescent="0.25">
      <c r="A75" t="s">
        <v>52</v>
      </c>
      <c r="B75" s="170" t="s">
        <v>75</v>
      </c>
      <c r="C75" s="13" t="s">
        <v>62</v>
      </c>
      <c r="D75" s="14">
        <v>2716142</v>
      </c>
      <c r="E75" s="15">
        <v>16466</v>
      </c>
      <c r="F75" s="16">
        <v>157089</v>
      </c>
      <c r="G75" s="16">
        <v>145379</v>
      </c>
      <c r="H75" s="16">
        <v>53027</v>
      </c>
      <c r="I75" s="16">
        <v>77223</v>
      </c>
      <c r="J75" s="16">
        <v>6329</v>
      </c>
      <c r="K75" s="16">
        <v>14389</v>
      </c>
      <c r="L75" s="16">
        <v>22320</v>
      </c>
      <c r="M75" s="16">
        <v>60727</v>
      </c>
      <c r="N75" s="16">
        <v>31253</v>
      </c>
      <c r="O75" s="16">
        <v>357063</v>
      </c>
      <c r="P75" s="16">
        <v>249661</v>
      </c>
      <c r="Q75" s="16">
        <v>91959</v>
      </c>
      <c r="R75" s="16">
        <v>54251</v>
      </c>
      <c r="S75" s="16">
        <v>14243</v>
      </c>
      <c r="T75" s="16">
        <v>2247</v>
      </c>
      <c r="U75" s="16">
        <v>11656</v>
      </c>
      <c r="V75" s="16">
        <v>174007</v>
      </c>
      <c r="W75" s="16">
        <v>120643</v>
      </c>
      <c r="X75" s="16">
        <v>1749</v>
      </c>
      <c r="Y75" s="16">
        <v>1164</v>
      </c>
      <c r="Z75" s="16">
        <v>3296</v>
      </c>
      <c r="AA75" s="16">
        <v>8823</v>
      </c>
      <c r="AB75" s="16">
        <v>64845</v>
      </c>
      <c r="AC75" s="16">
        <v>6355</v>
      </c>
      <c r="AD75" s="16">
        <v>5159</v>
      </c>
      <c r="AE75" s="16">
        <v>14278</v>
      </c>
      <c r="AF75" s="16">
        <v>198919</v>
      </c>
      <c r="AG75" s="16">
        <v>5496</v>
      </c>
      <c r="AH75" s="16">
        <v>18024</v>
      </c>
      <c r="AI75" s="16">
        <v>112959</v>
      </c>
      <c r="AJ75" s="16">
        <v>17666</v>
      </c>
      <c r="AK75" s="16">
        <v>111754</v>
      </c>
      <c r="AL75" s="16">
        <v>26310</v>
      </c>
      <c r="AM75" s="16">
        <v>4124</v>
      </c>
      <c r="AN75" s="16">
        <v>15978</v>
      </c>
      <c r="AO75" s="16">
        <v>271506</v>
      </c>
      <c r="AP75" s="16">
        <v>167805</v>
      </c>
      <c r="AQ75" s="19" t="s">
        <v>63</v>
      </c>
      <c r="AR75" s="18">
        <v>1542798</v>
      </c>
      <c r="AS75" s="6"/>
    </row>
    <row r="76" spans="1:45" s="20" customFormat="1" ht="15" customHeight="1" x14ac:dyDescent="0.25">
      <c r="A76" s="20" t="s">
        <v>52</v>
      </c>
      <c r="B76" s="33" t="s">
        <v>64</v>
      </c>
      <c r="C76" s="34" t="s">
        <v>65</v>
      </c>
      <c r="D76" s="35">
        <v>2.79</v>
      </c>
      <c r="E76" s="36">
        <v>3.08</v>
      </c>
      <c r="F76" s="37">
        <v>2.76</v>
      </c>
      <c r="G76" s="37">
        <v>2.81</v>
      </c>
      <c r="H76" s="37">
        <v>3.6</v>
      </c>
      <c r="I76" s="37">
        <v>2.56</v>
      </c>
      <c r="J76" s="37">
        <v>4.2699999999999996</v>
      </c>
      <c r="K76" s="37">
        <v>3.08</v>
      </c>
      <c r="L76" s="37">
        <v>3.04</v>
      </c>
      <c r="M76" s="37">
        <v>2.68</v>
      </c>
      <c r="N76" s="37">
        <v>2.92</v>
      </c>
      <c r="O76" s="37">
        <v>2.79</v>
      </c>
      <c r="P76" s="37">
        <v>2.58</v>
      </c>
      <c r="Q76" s="37">
        <v>2.4700000000000002</v>
      </c>
      <c r="R76" s="37">
        <v>2.77</v>
      </c>
      <c r="S76" s="37">
        <v>3.25</v>
      </c>
      <c r="T76" s="37">
        <v>3.31</v>
      </c>
      <c r="U76" s="37">
        <v>2.97</v>
      </c>
      <c r="V76" s="37">
        <v>2.58</v>
      </c>
      <c r="W76" s="37">
        <v>2.64</v>
      </c>
      <c r="X76" s="37">
        <v>3.07</v>
      </c>
      <c r="Y76" s="37">
        <v>3.65</v>
      </c>
      <c r="Z76" s="37">
        <v>2.98</v>
      </c>
      <c r="AA76" s="37">
        <v>3.06</v>
      </c>
      <c r="AB76" s="37">
        <v>2.04</v>
      </c>
      <c r="AC76" s="37">
        <v>2.66</v>
      </c>
      <c r="AD76" s="37">
        <v>3.39</v>
      </c>
      <c r="AE76" s="37">
        <v>3.31</v>
      </c>
      <c r="AF76" s="37">
        <v>3.14</v>
      </c>
      <c r="AG76" s="37">
        <v>3.19</v>
      </c>
      <c r="AH76" s="37">
        <v>3.18</v>
      </c>
      <c r="AI76" s="37">
        <v>3.72</v>
      </c>
      <c r="AJ76" s="37">
        <v>3.07</v>
      </c>
      <c r="AK76" s="37">
        <v>2.69</v>
      </c>
      <c r="AL76" s="37">
        <v>3.49</v>
      </c>
      <c r="AM76" s="37">
        <v>3.07</v>
      </c>
      <c r="AN76" s="37">
        <v>3.69</v>
      </c>
      <c r="AO76" s="37">
        <v>2.54</v>
      </c>
      <c r="AP76" s="37">
        <v>2.67</v>
      </c>
      <c r="AQ76" s="38" t="s">
        <v>66</v>
      </c>
      <c r="AR76" s="39" t="s">
        <v>57</v>
      </c>
      <c r="AS76" s="27"/>
    </row>
    <row r="77" spans="1:45" x14ac:dyDescent="0.25"/>
    <row r="78" spans="1:45" x14ac:dyDescent="0.25">
      <c r="B78" s="3" t="s">
        <v>76</v>
      </c>
    </row>
    <row r="79" spans="1:45" x14ac:dyDescent="0.25"/>
    <row r="80" spans="1:45" x14ac:dyDescent="0.25">
      <c r="B80" s="3" t="s">
        <v>77</v>
      </c>
    </row>
    <row r="81" spans="2:2" x14ac:dyDescent="0.25">
      <c r="B81" s="3" t="s">
        <v>78</v>
      </c>
    </row>
    <row r="82" spans="2:2" x14ac:dyDescent="0.25">
      <c r="B82" s="171" t="s">
        <v>214</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0" customWidth="1"/>
    <col min="4" max="4" width="11.140625" style="3"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1" customFormat="1" ht="15.75" x14ac:dyDescent="0.25">
      <c r="A1" s="1" t="s">
        <v>0</v>
      </c>
      <c r="B1" s="2" t="s">
        <v>79</v>
      </c>
      <c r="C1" s="186"/>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row>
    <row r="2" spans="1:45" s="1" customFormat="1" ht="15.75" x14ac:dyDescent="0.25">
      <c r="A2" s="1" t="s">
        <v>2</v>
      </c>
      <c r="B2" s="2"/>
      <c r="C2" s="186" t="s">
        <v>80</v>
      </c>
      <c r="D2" s="194"/>
      <c r="E2" s="194"/>
      <c r="F2" s="194"/>
      <c r="G2" s="194"/>
      <c r="H2" s="194"/>
      <c r="I2" s="194"/>
      <c r="J2" s="194"/>
      <c r="K2" s="194"/>
      <c r="L2" s="194"/>
      <c r="M2" s="194"/>
      <c r="N2" s="194"/>
      <c r="O2" s="194"/>
      <c r="P2" s="194"/>
      <c r="Q2" s="194"/>
      <c r="R2" s="194"/>
      <c r="S2" s="194"/>
      <c r="T2" s="194"/>
      <c r="U2" s="194"/>
      <c r="V2" s="194"/>
      <c r="W2" s="194"/>
      <c r="X2" s="194"/>
      <c r="Y2" s="194"/>
      <c r="Z2" s="194"/>
      <c r="AA2" s="194"/>
      <c r="AB2" s="194"/>
      <c r="AC2" s="194"/>
      <c r="AD2" s="194"/>
      <c r="AE2" s="194"/>
      <c r="AF2" s="194"/>
      <c r="AG2" s="194"/>
      <c r="AH2" s="194"/>
      <c r="AI2" s="194"/>
      <c r="AJ2" s="194"/>
      <c r="AK2" s="194"/>
      <c r="AL2" s="194"/>
      <c r="AM2" s="194"/>
      <c r="AN2" s="194"/>
      <c r="AO2" s="194"/>
      <c r="AP2" s="194"/>
      <c r="AQ2" s="194"/>
      <c r="AR2" s="194"/>
    </row>
    <row r="3" spans="1:45" s="1" customFormat="1" ht="15.75" x14ac:dyDescent="0.25">
      <c r="A3" s="1" t="s">
        <v>4</v>
      </c>
      <c r="B3" s="2"/>
      <c r="C3" s="186" t="s">
        <v>5</v>
      </c>
      <c r="D3" s="194"/>
      <c r="E3" s="194"/>
      <c r="F3" s="194"/>
      <c r="G3" s="194"/>
      <c r="H3" s="194"/>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4"/>
      <c r="AJ3" s="194"/>
      <c r="AK3" s="186"/>
      <c r="AL3" s="194"/>
      <c r="AM3" s="194"/>
      <c r="AN3" s="194"/>
      <c r="AO3" s="194"/>
      <c r="AP3" s="194"/>
      <c r="AQ3" s="194"/>
      <c r="AR3" s="194"/>
    </row>
    <row r="4" spans="1:45" x14ac:dyDescent="0.25">
      <c r="A4" t="s">
        <v>6</v>
      </c>
      <c r="B4" s="3" t="s">
        <v>7</v>
      </c>
      <c r="C4" s="187"/>
      <c r="D4" s="195"/>
      <c r="E4" s="195"/>
      <c r="F4" s="195"/>
      <c r="G4" s="195"/>
      <c r="H4" s="195"/>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row>
    <row r="5" spans="1:45" ht="14.45" customHeight="1" x14ac:dyDescent="0.25">
      <c r="A5" t="s">
        <v>8</v>
      </c>
      <c r="B5" s="188" t="s">
        <v>7</v>
      </c>
      <c r="C5" s="189" t="s">
        <v>9</v>
      </c>
      <c r="D5" s="190" t="s">
        <v>10</v>
      </c>
      <c r="E5" s="190"/>
      <c r="F5" s="190"/>
      <c r="G5" s="190"/>
      <c r="H5" s="190"/>
      <c r="I5" s="190"/>
      <c r="J5" s="190"/>
      <c r="K5" s="190"/>
      <c r="L5" s="190"/>
      <c r="M5" s="190"/>
      <c r="N5" s="190"/>
      <c r="O5" s="190"/>
      <c r="P5" s="190"/>
      <c r="Q5" s="190"/>
      <c r="R5" s="190"/>
      <c r="S5" s="190"/>
      <c r="T5" s="190"/>
      <c r="U5" s="190"/>
      <c r="V5" s="190"/>
      <c r="W5" s="190"/>
      <c r="X5" s="190"/>
      <c r="Y5" s="190"/>
      <c r="Z5" s="190"/>
      <c r="AA5" s="190"/>
      <c r="AB5" s="190"/>
      <c r="AC5" s="190"/>
      <c r="AD5" s="190"/>
      <c r="AE5" s="190"/>
      <c r="AF5" s="190"/>
      <c r="AG5" s="190"/>
      <c r="AH5" s="190"/>
      <c r="AI5" s="190"/>
      <c r="AJ5" s="190"/>
      <c r="AK5" s="190"/>
      <c r="AL5" s="190"/>
      <c r="AM5" s="190"/>
      <c r="AN5" s="190"/>
      <c r="AO5" s="4"/>
      <c r="AP5" s="5"/>
      <c r="AQ5" s="182" t="s">
        <v>11</v>
      </c>
      <c r="AR5" s="191"/>
      <c r="AS5" s="6"/>
    </row>
    <row r="6" spans="1:45" s="7" customFormat="1" ht="141" customHeight="1" x14ac:dyDescent="0.25">
      <c r="A6" s="7" t="s">
        <v>12</v>
      </c>
      <c r="B6" s="188"/>
      <c r="C6" s="189"/>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192"/>
      <c r="AR6" s="193"/>
      <c r="AS6" s="11"/>
    </row>
    <row r="7" spans="1:45" ht="15" customHeight="1" x14ac:dyDescent="0.25">
      <c r="A7" t="s">
        <v>52</v>
      </c>
      <c r="B7" s="12" t="s">
        <v>53</v>
      </c>
      <c r="C7" s="13">
        <v>5</v>
      </c>
      <c r="D7" s="14">
        <v>222</v>
      </c>
      <c r="E7" s="15">
        <v>1</v>
      </c>
      <c r="F7" s="16">
        <v>6</v>
      </c>
      <c r="G7" s="16">
        <v>30</v>
      </c>
      <c r="H7" s="16">
        <v>22</v>
      </c>
      <c r="I7" s="16">
        <v>1</v>
      </c>
      <c r="J7" s="16" t="s">
        <v>54</v>
      </c>
      <c r="K7" s="16">
        <v>3</v>
      </c>
      <c r="L7" s="16" t="s">
        <v>55</v>
      </c>
      <c r="M7" s="16">
        <v>9</v>
      </c>
      <c r="N7" s="16">
        <v>8</v>
      </c>
      <c r="O7" s="16">
        <v>6</v>
      </c>
      <c r="P7" s="16">
        <v>16</v>
      </c>
      <c r="Q7" s="16">
        <v>9</v>
      </c>
      <c r="R7" s="16">
        <v>1</v>
      </c>
      <c r="S7" s="16" t="s">
        <v>55</v>
      </c>
      <c r="T7" s="16" t="s">
        <v>55</v>
      </c>
      <c r="U7" s="16">
        <v>4</v>
      </c>
      <c r="V7" s="16">
        <v>20</v>
      </c>
      <c r="W7" s="16">
        <v>3</v>
      </c>
      <c r="X7" s="16" t="s">
        <v>55</v>
      </c>
      <c r="Y7" s="16" t="s">
        <v>54</v>
      </c>
      <c r="Z7" s="16" t="s">
        <v>55</v>
      </c>
      <c r="AA7" s="16">
        <v>5</v>
      </c>
      <c r="AB7" s="16">
        <v>3</v>
      </c>
      <c r="AC7" s="16" t="s">
        <v>55</v>
      </c>
      <c r="AD7" s="16">
        <v>3</v>
      </c>
      <c r="AE7" s="16">
        <v>6</v>
      </c>
      <c r="AF7" s="16">
        <v>27</v>
      </c>
      <c r="AG7" s="16">
        <v>1</v>
      </c>
      <c r="AH7" s="16" t="s">
        <v>54</v>
      </c>
      <c r="AI7" s="16">
        <v>3</v>
      </c>
      <c r="AJ7" s="16" t="s">
        <v>55</v>
      </c>
      <c r="AK7" s="16">
        <v>10</v>
      </c>
      <c r="AL7" s="16">
        <v>11</v>
      </c>
      <c r="AM7" s="16">
        <v>2</v>
      </c>
      <c r="AN7" s="16">
        <v>9</v>
      </c>
      <c r="AO7" s="16">
        <v>2</v>
      </c>
      <c r="AP7" s="16" t="s">
        <v>55</v>
      </c>
      <c r="AQ7" s="17" t="s">
        <v>56</v>
      </c>
      <c r="AR7" s="18" t="s">
        <v>57</v>
      </c>
      <c r="AS7" s="6"/>
    </row>
    <row r="8" spans="1:45" ht="15" customHeight="1" x14ac:dyDescent="0.25">
      <c r="A8" t="s">
        <v>52</v>
      </c>
      <c r="B8" s="170" t="s">
        <v>53</v>
      </c>
      <c r="C8" s="13">
        <v>4</v>
      </c>
      <c r="D8" s="14">
        <v>565</v>
      </c>
      <c r="E8" s="15">
        <v>1</v>
      </c>
      <c r="F8" s="16">
        <v>33</v>
      </c>
      <c r="G8" s="16">
        <v>41</v>
      </c>
      <c r="H8" s="16">
        <v>18</v>
      </c>
      <c r="I8" s="16">
        <v>9</v>
      </c>
      <c r="J8" s="16" t="s">
        <v>54</v>
      </c>
      <c r="K8" s="16">
        <v>5</v>
      </c>
      <c r="L8" s="16">
        <v>6</v>
      </c>
      <c r="M8" s="16">
        <v>39</v>
      </c>
      <c r="N8" s="16">
        <v>12</v>
      </c>
      <c r="O8" s="16">
        <v>10</v>
      </c>
      <c r="P8" s="16">
        <v>72</v>
      </c>
      <c r="Q8" s="16">
        <v>31</v>
      </c>
      <c r="R8" s="16">
        <v>4</v>
      </c>
      <c r="S8" s="16">
        <v>3</v>
      </c>
      <c r="T8" s="16" t="s">
        <v>55</v>
      </c>
      <c r="U8" s="16">
        <v>6</v>
      </c>
      <c r="V8" s="16">
        <v>37</v>
      </c>
      <c r="W8" s="16">
        <v>8</v>
      </c>
      <c r="X8" s="16">
        <v>1</v>
      </c>
      <c r="Y8" s="16" t="s">
        <v>54</v>
      </c>
      <c r="Z8" s="16">
        <v>2</v>
      </c>
      <c r="AA8" s="16">
        <v>2</v>
      </c>
      <c r="AB8" s="16">
        <v>11</v>
      </c>
      <c r="AC8" s="16">
        <v>3</v>
      </c>
      <c r="AD8" s="16">
        <v>6</v>
      </c>
      <c r="AE8" s="16">
        <v>14</v>
      </c>
      <c r="AF8" s="16">
        <v>80</v>
      </c>
      <c r="AG8" s="16">
        <v>4</v>
      </c>
      <c r="AH8" s="16" t="s">
        <v>54</v>
      </c>
      <c r="AI8" s="16">
        <v>14</v>
      </c>
      <c r="AJ8" s="16">
        <v>1</v>
      </c>
      <c r="AK8" s="16">
        <v>40</v>
      </c>
      <c r="AL8" s="16">
        <v>26</v>
      </c>
      <c r="AM8" s="16">
        <v>5</v>
      </c>
      <c r="AN8" s="16">
        <v>11</v>
      </c>
      <c r="AO8" s="16">
        <v>6</v>
      </c>
      <c r="AP8" s="16">
        <v>4</v>
      </c>
      <c r="AQ8" s="19" t="s">
        <v>58</v>
      </c>
      <c r="AR8" s="18" t="s">
        <v>57</v>
      </c>
      <c r="AS8" s="6"/>
    </row>
    <row r="9" spans="1:45" ht="15" customHeight="1" x14ac:dyDescent="0.25">
      <c r="A9" t="s">
        <v>52</v>
      </c>
      <c r="B9" s="170" t="s">
        <v>53</v>
      </c>
      <c r="C9" s="13">
        <v>3</v>
      </c>
      <c r="D9" s="14">
        <v>946</v>
      </c>
      <c r="E9" s="15">
        <v>5</v>
      </c>
      <c r="F9" s="16">
        <v>62</v>
      </c>
      <c r="G9" s="16">
        <v>85</v>
      </c>
      <c r="H9" s="16">
        <v>26</v>
      </c>
      <c r="I9" s="16">
        <v>18</v>
      </c>
      <c r="J9" s="16" t="s">
        <v>54</v>
      </c>
      <c r="K9" s="16">
        <v>10</v>
      </c>
      <c r="L9" s="16">
        <v>16</v>
      </c>
      <c r="M9" s="16">
        <v>29</v>
      </c>
      <c r="N9" s="16">
        <v>15</v>
      </c>
      <c r="O9" s="16">
        <v>24</v>
      </c>
      <c r="P9" s="16">
        <v>196</v>
      </c>
      <c r="Q9" s="16">
        <v>26</v>
      </c>
      <c r="R9" s="16">
        <v>10</v>
      </c>
      <c r="S9" s="16">
        <v>2</v>
      </c>
      <c r="T9" s="16">
        <v>2</v>
      </c>
      <c r="U9" s="16">
        <v>6</v>
      </c>
      <c r="V9" s="16">
        <v>110</v>
      </c>
      <c r="W9" s="16">
        <v>9</v>
      </c>
      <c r="X9" s="16">
        <v>1</v>
      </c>
      <c r="Y9" s="16" t="s">
        <v>54</v>
      </c>
      <c r="Z9" s="16">
        <v>2</v>
      </c>
      <c r="AA9" s="16">
        <v>4</v>
      </c>
      <c r="AB9" s="16">
        <v>21</v>
      </c>
      <c r="AC9" s="16">
        <v>7</v>
      </c>
      <c r="AD9" s="16">
        <v>3</v>
      </c>
      <c r="AE9" s="16">
        <v>16</v>
      </c>
      <c r="AF9" s="16">
        <v>60</v>
      </c>
      <c r="AG9" s="16">
        <v>3</v>
      </c>
      <c r="AH9" s="16" t="s">
        <v>54</v>
      </c>
      <c r="AI9" s="16">
        <v>26</v>
      </c>
      <c r="AJ9" s="16">
        <v>3</v>
      </c>
      <c r="AK9" s="16">
        <v>68</v>
      </c>
      <c r="AL9" s="16">
        <v>31</v>
      </c>
      <c r="AM9" s="16">
        <v>7</v>
      </c>
      <c r="AN9" s="16">
        <v>30</v>
      </c>
      <c r="AO9" s="16">
        <v>5</v>
      </c>
      <c r="AP9" s="16">
        <v>6</v>
      </c>
      <c r="AQ9" s="19" t="s">
        <v>59</v>
      </c>
      <c r="AR9" s="18">
        <v>2616</v>
      </c>
      <c r="AS9" s="6"/>
    </row>
    <row r="10" spans="1:45" ht="15" customHeight="1" x14ac:dyDescent="0.25">
      <c r="A10" t="s">
        <v>52</v>
      </c>
      <c r="B10" s="170" t="s">
        <v>53</v>
      </c>
      <c r="C10" s="13">
        <v>2</v>
      </c>
      <c r="D10" s="14">
        <v>1323</v>
      </c>
      <c r="E10" s="15">
        <v>7</v>
      </c>
      <c r="F10" s="16">
        <v>107</v>
      </c>
      <c r="G10" s="16">
        <v>132</v>
      </c>
      <c r="H10" s="16">
        <v>31</v>
      </c>
      <c r="I10" s="16">
        <v>21</v>
      </c>
      <c r="J10" s="16" t="s">
        <v>54</v>
      </c>
      <c r="K10" s="16">
        <v>4</v>
      </c>
      <c r="L10" s="16">
        <v>13</v>
      </c>
      <c r="M10" s="16">
        <v>32</v>
      </c>
      <c r="N10" s="16">
        <v>16</v>
      </c>
      <c r="O10" s="16">
        <v>58</v>
      </c>
      <c r="P10" s="16">
        <v>404</v>
      </c>
      <c r="Q10" s="16">
        <v>55</v>
      </c>
      <c r="R10" s="16">
        <v>9</v>
      </c>
      <c r="S10" s="16">
        <v>6</v>
      </c>
      <c r="T10" s="16">
        <v>1</v>
      </c>
      <c r="U10" s="16">
        <v>5</v>
      </c>
      <c r="V10" s="16">
        <v>129</v>
      </c>
      <c r="W10" s="16">
        <v>6</v>
      </c>
      <c r="X10" s="16">
        <v>3</v>
      </c>
      <c r="Y10" s="16" t="s">
        <v>54</v>
      </c>
      <c r="Z10" s="16">
        <v>2</v>
      </c>
      <c r="AA10" s="16">
        <v>5</v>
      </c>
      <c r="AB10" s="16">
        <v>36</v>
      </c>
      <c r="AC10" s="16">
        <v>12</v>
      </c>
      <c r="AD10" s="16">
        <v>9</v>
      </c>
      <c r="AE10" s="16">
        <v>9</v>
      </c>
      <c r="AF10" s="16">
        <v>47</v>
      </c>
      <c r="AG10" s="16">
        <v>2</v>
      </c>
      <c r="AH10" s="16" t="s">
        <v>54</v>
      </c>
      <c r="AI10" s="16">
        <v>24</v>
      </c>
      <c r="AJ10" s="16">
        <v>3</v>
      </c>
      <c r="AK10" s="16">
        <v>77</v>
      </c>
      <c r="AL10" s="16">
        <v>20</v>
      </c>
      <c r="AM10" s="16">
        <v>5</v>
      </c>
      <c r="AN10" s="16">
        <v>7</v>
      </c>
      <c r="AO10" s="16">
        <v>12</v>
      </c>
      <c r="AP10" s="16">
        <v>14</v>
      </c>
      <c r="AQ10" s="19" t="s">
        <v>60</v>
      </c>
      <c r="AR10" s="18" t="s">
        <v>57</v>
      </c>
      <c r="AS10" s="6"/>
    </row>
    <row r="11" spans="1:45" ht="15" customHeight="1" x14ac:dyDescent="0.25">
      <c r="A11" t="s">
        <v>52</v>
      </c>
      <c r="B11" s="170" t="s">
        <v>53</v>
      </c>
      <c r="C11" s="13">
        <v>1</v>
      </c>
      <c r="D11" s="14">
        <v>1499</v>
      </c>
      <c r="E11" s="15">
        <v>6</v>
      </c>
      <c r="F11" s="16">
        <v>46</v>
      </c>
      <c r="G11" s="16">
        <v>216</v>
      </c>
      <c r="H11" s="16">
        <v>12</v>
      </c>
      <c r="I11" s="16">
        <v>46</v>
      </c>
      <c r="J11" s="16" t="s">
        <v>54</v>
      </c>
      <c r="K11" s="16">
        <v>19</v>
      </c>
      <c r="L11" s="16">
        <v>12</v>
      </c>
      <c r="M11" s="16">
        <v>72</v>
      </c>
      <c r="N11" s="16">
        <v>28</v>
      </c>
      <c r="O11" s="16">
        <v>47</v>
      </c>
      <c r="P11" s="16">
        <v>307</v>
      </c>
      <c r="Q11" s="16">
        <v>67</v>
      </c>
      <c r="R11" s="16">
        <v>15</v>
      </c>
      <c r="S11" s="16">
        <v>1</v>
      </c>
      <c r="T11" s="16">
        <v>2</v>
      </c>
      <c r="U11" s="16">
        <v>7</v>
      </c>
      <c r="V11" s="16">
        <v>183</v>
      </c>
      <c r="W11" s="16">
        <v>21</v>
      </c>
      <c r="X11" s="16">
        <v>1</v>
      </c>
      <c r="Y11" s="16" t="s">
        <v>54</v>
      </c>
      <c r="Z11" s="16">
        <v>1</v>
      </c>
      <c r="AA11" s="16">
        <v>4</v>
      </c>
      <c r="AB11" s="16">
        <v>50</v>
      </c>
      <c r="AC11" s="16">
        <v>8</v>
      </c>
      <c r="AD11" s="16">
        <v>6</v>
      </c>
      <c r="AE11" s="16">
        <v>11</v>
      </c>
      <c r="AF11" s="16">
        <v>107</v>
      </c>
      <c r="AG11" s="16">
        <v>5</v>
      </c>
      <c r="AH11" s="16" t="s">
        <v>54</v>
      </c>
      <c r="AI11" s="16">
        <v>4</v>
      </c>
      <c r="AJ11" s="16">
        <v>1</v>
      </c>
      <c r="AK11" s="16">
        <v>142</v>
      </c>
      <c r="AL11" s="16">
        <v>4</v>
      </c>
      <c r="AM11" s="16" t="s">
        <v>55</v>
      </c>
      <c r="AN11" s="16" t="s">
        <v>55</v>
      </c>
      <c r="AO11" s="16">
        <v>31</v>
      </c>
      <c r="AP11" s="16">
        <v>15</v>
      </c>
      <c r="AQ11" s="19" t="s">
        <v>61</v>
      </c>
      <c r="AR11" s="18" t="s">
        <v>57</v>
      </c>
      <c r="AS11" s="6"/>
    </row>
    <row r="12" spans="1:45" ht="15" customHeight="1" x14ac:dyDescent="0.25">
      <c r="A12" t="s">
        <v>52</v>
      </c>
      <c r="B12" s="170" t="s">
        <v>53</v>
      </c>
      <c r="C12" s="13" t="s">
        <v>62</v>
      </c>
      <c r="D12" s="14">
        <v>4555</v>
      </c>
      <c r="E12" s="15">
        <v>20</v>
      </c>
      <c r="F12" s="16">
        <v>254</v>
      </c>
      <c r="G12" s="16">
        <v>504</v>
      </c>
      <c r="H12" s="16">
        <v>109</v>
      </c>
      <c r="I12" s="16">
        <v>95</v>
      </c>
      <c r="J12" s="16">
        <v>2</v>
      </c>
      <c r="K12" s="16">
        <v>41</v>
      </c>
      <c r="L12" s="16">
        <v>47</v>
      </c>
      <c r="M12" s="16">
        <v>181</v>
      </c>
      <c r="N12" s="16">
        <v>79</v>
      </c>
      <c r="O12" s="16">
        <v>145</v>
      </c>
      <c r="P12" s="16">
        <v>995</v>
      </c>
      <c r="Q12" s="16">
        <v>188</v>
      </c>
      <c r="R12" s="16">
        <v>39</v>
      </c>
      <c r="S12" s="16">
        <v>12</v>
      </c>
      <c r="T12" s="16">
        <v>5</v>
      </c>
      <c r="U12" s="16">
        <v>28</v>
      </c>
      <c r="V12" s="16">
        <v>479</v>
      </c>
      <c r="W12" s="16">
        <v>47</v>
      </c>
      <c r="X12" s="16">
        <v>6</v>
      </c>
      <c r="Y12" s="16">
        <v>1</v>
      </c>
      <c r="Z12" s="16">
        <v>7</v>
      </c>
      <c r="AA12" s="16">
        <v>20</v>
      </c>
      <c r="AB12" s="16">
        <v>121</v>
      </c>
      <c r="AC12" s="16">
        <v>30</v>
      </c>
      <c r="AD12" s="16">
        <v>27</v>
      </c>
      <c r="AE12" s="16">
        <v>56</v>
      </c>
      <c r="AF12" s="16">
        <v>321</v>
      </c>
      <c r="AG12" s="16">
        <v>15</v>
      </c>
      <c r="AH12" s="16">
        <v>2</v>
      </c>
      <c r="AI12" s="16">
        <v>71</v>
      </c>
      <c r="AJ12" s="16">
        <v>8</v>
      </c>
      <c r="AK12" s="16">
        <v>337</v>
      </c>
      <c r="AL12" s="16">
        <v>92</v>
      </c>
      <c r="AM12" s="16">
        <v>19</v>
      </c>
      <c r="AN12" s="16">
        <v>57</v>
      </c>
      <c r="AO12" s="16">
        <v>56</v>
      </c>
      <c r="AP12" s="16">
        <v>39</v>
      </c>
      <c r="AQ12" s="19" t="s">
        <v>63</v>
      </c>
      <c r="AR12" s="18">
        <v>2616</v>
      </c>
      <c r="AS12" s="6"/>
    </row>
    <row r="13" spans="1:45" s="20" customFormat="1" ht="15" customHeight="1" x14ac:dyDescent="0.25">
      <c r="A13" s="20" t="s">
        <v>52</v>
      </c>
      <c r="B13" s="21" t="s">
        <v>64</v>
      </c>
      <c r="C13" s="22" t="s">
        <v>65</v>
      </c>
      <c r="D13" s="23">
        <v>2.27</v>
      </c>
      <c r="E13" s="24">
        <v>2.2000000000000002</v>
      </c>
      <c r="F13" s="25">
        <v>2.39</v>
      </c>
      <c r="G13" s="25">
        <v>2.08</v>
      </c>
      <c r="H13" s="25">
        <v>3.06</v>
      </c>
      <c r="I13" s="25">
        <v>1.93</v>
      </c>
      <c r="J13" s="25" t="s">
        <v>54</v>
      </c>
      <c r="K13" s="25">
        <v>2.2400000000000002</v>
      </c>
      <c r="L13" s="25">
        <v>2.34</v>
      </c>
      <c r="M13" s="25">
        <v>2.34</v>
      </c>
      <c r="N13" s="25">
        <v>2.44</v>
      </c>
      <c r="O13" s="25">
        <v>2.1</v>
      </c>
      <c r="P13" s="25">
        <v>2.08</v>
      </c>
      <c r="Q13" s="25">
        <v>2.2599999999999998</v>
      </c>
      <c r="R13" s="25">
        <v>2.15</v>
      </c>
      <c r="S13" s="25">
        <v>2.58</v>
      </c>
      <c r="T13" s="25">
        <v>2</v>
      </c>
      <c r="U13" s="25">
        <v>2.82</v>
      </c>
      <c r="V13" s="25">
        <v>2.13</v>
      </c>
      <c r="W13" s="25">
        <v>2.2799999999999998</v>
      </c>
      <c r="X13" s="25">
        <v>2.33</v>
      </c>
      <c r="Y13" s="25" t="s">
        <v>54</v>
      </c>
      <c r="Z13" s="25">
        <v>2.71</v>
      </c>
      <c r="AA13" s="25">
        <v>2.95</v>
      </c>
      <c r="AB13" s="25">
        <v>2.02</v>
      </c>
      <c r="AC13" s="25">
        <v>2.17</v>
      </c>
      <c r="AD13" s="25">
        <v>2.67</v>
      </c>
      <c r="AE13" s="25">
        <v>2.91</v>
      </c>
      <c r="AF13" s="25">
        <v>2.6</v>
      </c>
      <c r="AG13" s="25">
        <v>2.6</v>
      </c>
      <c r="AH13" s="25" t="s">
        <v>54</v>
      </c>
      <c r="AI13" s="25">
        <v>2.83</v>
      </c>
      <c r="AJ13" s="25">
        <v>2.5</v>
      </c>
      <c r="AK13" s="25">
        <v>2.11</v>
      </c>
      <c r="AL13" s="25">
        <v>3.22</v>
      </c>
      <c r="AM13" s="25">
        <v>3.21</v>
      </c>
      <c r="AN13" s="25">
        <v>3.39</v>
      </c>
      <c r="AO13" s="25">
        <v>1.86</v>
      </c>
      <c r="AP13" s="25">
        <v>1.97</v>
      </c>
      <c r="AQ13" s="19" t="s">
        <v>66</v>
      </c>
      <c r="AR13" s="26" t="s">
        <v>57</v>
      </c>
      <c r="AS13" s="27"/>
    </row>
    <row r="14" spans="1:45" ht="15" customHeight="1" x14ac:dyDescent="0.25">
      <c r="A14" t="s">
        <v>52</v>
      </c>
      <c r="B14" s="28" t="s">
        <v>67</v>
      </c>
      <c r="C14" s="29">
        <v>5</v>
      </c>
      <c r="D14" s="14">
        <v>62448</v>
      </c>
      <c r="E14" s="30">
        <v>247</v>
      </c>
      <c r="F14" s="31">
        <v>1860</v>
      </c>
      <c r="G14" s="31">
        <v>5072</v>
      </c>
      <c r="H14" s="31">
        <v>8291</v>
      </c>
      <c r="I14" s="31">
        <v>1488</v>
      </c>
      <c r="J14" s="31">
        <v>1451</v>
      </c>
      <c r="K14" s="31">
        <v>1621</v>
      </c>
      <c r="L14" s="31">
        <v>711</v>
      </c>
      <c r="M14" s="31">
        <v>5156</v>
      </c>
      <c r="N14" s="31">
        <v>2874</v>
      </c>
      <c r="O14" s="31">
        <v>1087</v>
      </c>
      <c r="P14" s="31">
        <v>3902</v>
      </c>
      <c r="Q14" s="31">
        <v>1230</v>
      </c>
      <c r="R14" s="31">
        <v>354</v>
      </c>
      <c r="S14" s="31">
        <v>243</v>
      </c>
      <c r="T14" s="31">
        <v>16</v>
      </c>
      <c r="U14" s="31">
        <v>537</v>
      </c>
      <c r="V14" s="31">
        <v>4902</v>
      </c>
      <c r="W14" s="31">
        <v>423</v>
      </c>
      <c r="X14" s="31">
        <v>6</v>
      </c>
      <c r="Y14" s="31">
        <v>184</v>
      </c>
      <c r="Z14" s="31">
        <v>88</v>
      </c>
      <c r="AA14" s="31">
        <v>304</v>
      </c>
      <c r="AB14" s="31">
        <v>378</v>
      </c>
      <c r="AC14" s="31">
        <v>372</v>
      </c>
      <c r="AD14" s="31">
        <v>2025</v>
      </c>
      <c r="AE14" s="31">
        <v>3263</v>
      </c>
      <c r="AF14" s="31">
        <v>6052</v>
      </c>
      <c r="AG14" s="31">
        <v>116</v>
      </c>
      <c r="AH14" s="31">
        <v>21</v>
      </c>
      <c r="AI14" s="31">
        <v>1078</v>
      </c>
      <c r="AJ14" s="31">
        <v>84</v>
      </c>
      <c r="AK14" s="31">
        <v>5442</v>
      </c>
      <c r="AL14" s="31">
        <v>620</v>
      </c>
      <c r="AM14" s="31">
        <v>44</v>
      </c>
      <c r="AN14" s="31">
        <v>548</v>
      </c>
      <c r="AO14" s="31">
        <v>188</v>
      </c>
      <c r="AP14" s="31">
        <v>170</v>
      </c>
      <c r="AQ14" s="17" t="s">
        <v>56</v>
      </c>
      <c r="AR14" s="32" t="s">
        <v>57</v>
      </c>
      <c r="AS14" s="6"/>
    </row>
    <row r="15" spans="1:45" ht="15" customHeight="1" x14ac:dyDescent="0.25">
      <c r="A15" t="s">
        <v>52</v>
      </c>
      <c r="B15" s="170" t="s">
        <v>67</v>
      </c>
      <c r="C15" s="13">
        <v>4</v>
      </c>
      <c r="D15" s="14">
        <v>69121</v>
      </c>
      <c r="E15" s="15">
        <v>441</v>
      </c>
      <c r="F15" s="16">
        <v>4475</v>
      </c>
      <c r="G15" s="16">
        <v>5022</v>
      </c>
      <c r="H15" s="16">
        <v>4116</v>
      </c>
      <c r="I15" s="16">
        <v>1898</v>
      </c>
      <c r="J15" s="16">
        <v>365</v>
      </c>
      <c r="K15" s="16">
        <v>1482</v>
      </c>
      <c r="L15" s="16">
        <v>967</v>
      </c>
      <c r="M15" s="16">
        <v>5369</v>
      </c>
      <c r="N15" s="16">
        <v>3366</v>
      </c>
      <c r="O15" s="16">
        <v>1151</v>
      </c>
      <c r="P15" s="16">
        <v>7801</v>
      </c>
      <c r="Q15" s="16">
        <v>2697</v>
      </c>
      <c r="R15" s="16">
        <v>406</v>
      </c>
      <c r="S15" s="16">
        <v>567</v>
      </c>
      <c r="T15" s="16">
        <v>69</v>
      </c>
      <c r="U15" s="16">
        <v>605</v>
      </c>
      <c r="V15" s="16">
        <v>4757</v>
      </c>
      <c r="W15" s="16">
        <v>479</v>
      </c>
      <c r="X15" s="16">
        <v>28</v>
      </c>
      <c r="Y15" s="16">
        <v>66</v>
      </c>
      <c r="Z15" s="16">
        <v>129</v>
      </c>
      <c r="AA15" s="16">
        <v>195</v>
      </c>
      <c r="AB15" s="16">
        <v>1289</v>
      </c>
      <c r="AC15" s="16">
        <v>454</v>
      </c>
      <c r="AD15" s="16">
        <v>1351</v>
      </c>
      <c r="AE15" s="16">
        <v>2874</v>
      </c>
      <c r="AF15" s="16">
        <v>5519</v>
      </c>
      <c r="AG15" s="16">
        <v>293</v>
      </c>
      <c r="AH15" s="16">
        <v>44</v>
      </c>
      <c r="AI15" s="16">
        <v>1970</v>
      </c>
      <c r="AJ15" s="16">
        <v>168</v>
      </c>
      <c r="AK15" s="16">
        <v>6871</v>
      </c>
      <c r="AL15" s="16">
        <v>718</v>
      </c>
      <c r="AM15" s="16">
        <v>87</v>
      </c>
      <c r="AN15" s="16">
        <v>549</v>
      </c>
      <c r="AO15" s="16">
        <v>251</v>
      </c>
      <c r="AP15" s="16">
        <v>232</v>
      </c>
      <c r="AQ15" s="19" t="s">
        <v>58</v>
      </c>
      <c r="AR15" s="18" t="s">
        <v>57</v>
      </c>
      <c r="AS15" s="6"/>
    </row>
    <row r="16" spans="1:45" ht="15" customHeight="1" x14ac:dyDescent="0.25">
      <c r="A16" t="s">
        <v>52</v>
      </c>
      <c r="B16" s="170" t="s">
        <v>67</v>
      </c>
      <c r="C16" s="13">
        <v>3</v>
      </c>
      <c r="D16" s="14">
        <v>72308</v>
      </c>
      <c r="E16" s="15">
        <v>427</v>
      </c>
      <c r="F16" s="16">
        <v>5650</v>
      </c>
      <c r="G16" s="16">
        <v>6328</v>
      </c>
      <c r="H16" s="16">
        <v>4399</v>
      </c>
      <c r="I16" s="16">
        <v>2437</v>
      </c>
      <c r="J16" s="16">
        <v>413</v>
      </c>
      <c r="K16" s="16">
        <v>1548</v>
      </c>
      <c r="L16" s="16">
        <v>1508</v>
      </c>
      <c r="M16" s="16">
        <v>3328</v>
      </c>
      <c r="N16" s="16">
        <v>2046</v>
      </c>
      <c r="O16" s="16">
        <v>1381</v>
      </c>
      <c r="P16" s="16">
        <v>11459</v>
      </c>
      <c r="Q16" s="16">
        <v>1491</v>
      </c>
      <c r="R16" s="16">
        <v>401</v>
      </c>
      <c r="S16" s="16">
        <v>725</v>
      </c>
      <c r="T16" s="16">
        <v>73</v>
      </c>
      <c r="U16" s="16">
        <v>475</v>
      </c>
      <c r="V16" s="16">
        <v>8540</v>
      </c>
      <c r="W16" s="16">
        <v>445</v>
      </c>
      <c r="X16" s="16">
        <v>40</v>
      </c>
      <c r="Y16" s="16">
        <v>148</v>
      </c>
      <c r="Z16" s="16">
        <v>179</v>
      </c>
      <c r="AA16" s="16">
        <v>209</v>
      </c>
      <c r="AB16" s="16">
        <v>1649</v>
      </c>
      <c r="AC16" s="16">
        <v>1021</v>
      </c>
      <c r="AD16" s="16">
        <v>751</v>
      </c>
      <c r="AE16" s="16">
        <v>1908</v>
      </c>
      <c r="AF16" s="16">
        <v>3015</v>
      </c>
      <c r="AG16" s="16">
        <v>362</v>
      </c>
      <c r="AH16" s="16">
        <v>130</v>
      </c>
      <c r="AI16" s="16">
        <v>1712</v>
      </c>
      <c r="AJ16" s="16">
        <v>141</v>
      </c>
      <c r="AK16" s="16">
        <v>6244</v>
      </c>
      <c r="AL16" s="16">
        <v>667</v>
      </c>
      <c r="AM16" s="16">
        <v>106</v>
      </c>
      <c r="AN16" s="16">
        <v>460</v>
      </c>
      <c r="AO16" s="16">
        <v>289</v>
      </c>
      <c r="AP16" s="16">
        <v>203</v>
      </c>
      <c r="AQ16" s="19" t="s">
        <v>59</v>
      </c>
      <c r="AR16" s="18">
        <v>111374</v>
      </c>
      <c r="AS16" s="6"/>
    </row>
    <row r="17" spans="1:45" ht="15" customHeight="1" x14ac:dyDescent="0.25">
      <c r="A17" t="s">
        <v>52</v>
      </c>
      <c r="B17" s="170" t="s">
        <v>67</v>
      </c>
      <c r="C17" s="13">
        <v>2</v>
      </c>
      <c r="D17" s="14">
        <v>58284</v>
      </c>
      <c r="E17" s="15">
        <v>373</v>
      </c>
      <c r="F17" s="16">
        <v>3869</v>
      </c>
      <c r="G17" s="16">
        <v>6635</v>
      </c>
      <c r="H17" s="16">
        <v>2978</v>
      </c>
      <c r="I17" s="16">
        <v>2091</v>
      </c>
      <c r="J17" s="16">
        <v>99</v>
      </c>
      <c r="K17" s="16">
        <v>842</v>
      </c>
      <c r="L17" s="16">
        <v>717</v>
      </c>
      <c r="M17" s="16">
        <v>3053</v>
      </c>
      <c r="N17" s="16">
        <v>1427</v>
      </c>
      <c r="O17" s="16">
        <v>1052</v>
      </c>
      <c r="P17" s="16">
        <v>11660</v>
      </c>
      <c r="Q17" s="16">
        <v>2365</v>
      </c>
      <c r="R17" s="16">
        <v>382</v>
      </c>
      <c r="S17" s="16">
        <v>346</v>
      </c>
      <c r="T17" s="16">
        <v>57</v>
      </c>
      <c r="U17" s="16">
        <v>424</v>
      </c>
      <c r="V17" s="16">
        <v>6898</v>
      </c>
      <c r="W17" s="16">
        <v>278</v>
      </c>
      <c r="X17" s="16">
        <v>29</v>
      </c>
      <c r="Y17" s="16">
        <v>61</v>
      </c>
      <c r="Z17" s="16">
        <v>132</v>
      </c>
      <c r="AA17" s="16">
        <v>164</v>
      </c>
      <c r="AB17" s="16">
        <v>2401</v>
      </c>
      <c r="AC17" s="16">
        <v>864</v>
      </c>
      <c r="AD17" s="16">
        <v>937</v>
      </c>
      <c r="AE17" s="16">
        <v>1154</v>
      </c>
      <c r="AF17" s="16">
        <v>2123</v>
      </c>
      <c r="AG17" s="16">
        <v>115</v>
      </c>
      <c r="AH17" s="16">
        <v>27</v>
      </c>
      <c r="AI17" s="16">
        <v>548</v>
      </c>
      <c r="AJ17" s="16">
        <v>31</v>
      </c>
      <c r="AK17" s="16">
        <v>3427</v>
      </c>
      <c r="AL17" s="16">
        <v>185</v>
      </c>
      <c r="AM17" s="16">
        <v>62</v>
      </c>
      <c r="AN17" s="16">
        <v>85</v>
      </c>
      <c r="AO17" s="16">
        <v>246</v>
      </c>
      <c r="AP17" s="16">
        <v>147</v>
      </c>
      <c r="AQ17" s="19" t="s">
        <v>60</v>
      </c>
      <c r="AR17" s="18" t="s">
        <v>57</v>
      </c>
      <c r="AS17" s="6"/>
    </row>
    <row r="18" spans="1:45" ht="15" customHeight="1" x14ac:dyDescent="0.25">
      <c r="A18" t="s">
        <v>52</v>
      </c>
      <c r="B18" s="170" t="s">
        <v>67</v>
      </c>
      <c r="C18" s="13">
        <v>1</v>
      </c>
      <c r="D18" s="14">
        <v>38527</v>
      </c>
      <c r="E18" s="15">
        <v>127</v>
      </c>
      <c r="F18" s="16">
        <v>1030</v>
      </c>
      <c r="G18" s="16">
        <v>5327</v>
      </c>
      <c r="H18" s="16">
        <v>1047</v>
      </c>
      <c r="I18" s="16">
        <v>1614</v>
      </c>
      <c r="J18" s="16">
        <v>89</v>
      </c>
      <c r="K18" s="16">
        <v>1291</v>
      </c>
      <c r="L18" s="16">
        <v>296</v>
      </c>
      <c r="M18" s="16">
        <v>3357</v>
      </c>
      <c r="N18" s="16">
        <v>1256</v>
      </c>
      <c r="O18" s="16">
        <v>399</v>
      </c>
      <c r="P18" s="16">
        <v>3326</v>
      </c>
      <c r="Q18" s="16">
        <v>1905</v>
      </c>
      <c r="R18" s="16">
        <v>172</v>
      </c>
      <c r="S18" s="16">
        <v>71</v>
      </c>
      <c r="T18" s="16">
        <v>15</v>
      </c>
      <c r="U18" s="16">
        <v>243</v>
      </c>
      <c r="V18" s="16">
        <v>4950</v>
      </c>
      <c r="W18" s="16">
        <v>377</v>
      </c>
      <c r="X18" s="16">
        <v>3</v>
      </c>
      <c r="Y18" s="16">
        <v>70</v>
      </c>
      <c r="Z18" s="16">
        <v>69</v>
      </c>
      <c r="AA18" s="16">
        <v>71</v>
      </c>
      <c r="AB18" s="16">
        <v>2362</v>
      </c>
      <c r="AC18" s="16">
        <v>217</v>
      </c>
      <c r="AD18" s="16">
        <v>562</v>
      </c>
      <c r="AE18" s="16">
        <v>823</v>
      </c>
      <c r="AF18" s="16">
        <v>2517</v>
      </c>
      <c r="AG18" s="16">
        <v>24</v>
      </c>
      <c r="AH18" s="16">
        <v>8</v>
      </c>
      <c r="AI18" s="16">
        <v>73</v>
      </c>
      <c r="AJ18" s="16">
        <v>11</v>
      </c>
      <c r="AK18" s="16">
        <v>4425</v>
      </c>
      <c r="AL18" s="16">
        <v>35</v>
      </c>
      <c r="AM18" s="16">
        <v>5</v>
      </c>
      <c r="AN18" s="16">
        <v>13</v>
      </c>
      <c r="AO18" s="16">
        <v>272</v>
      </c>
      <c r="AP18" s="16">
        <v>75</v>
      </c>
      <c r="AQ18" s="19" t="s">
        <v>61</v>
      </c>
      <c r="AR18" s="18" t="s">
        <v>57</v>
      </c>
      <c r="AS18" s="6"/>
    </row>
    <row r="19" spans="1:45" ht="15" customHeight="1" x14ac:dyDescent="0.25">
      <c r="A19" t="s">
        <v>52</v>
      </c>
      <c r="B19" s="170" t="s">
        <v>67</v>
      </c>
      <c r="C19" s="13" t="s">
        <v>62</v>
      </c>
      <c r="D19" s="14">
        <v>300688</v>
      </c>
      <c r="E19" s="15">
        <v>1615</v>
      </c>
      <c r="F19" s="16">
        <v>16884</v>
      </c>
      <c r="G19" s="16">
        <v>28384</v>
      </c>
      <c r="H19" s="16">
        <v>20831</v>
      </c>
      <c r="I19" s="16">
        <v>9528</v>
      </c>
      <c r="J19" s="16">
        <v>2417</v>
      </c>
      <c r="K19" s="16">
        <v>6784</v>
      </c>
      <c r="L19" s="16">
        <v>4199</v>
      </c>
      <c r="M19" s="16">
        <v>20263</v>
      </c>
      <c r="N19" s="16">
        <v>10969</v>
      </c>
      <c r="O19" s="16">
        <v>5070</v>
      </c>
      <c r="P19" s="16">
        <v>38148</v>
      </c>
      <c r="Q19" s="16">
        <v>9688</v>
      </c>
      <c r="R19" s="16">
        <v>1715</v>
      </c>
      <c r="S19" s="16">
        <v>1952</v>
      </c>
      <c r="T19" s="16">
        <v>230</v>
      </c>
      <c r="U19" s="16">
        <v>2284</v>
      </c>
      <c r="V19" s="16">
        <v>30047</v>
      </c>
      <c r="W19" s="16">
        <v>2002</v>
      </c>
      <c r="X19" s="16">
        <v>106</v>
      </c>
      <c r="Y19" s="16">
        <v>529</v>
      </c>
      <c r="Z19" s="16">
        <v>597</v>
      </c>
      <c r="AA19" s="16">
        <v>943</v>
      </c>
      <c r="AB19" s="16">
        <v>8079</v>
      </c>
      <c r="AC19" s="16">
        <v>2928</v>
      </c>
      <c r="AD19" s="16">
        <v>5626</v>
      </c>
      <c r="AE19" s="16">
        <v>10022</v>
      </c>
      <c r="AF19" s="16">
        <v>19226</v>
      </c>
      <c r="AG19" s="16">
        <v>910</v>
      </c>
      <c r="AH19" s="16">
        <v>230</v>
      </c>
      <c r="AI19" s="16">
        <v>5381</v>
      </c>
      <c r="AJ19" s="16">
        <v>435</v>
      </c>
      <c r="AK19" s="16">
        <v>26409</v>
      </c>
      <c r="AL19" s="16">
        <v>2225</v>
      </c>
      <c r="AM19" s="16">
        <v>304</v>
      </c>
      <c r="AN19" s="16">
        <v>1655</v>
      </c>
      <c r="AO19" s="16">
        <v>1246</v>
      </c>
      <c r="AP19" s="16">
        <v>827</v>
      </c>
      <c r="AQ19" s="19" t="s">
        <v>63</v>
      </c>
      <c r="AR19" s="18">
        <v>111374</v>
      </c>
      <c r="AS19" s="6"/>
    </row>
    <row r="20" spans="1:45" s="20" customFormat="1" ht="15" customHeight="1" x14ac:dyDescent="0.25">
      <c r="A20" s="20" t="s">
        <v>52</v>
      </c>
      <c r="B20" s="21" t="s">
        <v>64</v>
      </c>
      <c r="C20" s="22" t="s">
        <v>65</v>
      </c>
      <c r="D20" s="23">
        <v>3.2</v>
      </c>
      <c r="E20" s="24">
        <v>3.19</v>
      </c>
      <c r="F20" s="25">
        <v>3.13</v>
      </c>
      <c r="G20" s="25">
        <v>2.93</v>
      </c>
      <c r="H20" s="25">
        <v>3.75</v>
      </c>
      <c r="I20" s="25">
        <v>2.95</v>
      </c>
      <c r="J20" s="25">
        <v>4.24</v>
      </c>
      <c r="K20" s="25">
        <v>3.19</v>
      </c>
      <c r="L20" s="25">
        <v>3.26</v>
      </c>
      <c r="M20" s="25">
        <v>3.29</v>
      </c>
      <c r="N20" s="25">
        <v>3.47</v>
      </c>
      <c r="O20" s="25">
        <v>3.29</v>
      </c>
      <c r="P20" s="25">
        <v>2.93</v>
      </c>
      <c r="Q20" s="25">
        <v>2.89</v>
      </c>
      <c r="R20" s="25">
        <v>3.23</v>
      </c>
      <c r="S20" s="25">
        <v>3.29</v>
      </c>
      <c r="T20" s="25">
        <v>3.06</v>
      </c>
      <c r="U20" s="25">
        <v>3.34</v>
      </c>
      <c r="V20" s="25">
        <v>2.93</v>
      </c>
      <c r="W20" s="25">
        <v>3.15</v>
      </c>
      <c r="X20" s="25">
        <v>3.05</v>
      </c>
      <c r="Y20" s="25">
        <v>3.44</v>
      </c>
      <c r="Z20" s="25">
        <v>3.06</v>
      </c>
      <c r="AA20" s="25">
        <v>3.53</v>
      </c>
      <c r="AB20" s="25">
        <v>2.37</v>
      </c>
      <c r="AC20" s="25">
        <v>2.97</v>
      </c>
      <c r="AD20" s="25">
        <v>3.59</v>
      </c>
      <c r="AE20" s="25">
        <v>3.66</v>
      </c>
      <c r="AF20" s="25">
        <v>3.54</v>
      </c>
      <c r="AG20" s="25">
        <v>3.4</v>
      </c>
      <c r="AH20" s="25">
        <v>3.19</v>
      </c>
      <c r="AI20" s="25">
        <v>3.64</v>
      </c>
      <c r="AJ20" s="25">
        <v>3.65</v>
      </c>
      <c r="AK20" s="25">
        <v>3.21</v>
      </c>
      <c r="AL20" s="25">
        <v>3.77</v>
      </c>
      <c r="AM20" s="25">
        <v>3.34</v>
      </c>
      <c r="AN20" s="25">
        <v>3.93</v>
      </c>
      <c r="AO20" s="25">
        <v>2.87</v>
      </c>
      <c r="AP20" s="25">
        <v>3.33</v>
      </c>
      <c r="AQ20" s="19" t="s">
        <v>66</v>
      </c>
      <c r="AR20" s="26" t="s">
        <v>57</v>
      </c>
      <c r="AS20" s="27"/>
    </row>
    <row r="21" spans="1:45" ht="15" customHeight="1" x14ac:dyDescent="0.25">
      <c r="A21" t="s">
        <v>52</v>
      </c>
      <c r="B21" s="28" t="s">
        <v>68</v>
      </c>
      <c r="C21" s="29">
        <v>5</v>
      </c>
      <c r="D21" s="14">
        <v>4459</v>
      </c>
      <c r="E21" s="30">
        <v>23</v>
      </c>
      <c r="F21" s="31">
        <v>62</v>
      </c>
      <c r="G21" s="31">
        <v>472</v>
      </c>
      <c r="H21" s="31">
        <v>399</v>
      </c>
      <c r="I21" s="31">
        <v>27</v>
      </c>
      <c r="J21" s="31">
        <v>1</v>
      </c>
      <c r="K21" s="31">
        <v>41</v>
      </c>
      <c r="L21" s="31">
        <v>49</v>
      </c>
      <c r="M21" s="31">
        <v>314</v>
      </c>
      <c r="N21" s="31">
        <v>101</v>
      </c>
      <c r="O21" s="31">
        <v>97</v>
      </c>
      <c r="P21" s="31">
        <v>312</v>
      </c>
      <c r="Q21" s="31">
        <v>60</v>
      </c>
      <c r="R21" s="31">
        <v>33</v>
      </c>
      <c r="S21" s="31">
        <v>88</v>
      </c>
      <c r="T21" s="31">
        <v>3</v>
      </c>
      <c r="U21" s="31">
        <v>77</v>
      </c>
      <c r="V21" s="31">
        <v>570</v>
      </c>
      <c r="W21" s="31">
        <v>99</v>
      </c>
      <c r="X21" s="31">
        <v>3</v>
      </c>
      <c r="Y21" s="31">
        <v>1</v>
      </c>
      <c r="Z21" s="31">
        <v>5</v>
      </c>
      <c r="AA21" s="31">
        <v>51</v>
      </c>
      <c r="AB21" s="31">
        <v>12</v>
      </c>
      <c r="AC21" s="31">
        <v>13</v>
      </c>
      <c r="AD21" s="31">
        <v>56</v>
      </c>
      <c r="AE21" s="31">
        <v>87</v>
      </c>
      <c r="AF21" s="31">
        <v>793</v>
      </c>
      <c r="AG21" s="31">
        <v>21</v>
      </c>
      <c r="AH21" s="31">
        <v>5</v>
      </c>
      <c r="AI21" s="31">
        <v>87</v>
      </c>
      <c r="AJ21" s="31">
        <v>7</v>
      </c>
      <c r="AK21" s="31">
        <v>179</v>
      </c>
      <c r="AL21" s="31">
        <v>146</v>
      </c>
      <c r="AM21" s="31">
        <v>8</v>
      </c>
      <c r="AN21" s="31">
        <v>101</v>
      </c>
      <c r="AO21" s="31">
        <v>38</v>
      </c>
      <c r="AP21" s="31">
        <v>18</v>
      </c>
      <c r="AQ21" s="17" t="s">
        <v>56</v>
      </c>
      <c r="AR21" s="32" t="s">
        <v>57</v>
      </c>
      <c r="AS21" s="6"/>
    </row>
    <row r="22" spans="1:45" ht="15" customHeight="1" x14ac:dyDescent="0.25">
      <c r="A22" t="s">
        <v>52</v>
      </c>
      <c r="B22" s="170" t="s">
        <v>68</v>
      </c>
      <c r="C22" s="13">
        <v>4</v>
      </c>
      <c r="D22" s="14">
        <v>10691</v>
      </c>
      <c r="E22" s="15">
        <v>70</v>
      </c>
      <c r="F22" s="16">
        <v>545</v>
      </c>
      <c r="G22" s="16">
        <v>866</v>
      </c>
      <c r="H22" s="16">
        <v>376</v>
      </c>
      <c r="I22" s="16">
        <v>112</v>
      </c>
      <c r="J22" s="16">
        <v>9</v>
      </c>
      <c r="K22" s="16">
        <v>89</v>
      </c>
      <c r="L22" s="16">
        <v>143</v>
      </c>
      <c r="M22" s="16">
        <v>660</v>
      </c>
      <c r="N22" s="16">
        <v>337</v>
      </c>
      <c r="O22" s="16">
        <v>282</v>
      </c>
      <c r="P22" s="16">
        <v>1402</v>
      </c>
      <c r="Q22" s="16">
        <v>433</v>
      </c>
      <c r="R22" s="16">
        <v>98</v>
      </c>
      <c r="S22" s="16">
        <v>138</v>
      </c>
      <c r="T22" s="16">
        <v>5</v>
      </c>
      <c r="U22" s="16">
        <v>109</v>
      </c>
      <c r="V22" s="16">
        <v>903</v>
      </c>
      <c r="W22" s="16">
        <v>197</v>
      </c>
      <c r="X22" s="16">
        <v>1</v>
      </c>
      <c r="Y22" s="16">
        <v>1</v>
      </c>
      <c r="Z22" s="16">
        <v>16</v>
      </c>
      <c r="AA22" s="16">
        <v>54</v>
      </c>
      <c r="AB22" s="16">
        <v>88</v>
      </c>
      <c r="AC22" s="16">
        <v>27</v>
      </c>
      <c r="AD22" s="16">
        <v>60</v>
      </c>
      <c r="AE22" s="16">
        <v>158</v>
      </c>
      <c r="AF22" s="16">
        <v>1647</v>
      </c>
      <c r="AG22" s="16">
        <v>63</v>
      </c>
      <c r="AH22" s="16">
        <v>12</v>
      </c>
      <c r="AI22" s="16">
        <v>296</v>
      </c>
      <c r="AJ22" s="16">
        <v>20</v>
      </c>
      <c r="AK22" s="16">
        <v>673</v>
      </c>
      <c r="AL22" s="16">
        <v>373</v>
      </c>
      <c r="AM22" s="16">
        <v>43</v>
      </c>
      <c r="AN22" s="16">
        <v>201</v>
      </c>
      <c r="AO22" s="16">
        <v>103</v>
      </c>
      <c r="AP22" s="16">
        <v>81</v>
      </c>
      <c r="AQ22" s="19" t="s">
        <v>58</v>
      </c>
      <c r="AR22" s="18" t="s">
        <v>57</v>
      </c>
      <c r="AS22" s="6"/>
    </row>
    <row r="23" spans="1:45" ht="15" customHeight="1" x14ac:dyDescent="0.25">
      <c r="A23" t="s">
        <v>52</v>
      </c>
      <c r="B23" s="170" t="s">
        <v>68</v>
      </c>
      <c r="C23" s="13">
        <v>3</v>
      </c>
      <c r="D23" s="14">
        <v>21081</v>
      </c>
      <c r="E23" s="15">
        <v>119</v>
      </c>
      <c r="F23" s="16">
        <v>1715</v>
      </c>
      <c r="G23" s="16">
        <v>1658</v>
      </c>
      <c r="H23" s="16">
        <v>643</v>
      </c>
      <c r="I23" s="16">
        <v>326</v>
      </c>
      <c r="J23" s="16">
        <v>23</v>
      </c>
      <c r="K23" s="16">
        <v>200</v>
      </c>
      <c r="L23" s="16">
        <v>483</v>
      </c>
      <c r="M23" s="16">
        <v>740</v>
      </c>
      <c r="N23" s="16">
        <v>435</v>
      </c>
      <c r="O23" s="16">
        <v>628</v>
      </c>
      <c r="P23" s="16">
        <v>4139</v>
      </c>
      <c r="Q23" s="16">
        <v>474</v>
      </c>
      <c r="R23" s="16">
        <v>179</v>
      </c>
      <c r="S23" s="16">
        <v>338</v>
      </c>
      <c r="T23" s="16">
        <v>14</v>
      </c>
      <c r="U23" s="16">
        <v>142</v>
      </c>
      <c r="V23" s="16">
        <v>2439</v>
      </c>
      <c r="W23" s="16">
        <v>267</v>
      </c>
      <c r="X23" s="16">
        <v>10</v>
      </c>
      <c r="Y23" s="16">
        <v>1</v>
      </c>
      <c r="Z23" s="16">
        <v>39</v>
      </c>
      <c r="AA23" s="16">
        <v>114</v>
      </c>
      <c r="AB23" s="16">
        <v>231</v>
      </c>
      <c r="AC23" s="16">
        <v>105</v>
      </c>
      <c r="AD23" s="16">
        <v>51</v>
      </c>
      <c r="AE23" s="16">
        <v>242</v>
      </c>
      <c r="AF23" s="16">
        <v>1572</v>
      </c>
      <c r="AG23" s="16">
        <v>203</v>
      </c>
      <c r="AH23" s="16">
        <v>172</v>
      </c>
      <c r="AI23" s="16">
        <v>598</v>
      </c>
      <c r="AJ23" s="16">
        <v>40</v>
      </c>
      <c r="AK23" s="16">
        <v>1465</v>
      </c>
      <c r="AL23" s="16">
        <v>578</v>
      </c>
      <c r="AM23" s="16">
        <v>60</v>
      </c>
      <c r="AN23" s="16">
        <v>306</v>
      </c>
      <c r="AO23" s="16">
        <v>201</v>
      </c>
      <c r="AP23" s="16">
        <v>131</v>
      </c>
      <c r="AQ23" s="19" t="s">
        <v>59</v>
      </c>
      <c r="AR23" s="18">
        <v>68523</v>
      </c>
      <c r="AS23" s="6"/>
    </row>
    <row r="24" spans="1:45" ht="15" customHeight="1" x14ac:dyDescent="0.25">
      <c r="A24" t="s">
        <v>52</v>
      </c>
      <c r="B24" s="170" t="s">
        <v>68</v>
      </c>
      <c r="C24" s="13">
        <v>2</v>
      </c>
      <c r="D24" s="14">
        <v>33421</v>
      </c>
      <c r="E24" s="15">
        <v>155</v>
      </c>
      <c r="F24" s="16">
        <v>3092</v>
      </c>
      <c r="G24" s="16">
        <v>2562</v>
      </c>
      <c r="H24" s="16">
        <v>642</v>
      </c>
      <c r="I24" s="16">
        <v>649</v>
      </c>
      <c r="J24" s="16">
        <v>16</v>
      </c>
      <c r="K24" s="16">
        <v>158</v>
      </c>
      <c r="L24" s="16">
        <v>579</v>
      </c>
      <c r="M24" s="16">
        <v>989</v>
      </c>
      <c r="N24" s="16">
        <v>486</v>
      </c>
      <c r="O24" s="16">
        <v>1333</v>
      </c>
      <c r="P24" s="16">
        <v>10814</v>
      </c>
      <c r="Q24" s="16">
        <v>1288</v>
      </c>
      <c r="R24" s="16">
        <v>239</v>
      </c>
      <c r="S24" s="16">
        <v>243</v>
      </c>
      <c r="T24" s="16">
        <v>15</v>
      </c>
      <c r="U24" s="16">
        <v>219</v>
      </c>
      <c r="V24" s="16">
        <v>3561</v>
      </c>
      <c r="W24" s="16">
        <v>235</v>
      </c>
      <c r="X24" s="16">
        <v>15</v>
      </c>
      <c r="Y24" s="16">
        <v>5</v>
      </c>
      <c r="Z24" s="16">
        <v>37</v>
      </c>
      <c r="AA24" s="16">
        <v>144</v>
      </c>
      <c r="AB24" s="16">
        <v>588</v>
      </c>
      <c r="AC24" s="16">
        <v>185</v>
      </c>
      <c r="AD24" s="16">
        <v>76</v>
      </c>
      <c r="AE24" s="16">
        <v>186</v>
      </c>
      <c r="AF24" s="16">
        <v>1610</v>
      </c>
      <c r="AG24" s="16">
        <v>184</v>
      </c>
      <c r="AH24" s="16">
        <v>152</v>
      </c>
      <c r="AI24" s="16">
        <v>449</v>
      </c>
      <c r="AJ24" s="16">
        <v>23</v>
      </c>
      <c r="AK24" s="16">
        <v>1460</v>
      </c>
      <c r="AL24" s="16">
        <v>285</v>
      </c>
      <c r="AM24" s="16">
        <v>67</v>
      </c>
      <c r="AN24" s="16">
        <v>134</v>
      </c>
      <c r="AO24" s="16">
        <v>296</v>
      </c>
      <c r="AP24" s="16">
        <v>250</v>
      </c>
      <c r="AQ24" s="19" t="s">
        <v>60</v>
      </c>
      <c r="AR24" s="18" t="s">
        <v>57</v>
      </c>
      <c r="AS24" s="6"/>
    </row>
    <row r="25" spans="1:45" ht="15" customHeight="1" x14ac:dyDescent="0.25">
      <c r="A25" t="s">
        <v>52</v>
      </c>
      <c r="B25" s="170" t="s">
        <v>68</v>
      </c>
      <c r="C25" s="13">
        <v>1</v>
      </c>
      <c r="D25" s="14">
        <v>54278</v>
      </c>
      <c r="E25" s="15">
        <v>129</v>
      </c>
      <c r="F25" s="16">
        <v>2536</v>
      </c>
      <c r="G25" s="16">
        <v>5316</v>
      </c>
      <c r="H25" s="16">
        <v>399</v>
      </c>
      <c r="I25" s="16">
        <v>1474</v>
      </c>
      <c r="J25" s="16">
        <v>32</v>
      </c>
      <c r="K25" s="16">
        <v>571</v>
      </c>
      <c r="L25" s="16">
        <v>524</v>
      </c>
      <c r="M25" s="16">
        <v>3139</v>
      </c>
      <c r="N25" s="16">
        <v>1140</v>
      </c>
      <c r="O25" s="16">
        <v>1854</v>
      </c>
      <c r="P25" s="16">
        <v>12418</v>
      </c>
      <c r="Q25" s="16">
        <v>3412</v>
      </c>
      <c r="R25" s="16">
        <v>231</v>
      </c>
      <c r="S25" s="16">
        <v>91</v>
      </c>
      <c r="T25" s="16">
        <v>9</v>
      </c>
      <c r="U25" s="16">
        <v>266</v>
      </c>
      <c r="V25" s="16">
        <v>6999</v>
      </c>
      <c r="W25" s="16">
        <v>675</v>
      </c>
      <c r="X25" s="16">
        <v>10</v>
      </c>
      <c r="Y25" s="16">
        <v>8</v>
      </c>
      <c r="Z25" s="16">
        <v>39</v>
      </c>
      <c r="AA25" s="16">
        <v>174</v>
      </c>
      <c r="AB25" s="16">
        <v>1692</v>
      </c>
      <c r="AC25" s="16">
        <v>97</v>
      </c>
      <c r="AD25" s="16">
        <v>85</v>
      </c>
      <c r="AE25" s="16">
        <v>300</v>
      </c>
      <c r="AF25" s="16">
        <v>4255</v>
      </c>
      <c r="AG25" s="16">
        <v>56</v>
      </c>
      <c r="AH25" s="16">
        <v>52</v>
      </c>
      <c r="AI25" s="16">
        <v>186</v>
      </c>
      <c r="AJ25" s="16">
        <v>11</v>
      </c>
      <c r="AK25" s="16">
        <v>4894</v>
      </c>
      <c r="AL25" s="16">
        <v>117</v>
      </c>
      <c r="AM25" s="16">
        <v>27</v>
      </c>
      <c r="AN25" s="16">
        <v>15</v>
      </c>
      <c r="AO25" s="16">
        <v>769</v>
      </c>
      <c r="AP25" s="16">
        <v>276</v>
      </c>
      <c r="AQ25" s="19" t="s">
        <v>61</v>
      </c>
      <c r="AR25" s="18" t="s">
        <v>57</v>
      </c>
      <c r="AS25" s="6"/>
    </row>
    <row r="26" spans="1:45" ht="15" customHeight="1" x14ac:dyDescent="0.25">
      <c r="A26" t="s">
        <v>52</v>
      </c>
      <c r="B26" s="170" t="s">
        <v>68</v>
      </c>
      <c r="C26" s="13" t="s">
        <v>62</v>
      </c>
      <c r="D26" s="14">
        <v>123930</v>
      </c>
      <c r="E26" s="15">
        <v>496</v>
      </c>
      <c r="F26" s="16">
        <v>7950</v>
      </c>
      <c r="G26" s="16">
        <v>10874</v>
      </c>
      <c r="H26" s="16">
        <v>2459</v>
      </c>
      <c r="I26" s="16">
        <v>2588</v>
      </c>
      <c r="J26" s="16">
        <v>81</v>
      </c>
      <c r="K26" s="16">
        <v>1059</v>
      </c>
      <c r="L26" s="16">
        <v>1778</v>
      </c>
      <c r="M26" s="16">
        <v>5842</v>
      </c>
      <c r="N26" s="16">
        <v>2499</v>
      </c>
      <c r="O26" s="16">
        <v>4194</v>
      </c>
      <c r="P26" s="16">
        <v>29085</v>
      </c>
      <c r="Q26" s="16">
        <v>5667</v>
      </c>
      <c r="R26" s="16">
        <v>780</v>
      </c>
      <c r="S26" s="16">
        <v>898</v>
      </c>
      <c r="T26" s="16">
        <v>46</v>
      </c>
      <c r="U26" s="16">
        <v>813</v>
      </c>
      <c r="V26" s="16">
        <v>14472</v>
      </c>
      <c r="W26" s="16">
        <v>1473</v>
      </c>
      <c r="X26" s="16">
        <v>39</v>
      </c>
      <c r="Y26" s="16">
        <v>16</v>
      </c>
      <c r="Z26" s="16">
        <v>136</v>
      </c>
      <c r="AA26" s="16">
        <v>537</v>
      </c>
      <c r="AB26" s="16">
        <v>2611</v>
      </c>
      <c r="AC26" s="16">
        <v>427</v>
      </c>
      <c r="AD26" s="16">
        <v>328</v>
      </c>
      <c r="AE26" s="16">
        <v>973</v>
      </c>
      <c r="AF26" s="16">
        <v>9877</v>
      </c>
      <c r="AG26" s="16">
        <v>527</v>
      </c>
      <c r="AH26" s="16">
        <v>393</v>
      </c>
      <c r="AI26" s="16">
        <v>1616</v>
      </c>
      <c r="AJ26" s="16">
        <v>101</v>
      </c>
      <c r="AK26" s="16">
        <v>8671</v>
      </c>
      <c r="AL26" s="16">
        <v>1499</v>
      </c>
      <c r="AM26" s="16">
        <v>205</v>
      </c>
      <c r="AN26" s="16">
        <v>757</v>
      </c>
      <c r="AO26" s="16">
        <v>1407</v>
      </c>
      <c r="AP26" s="16">
        <v>756</v>
      </c>
      <c r="AQ26" s="19" t="s">
        <v>63</v>
      </c>
      <c r="AR26" s="18">
        <v>68523</v>
      </c>
      <c r="AS26" s="6"/>
    </row>
    <row r="27" spans="1:45" s="20" customFormat="1" ht="15" customHeight="1" x14ac:dyDescent="0.25">
      <c r="A27" s="20" t="s">
        <v>52</v>
      </c>
      <c r="B27" s="21" t="s">
        <v>64</v>
      </c>
      <c r="C27" s="22" t="s">
        <v>65</v>
      </c>
      <c r="D27" s="23">
        <v>2.0099999999999998</v>
      </c>
      <c r="E27" s="24">
        <v>2.4</v>
      </c>
      <c r="F27" s="25">
        <v>2.06</v>
      </c>
      <c r="G27" s="25">
        <v>1.95</v>
      </c>
      <c r="H27" s="25">
        <v>2.89</v>
      </c>
      <c r="I27" s="25">
        <v>1.67</v>
      </c>
      <c r="J27" s="25">
        <v>2.15</v>
      </c>
      <c r="K27" s="25">
        <v>1.93</v>
      </c>
      <c r="L27" s="25">
        <v>2.2200000000000002</v>
      </c>
      <c r="M27" s="25">
        <v>1.98</v>
      </c>
      <c r="N27" s="25">
        <v>2.11</v>
      </c>
      <c r="O27" s="25">
        <v>1.91</v>
      </c>
      <c r="P27" s="25">
        <v>1.84</v>
      </c>
      <c r="Q27" s="25">
        <v>1.67</v>
      </c>
      <c r="R27" s="25">
        <v>2.31</v>
      </c>
      <c r="S27" s="25">
        <v>2.88</v>
      </c>
      <c r="T27" s="25">
        <v>2.52</v>
      </c>
      <c r="U27" s="25">
        <v>2.4</v>
      </c>
      <c r="V27" s="25">
        <v>1.93</v>
      </c>
      <c r="W27" s="25">
        <v>2.19</v>
      </c>
      <c r="X27" s="25">
        <v>2.2799999999999998</v>
      </c>
      <c r="Y27" s="25">
        <v>1.88</v>
      </c>
      <c r="Z27" s="25">
        <v>2.35</v>
      </c>
      <c r="AA27" s="25">
        <v>2.37</v>
      </c>
      <c r="AB27" s="25">
        <v>1.52</v>
      </c>
      <c r="AC27" s="25">
        <v>2.2400000000000002</v>
      </c>
      <c r="AD27" s="25">
        <v>2.77</v>
      </c>
      <c r="AE27" s="25">
        <v>2.5299999999999998</v>
      </c>
      <c r="AF27" s="25">
        <v>2.2999999999999998</v>
      </c>
      <c r="AG27" s="25">
        <v>2.64</v>
      </c>
      <c r="AH27" s="25">
        <v>2.4</v>
      </c>
      <c r="AI27" s="25">
        <v>2.78</v>
      </c>
      <c r="AJ27" s="25">
        <v>2.89</v>
      </c>
      <c r="AK27" s="25">
        <v>1.82</v>
      </c>
      <c r="AL27" s="25">
        <v>3.1</v>
      </c>
      <c r="AM27" s="25">
        <v>2.7</v>
      </c>
      <c r="AN27" s="25">
        <v>3.32</v>
      </c>
      <c r="AO27" s="25">
        <v>1.82</v>
      </c>
      <c r="AP27" s="25">
        <v>2.09</v>
      </c>
      <c r="AQ27" s="19" t="s">
        <v>66</v>
      </c>
      <c r="AR27" s="26" t="s">
        <v>57</v>
      </c>
      <c r="AS27" s="27"/>
    </row>
    <row r="28" spans="1:45" ht="15" customHeight="1" x14ac:dyDescent="0.25">
      <c r="A28" t="s">
        <v>52</v>
      </c>
      <c r="B28" s="28" t="s">
        <v>69</v>
      </c>
      <c r="C28" s="29">
        <v>5</v>
      </c>
      <c r="D28" s="14">
        <v>31530</v>
      </c>
      <c r="E28" s="30">
        <v>176</v>
      </c>
      <c r="F28" s="31">
        <v>445</v>
      </c>
      <c r="G28" s="31">
        <v>2510</v>
      </c>
      <c r="H28" s="31">
        <v>2378</v>
      </c>
      <c r="I28" s="31">
        <v>224</v>
      </c>
      <c r="J28" s="31">
        <v>9</v>
      </c>
      <c r="K28" s="31">
        <v>300</v>
      </c>
      <c r="L28" s="31">
        <v>295</v>
      </c>
      <c r="M28" s="31">
        <v>1693</v>
      </c>
      <c r="N28" s="31">
        <v>657</v>
      </c>
      <c r="O28" s="31">
        <v>517</v>
      </c>
      <c r="P28" s="31">
        <v>1551</v>
      </c>
      <c r="Q28" s="31">
        <v>612</v>
      </c>
      <c r="R28" s="31">
        <v>228</v>
      </c>
      <c r="S28" s="31">
        <v>131</v>
      </c>
      <c r="T28" s="31">
        <v>11</v>
      </c>
      <c r="U28" s="31">
        <v>306</v>
      </c>
      <c r="V28" s="31">
        <v>3170</v>
      </c>
      <c r="W28" s="31">
        <v>375</v>
      </c>
      <c r="X28" s="31">
        <v>72</v>
      </c>
      <c r="Y28" s="31">
        <v>13</v>
      </c>
      <c r="Z28" s="31">
        <v>15</v>
      </c>
      <c r="AA28" s="31">
        <v>173</v>
      </c>
      <c r="AB28" s="31">
        <v>111</v>
      </c>
      <c r="AC28" s="31">
        <v>84</v>
      </c>
      <c r="AD28" s="31">
        <v>341</v>
      </c>
      <c r="AE28" s="31">
        <v>619</v>
      </c>
      <c r="AF28" s="31">
        <v>2865</v>
      </c>
      <c r="AG28" s="31">
        <v>66</v>
      </c>
      <c r="AH28" s="31">
        <v>15</v>
      </c>
      <c r="AI28" s="31">
        <v>8330</v>
      </c>
      <c r="AJ28" s="31">
        <v>790</v>
      </c>
      <c r="AK28" s="31">
        <v>1063</v>
      </c>
      <c r="AL28" s="31">
        <v>691</v>
      </c>
      <c r="AM28" s="31">
        <v>64</v>
      </c>
      <c r="AN28" s="31">
        <v>442</v>
      </c>
      <c r="AO28" s="31">
        <v>107</v>
      </c>
      <c r="AP28" s="31">
        <v>81</v>
      </c>
      <c r="AQ28" s="17" t="s">
        <v>56</v>
      </c>
      <c r="AR28" s="32" t="s">
        <v>57</v>
      </c>
      <c r="AS28" s="6"/>
    </row>
    <row r="29" spans="1:45" ht="15" customHeight="1" x14ac:dyDescent="0.25">
      <c r="A29" t="s">
        <v>52</v>
      </c>
      <c r="B29" s="170" t="s">
        <v>69</v>
      </c>
      <c r="C29" s="13">
        <v>4</v>
      </c>
      <c r="D29" s="14">
        <v>57487</v>
      </c>
      <c r="E29" s="15">
        <v>422</v>
      </c>
      <c r="F29" s="16">
        <v>2147</v>
      </c>
      <c r="G29" s="16">
        <v>3861</v>
      </c>
      <c r="H29" s="16">
        <v>1883</v>
      </c>
      <c r="I29" s="16">
        <v>544</v>
      </c>
      <c r="J29" s="16">
        <v>6</v>
      </c>
      <c r="K29" s="16">
        <v>425</v>
      </c>
      <c r="L29" s="16">
        <v>658</v>
      </c>
      <c r="M29" s="16">
        <v>3160</v>
      </c>
      <c r="N29" s="16">
        <v>1482</v>
      </c>
      <c r="O29" s="16">
        <v>989</v>
      </c>
      <c r="P29" s="16">
        <v>5568</v>
      </c>
      <c r="Q29" s="16">
        <v>2539</v>
      </c>
      <c r="R29" s="16">
        <v>415</v>
      </c>
      <c r="S29" s="16">
        <v>341</v>
      </c>
      <c r="T29" s="16">
        <v>50</v>
      </c>
      <c r="U29" s="16">
        <v>372</v>
      </c>
      <c r="V29" s="16">
        <v>4126</v>
      </c>
      <c r="W29" s="16">
        <v>626</v>
      </c>
      <c r="X29" s="16">
        <v>133</v>
      </c>
      <c r="Y29" s="16">
        <v>1</v>
      </c>
      <c r="Z29" s="16">
        <v>42</v>
      </c>
      <c r="AA29" s="16">
        <v>163</v>
      </c>
      <c r="AB29" s="16">
        <v>510</v>
      </c>
      <c r="AC29" s="16">
        <v>206</v>
      </c>
      <c r="AD29" s="16">
        <v>320</v>
      </c>
      <c r="AE29" s="16">
        <v>918</v>
      </c>
      <c r="AF29" s="16">
        <v>5237</v>
      </c>
      <c r="AG29" s="16">
        <v>194</v>
      </c>
      <c r="AH29" s="16">
        <v>45</v>
      </c>
      <c r="AI29" s="16">
        <v>11894</v>
      </c>
      <c r="AJ29" s="16">
        <v>2521</v>
      </c>
      <c r="AK29" s="16">
        <v>2674</v>
      </c>
      <c r="AL29" s="16">
        <v>1546</v>
      </c>
      <c r="AM29" s="16">
        <v>169</v>
      </c>
      <c r="AN29" s="16">
        <v>912</v>
      </c>
      <c r="AO29" s="16">
        <v>222</v>
      </c>
      <c r="AP29" s="16">
        <v>166</v>
      </c>
      <c r="AQ29" s="19" t="s">
        <v>58</v>
      </c>
      <c r="AR29" s="18" t="s">
        <v>57</v>
      </c>
      <c r="AS29" s="6"/>
    </row>
    <row r="30" spans="1:45" ht="15" customHeight="1" x14ac:dyDescent="0.25">
      <c r="A30" t="s">
        <v>52</v>
      </c>
      <c r="B30" s="170" t="s">
        <v>69</v>
      </c>
      <c r="C30" s="13">
        <v>3</v>
      </c>
      <c r="D30" s="14">
        <v>87115</v>
      </c>
      <c r="E30" s="15">
        <v>591</v>
      </c>
      <c r="F30" s="16">
        <v>5296</v>
      </c>
      <c r="G30" s="16">
        <v>6423</v>
      </c>
      <c r="H30" s="16">
        <v>2719</v>
      </c>
      <c r="I30" s="16">
        <v>1184</v>
      </c>
      <c r="J30" s="16">
        <v>46</v>
      </c>
      <c r="K30" s="16">
        <v>589</v>
      </c>
      <c r="L30" s="16">
        <v>1776</v>
      </c>
      <c r="M30" s="16">
        <v>3022</v>
      </c>
      <c r="N30" s="16">
        <v>1512</v>
      </c>
      <c r="O30" s="16">
        <v>2279</v>
      </c>
      <c r="P30" s="16">
        <v>14755</v>
      </c>
      <c r="Q30" s="16">
        <v>1992</v>
      </c>
      <c r="R30" s="16">
        <v>575</v>
      </c>
      <c r="S30" s="16">
        <v>879</v>
      </c>
      <c r="T30" s="16">
        <v>67</v>
      </c>
      <c r="U30" s="16">
        <v>377</v>
      </c>
      <c r="V30" s="16">
        <v>10910</v>
      </c>
      <c r="W30" s="16">
        <v>713</v>
      </c>
      <c r="X30" s="16">
        <v>176</v>
      </c>
      <c r="Y30" s="16">
        <v>20</v>
      </c>
      <c r="Z30" s="16">
        <v>81</v>
      </c>
      <c r="AA30" s="16">
        <v>343</v>
      </c>
      <c r="AB30" s="16">
        <v>1041</v>
      </c>
      <c r="AC30" s="16">
        <v>607</v>
      </c>
      <c r="AD30" s="16">
        <v>224</v>
      </c>
      <c r="AE30" s="16">
        <v>867</v>
      </c>
      <c r="AF30" s="16">
        <v>4627</v>
      </c>
      <c r="AG30" s="16">
        <v>364</v>
      </c>
      <c r="AH30" s="16">
        <v>261</v>
      </c>
      <c r="AI30" s="16">
        <v>9377</v>
      </c>
      <c r="AJ30" s="16">
        <v>4048</v>
      </c>
      <c r="AK30" s="16">
        <v>5020</v>
      </c>
      <c r="AL30" s="16">
        <v>2115</v>
      </c>
      <c r="AM30" s="16">
        <v>321</v>
      </c>
      <c r="AN30" s="16">
        <v>1271</v>
      </c>
      <c r="AO30" s="16">
        <v>417</v>
      </c>
      <c r="AP30" s="16">
        <v>230</v>
      </c>
      <c r="AQ30" s="19" t="s">
        <v>59</v>
      </c>
      <c r="AR30" s="18">
        <v>211577</v>
      </c>
      <c r="AS30" s="6"/>
    </row>
    <row r="31" spans="1:45" ht="15" customHeight="1" x14ac:dyDescent="0.25">
      <c r="A31" t="s">
        <v>52</v>
      </c>
      <c r="B31" s="170" t="s">
        <v>69</v>
      </c>
      <c r="C31" s="13">
        <v>2</v>
      </c>
      <c r="D31" s="14">
        <v>112848</v>
      </c>
      <c r="E31" s="15">
        <v>724</v>
      </c>
      <c r="F31" s="16">
        <v>8255</v>
      </c>
      <c r="G31" s="16">
        <v>9778</v>
      </c>
      <c r="H31" s="16">
        <v>2715</v>
      </c>
      <c r="I31" s="16">
        <v>1739</v>
      </c>
      <c r="J31" s="16">
        <v>29</v>
      </c>
      <c r="K31" s="16">
        <v>479</v>
      </c>
      <c r="L31" s="16">
        <v>1529</v>
      </c>
      <c r="M31" s="16">
        <v>4206</v>
      </c>
      <c r="N31" s="16">
        <v>1738</v>
      </c>
      <c r="O31" s="16">
        <v>3740</v>
      </c>
      <c r="P31" s="16">
        <v>32910</v>
      </c>
      <c r="Q31" s="16">
        <v>4577</v>
      </c>
      <c r="R31" s="16">
        <v>800</v>
      </c>
      <c r="S31" s="16">
        <v>726</v>
      </c>
      <c r="T31" s="16">
        <v>95</v>
      </c>
      <c r="U31" s="16">
        <v>556</v>
      </c>
      <c r="V31" s="16">
        <v>14883</v>
      </c>
      <c r="W31" s="16">
        <v>627</v>
      </c>
      <c r="X31" s="16">
        <v>93</v>
      </c>
      <c r="Y31" s="16">
        <v>23</v>
      </c>
      <c r="Z31" s="16">
        <v>81</v>
      </c>
      <c r="AA31" s="16">
        <v>432</v>
      </c>
      <c r="AB31" s="16">
        <v>2291</v>
      </c>
      <c r="AC31" s="16">
        <v>959</v>
      </c>
      <c r="AD31" s="16">
        <v>340</v>
      </c>
      <c r="AE31" s="16">
        <v>759</v>
      </c>
      <c r="AF31" s="16">
        <v>4676</v>
      </c>
      <c r="AG31" s="16">
        <v>238</v>
      </c>
      <c r="AH31" s="16">
        <v>150</v>
      </c>
      <c r="AI31" s="16">
        <v>2870</v>
      </c>
      <c r="AJ31" s="16">
        <v>2526</v>
      </c>
      <c r="AK31" s="16">
        <v>4765</v>
      </c>
      <c r="AL31" s="16">
        <v>909</v>
      </c>
      <c r="AM31" s="16">
        <v>340</v>
      </c>
      <c r="AN31" s="16">
        <v>468</v>
      </c>
      <c r="AO31" s="16">
        <v>516</v>
      </c>
      <c r="AP31" s="16">
        <v>306</v>
      </c>
      <c r="AQ31" s="19" t="s">
        <v>60</v>
      </c>
      <c r="AR31" s="18" t="s">
        <v>57</v>
      </c>
      <c r="AS31" s="6"/>
    </row>
    <row r="32" spans="1:45" ht="15" customHeight="1" x14ac:dyDescent="0.25">
      <c r="A32" t="s">
        <v>52</v>
      </c>
      <c r="B32" s="170" t="s">
        <v>69</v>
      </c>
      <c r="C32" s="13">
        <v>1</v>
      </c>
      <c r="D32" s="14">
        <v>137575</v>
      </c>
      <c r="E32" s="15">
        <v>408</v>
      </c>
      <c r="F32" s="16">
        <v>5465</v>
      </c>
      <c r="G32" s="16">
        <v>15099</v>
      </c>
      <c r="H32" s="16">
        <v>1552</v>
      </c>
      <c r="I32" s="16">
        <v>3355</v>
      </c>
      <c r="J32" s="16">
        <v>95</v>
      </c>
      <c r="K32" s="16">
        <v>1375</v>
      </c>
      <c r="L32" s="16">
        <v>921</v>
      </c>
      <c r="M32" s="16">
        <v>11621</v>
      </c>
      <c r="N32" s="16">
        <v>3684</v>
      </c>
      <c r="O32" s="16">
        <v>3080</v>
      </c>
      <c r="P32" s="16">
        <v>23847</v>
      </c>
      <c r="Q32" s="16">
        <v>7997</v>
      </c>
      <c r="R32" s="16">
        <v>491</v>
      </c>
      <c r="S32" s="16">
        <v>214</v>
      </c>
      <c r="T32" s="16">
        <v>50</v>
      </c>
      <c r="U32" s="16">
        <v>690</v>
      </c>
      <c r="V32" s="16">
        <v>23644</v>
      </c>
      <c r="W32" s="16">
        <v>1226</v>
      </c>
      <c r="X32" s="16">
        <v>45</v>
      </c>
      <c r="Y32" s="16">
        <v>76</v>
      </c>
      <c r="Z32" s="16">
        <v>80</v>
      </c>
      <c r="AA32" s="16">
        <v>363</v>
      </c>
      <c r="AB32" s="16">
        <v>4629</v>
      </c>
      <c r="AC32" s="16">
        <v>598</v>
      </c>
      <c r="AD32" s="16">
        <v>287</v>
      </c>
      <c r="AE32" s="16">
        <v>925</v>
      </c>
      <c r="AF32" s="16">
        <v>9906</v>
      </c>
      <c r="AG32" s="16">
        <v>75</v>
      </c>
      <c r="AH32" s="16">
        <v>53</v>
      </c>
      <c r="AI32" s="16">
        <v>312</v>
      </c>
      <c r="AJ32" s="16">
        <v>911</v>
      </c>
      <c r="AK32" s="16">
        <v>12930</v>
      </c>
      <c r="AL32" s="16">
        <v>246</v>
      </c>
      <c r="AM32" s="16">
        <v>56</v>
      </c>
      <c r="AN32" s="16">
        <v>83</v>
      </c>
      <c r="AO32" s="16">
        <v>970</v>
      </c>
      <c r="AP32" s="16">
        <v>216</v>
      </c>
      <c r="AQ32" s="19" t="s">
        <v>61</v>
      </c>
      <c r="AR32" s="18" t="s">
        <v>57</v>
      </c>
      <c r="AS32" s="6"/>
    </row>
    <row r="33" spans="1:45" ht="15" customHeight="1" x14ac:dyDescent="0.25">
      <c r="A33" t="s">
        <v>52</v>
      </c>
      <c r="B33" s="170" t="s">
        <v>69</v>
      </c>
      <c r="C33" s="13" t="s">
        <v>62</v>
      </c>
      <c r="D33" s="14">
        <v>426555</v>
      </c>
      <c r="E33" s="15">
        <v>2321</v>
      </c>
      <c r="F33" s="16">
        <v>21608</v>
      </c>
      <c r="G33" s="16">
        <v>37671</v>
      </c>
      <c r="H33" s="16">
        <v>11247</v>
      </c>
      <c r="I33" s="16">
        <v>7046</v>
      </c>
      <c r="J33" s="16">
        <v>185</v>
      </c>
      <c r="K33" s="16">
        <v>3168</v>
      </c>
      <c r="L33" s="16">
        <v>5179</v>
      </c>
      <c r="M33" s="16">
        <v>23702</v>
      </c>
      <c r="N33" s="16">
        <v>9073</v>
      </c>
      <c r="O33" s="16">
        <v>10605</v>
      </c>
      <c r="P33" s="16">
        <v>78631</v>
      </c>
      <c r="Q33" s="16">
        <v>17717</v>
      </c>
      <c r="R33" s="16">
        <v>2509</v>
      </c>
      <c r="S33" s="16">
        <v>2291</v>
      </c>
      <c r="T33" s="16">
        <v>273</v>
      </c>
      <c r="U33" s="16">
        <v>2301</v>
      </c>
      <c r="V33" s="16">
        <v>56733</v>
      </c>
      <c r="W33" s="16">
        <v>3567</v>
      </c>
      <c r="X33" s="16">
        <v>519</v>
      </c>
      <c r="Y33" s="16">
        <v>133</v>
      </c>
      <c r="Z33" s="16">
        <v>299</v>
      </c>
      <c r="AA33" s="16">
        <v>1474</v>
      </c>
      <c r="AB33" s="16">
        <v>8582</v>
      </c>
      <c r="AC33" s="16">
        <v>2454</v>
      </c>
      <c r="AD33" s="16">
        <v>1512</v>
      </c>
      <c r="AE33" s="16">
        <v>4088</v>
      </c>
      <c r="AF33" s="16">
        <v>27311</v>
      </c>
      <c r="AG33" s="16">
        <v>937</v>
      </c>
      <c r="AH33" s="16">
        <v>524</v>
      </c>
      <c r="AI33" s="16">
        <v>32783</v>
      </c>
      <c r="AJ33" s="16">
        <v>10796</v>
      </c>
      <c r="AK33" s="16">
        <v>26452</v>
      </c>
      <c r="AL33" s="16">
        <v>5507</v>
      </c>
      <c r="AM33" s="16">
        <v>950</v>
      </c>
      <c r="AN33" s="16">
        <v>3176</v>
      </c>
      <c r="AO33" s="16">
        <v>2232</v>
      </c>
      <c r="AP33" s="16">
        <v>999</v>
      </c>
      <c r="AQ33" s="19" t="s">
        <v>63</v>
      </c>
      <c r="AR33" s="18">
        <v>211577</v>
      </c>
      <c r="AS33" s="6"/>
    </row>
    <row r="34" spans="1:45" s="20" customFormat="1" ht="15" customHeight="1" x14ac:dyDescent="0.25">
      <c r="A34" s="20" t="s">
        <v>52</v>
      </c>
      <c r="B34" s="21" t="s">
        <v>64</v>
      </c>
      <c r="C34" s="22" t="s">
        <v>65</v>
      </c>
      <c r="D34" s="23">
        <v>2.37</v>
      </c>
      <c r="E34" s="24">
        <v>2.67</v>
      </c>
      <c r="F34" s="25">
        <v>2.25</v>
      </c>
      <c r="G34" s="25">
        <v>2.17</v>
      </c>
      <c r="H34" s="25">
        <v>3.07</v>
      </c>
      <c r="I34" s="25">
        <v>1.94</v>
      </c>
      <c r="J34" s="25">
        <v>1.95</v>
      </c>
      <c r="K34" s="25">
        <v>2.2999999999999998</v>
      </c>
      <c r="L34" s="25">
        <v>2.59</v>
      </c>
      <c r="M34" s="25">
        <v>2.12</v>
      </c>
      <c r="N34" s="25">
        <v>2.2999999999999998</v>
      </c>
      <c r="O34" s="25">
        <v>2.2599999999999998</v>
      </c>
      <c r="P34" s="25">
        <v>2.09</v>
      </c>
      <c r="Q34" s="25">
        <v>2.0499999999999998</v>
      </c>
      <c r="R34" s="25">
        <v>2.64</v>
      </c>
      <c r="S34" s="25">
        <v>2.76</v>
      </c>
      <c r="T34" s="25">
        <v>2.5499999999999998</v>
      </c>
      <c r="U34" s="25">
        <v>2.59</v>
      </c>
      <c r="V34" s="25">
        <v>2.09</v>
      </c>
      <c r="W34" s="25">
        <v>2.52</v>
      </c>
      <c r="X34" s="25">
        <v>3.18</v>
      </c>
      <c r="Y34" s="25">
        <v>1.89</v>
      </c>
      <c r="Z34" s="25">
        <v>2.4300000000000002</v>
      </c>
      <c r="AA34" s="25">
        <v>2.56</v>
      </c>
      <c r="AB34" s="25">
        <v>1.74</v>
      </c>
      <c r="AC34" s="25">
        <v>2.27</v>
      </c>
      <c r="AD34" s="25">
        <v>3.06</v>
      </c>
      <c r="AE34" s="25">
        <v>2.89</v>
      </c>
      <c r="AF34" s="25">
        <v>2.5</v>
      </c>
      <c r="AG34" s="25">
        <v>2.93</v>
      </c>
      <c r="AH34" s="25">
        <v>2.65</v>
      </c>
      <c r="AI34" s="25">
        <v>3.76</v>
      </c>
      <c r="AJ34" s="25">
        <v>2.98</v>
      </c>
      <c r="AK34" s="25">
        <v>2.02</v>
      </c>
      <c r="AL34" s="25">
        <v>3.28</v>
      </c>
      <c r="AM34" s="25">
        <v>2.84</v>
      </c>
      <c r="AN34" s="25">
        <v>3.37</v>
      </c>
      <c r="AO34" s="25">
        <v>2.09</v>
      </c>
      <c r="AP34" s="25">
        <v>2.59</v>
      </c>
      <c r="AQ34" s="19" t="s">
        <v>66</v>
      </c>
      <c r="AR34" s="26" t="s">
        <v>57</v>
      </c>
      <c r="AS34" s="27"/>
    </row>
    <row r="35" spans="1:45" ht="15" customHeight="1" x14ac:dyDescent="0.25">
      <c r="A35" t="s">
        <v>52</v>
      </c>
      <c r="B35" s="28" t="s">
        <v>70</v>
      </c>
      <c r="C35" s="29">
        <v>5</v>
      </c>
      <c r="D35" s="14">
        <v>174</v>
      </c>
      <c r="E35" s="30">
        <v>1</v>
      </c>
      <c r="F35" s="31">
        <v>5</v>
      </c>
      <c r="G35" s="31">
        <v>17</v>
      </c>
      <c r="H35" s="31">
        <v>22</v>
      </c>
      <c r="I35" s="31">
        <v>3</v>
      </c>
      <c r="J35" s="31" t="s">
        <v>54</v>
      </c>
      <c r="K35" s="31">
        <v>3</v>
      </c>
      <c r="L35" s="31">
        <v>3</v>
      </c>
      <c r="M35" s="31">
        <v>15</v>
      </c>
      <c r="N35" s="31">
        <v>7</v>
      </c>
      <c r="O35" s="31">
        <v>1</v>
      </c>
      <c r="P35" s="31">
        <v>5</v>
      </c>
      <c r="Q35" s="31">
        <v>4</v>
      </c>
      <c r="R35" s="31">
        <v>2</v>
      </c>
      <c r="S35" s="31" t="s">
        <v>55</v>
      </c>
      <c r="T35" s="31" t="s">
        <v>54</v>
      </c>
      <c r="U35" s="31">
        <v>4</v>
      </c>
      <c r="V35" s="31">
        <v>22</v>
      </c>
      <c r="W35" s="31">
        <v>2</v>
      </c>
      <c r="X35" s="31" t="s">
        <v>55</v>
      </c>
      <c r="Y35" s="31">
        <v>1</v>
      </c>
      <c r="Z35" s="31" t="s">
        <v>54</v>
      </c>
      <c r="AA35" s="31">
        <v>1</v>
      </c>
      <c r="AB35" s="31">
        <v>3</v>
      </c>
      <c r="AC35" s="31" t="s">
        <v>55</v>
      </c>
      <c r="AD35" s="31">
        <v>2</v>
      </c>
      <c r="AE35" s="31">
        <v>5</v>
      </c>
      <c r="AF35" s="31">
        <v>24</v>
      </c>
      <c r="AG35" s="31" t="s">
        <v>55</v>
      </c>
      <c r="AH35" s="31" t="s">
        <v>54</v>
      </c>
      <c r="AI35" s="31">
        <v>4</v>
      </c>
      <c r="AJ35" s="31" t="s">
        <v>54</v>
      </c>
      <c r="AK35" s="31">
        <v>9</v>
      </c>
      <c r="AL35" s="31">
        <v>2</v>
      </c>
      <c r="AM35" s="31" t="s">
        <v>54</v>
      </c>
      <c r="AN35" s="31">
        <v>5</v>
      </c>
      <c r="AO35" s="31" t="s">
        <v>55</v>
      </c>
      <c r="AP35" s="31">
        <v>1</v>
      </c>
      <c r="AQ35" s="17" t="s">
        <v>56</v>
      </c>
      <c r="AR35" s="32" t="s">
        <v>57</v>
      </c>
      <c r="AS35" s="6"/>
    </row>
    <row r="36" spans="1:45" ht="15" customHeight="1" x14ac:dyDescent="0.25">
      <c r="A36" t="s">
        <v>52</v>
      </c>
      <c r="B36" s="170" t="s">
        <v>70</v>
      </c>
      <c r="C36" s="13">
        <v>4</v>
      </c>
      <c r="D36" s="14">
        <v>396</v>
      </c>
      <c r="E36" s="15">
        <v>3</v>
      </c>
      <c r="F36" s="16">
        <v>22</v>
      </c>
      <c r="G36" s="16">
        <v>31</v>
      </c>
      <c r="H36" s="16">
        <v>18</v>
      </c>
      <c r="I36" s="16">
        <v>5</v>
      </c>
      <c r="J36" s="16" t="s">
        <v>54</v>
      </c>
      <c r="K36" s="16">
        <v>2</v>
      </c>
      <c r="L36" s="16">
        <v>4</v>
      </c>
      <c r="M36" s="16">
        <v>30</v>
      </c>
      <c r="N36" s="16">
        <v>15</v>
      </c>
      <c r="O36" s="16">
        <v>13</v>
      </c>
      <c r="P36" s="16">
        <v>50</v>
      </c>
      <c r="Q36" s="16">
        <v>17</v>
      </c>
      <c r="R36" s="16">
        <v>3</v>
      </c>
      <c r="S36" s="16">
        <v>2</v>
      </c>
      <c r="T36" s="16" t="s">
        <v>54</v>
      </c>
      <c r="U36" s="16">
        <v>2</v>
      </c>
      <c r="V36" s="16">
        <v>31</v>
      </c>
      <c r="W36" s="16">
        <v>4</v>
      </c>
      <c r="X36" s="16" t="s">
        <v>55</v>
      </c>
      <c r="Y36" s="16" t="s">
        <v>55</v>
      </c>
      <c r="Z36" s="16" t="s">
        <v>54</v>
      </c>
      <c r="AA36" s="16" t="s">
        <v>55</v>
      </c>
      <c r="AB36" s="16">
        <v>4</v>
      </c>
      <c r="AC36" s="16">
        <v>2</v>
      </c>
      <c r="AD36" s="16">
        <v>3</v>
      </c>
      <c r="AE36" s="16">
        <v>9</v>
      </c>
      <c r="AF36" s="16">
        <v>56</v>
      </c>
      <c r="AG36" s="16">
        <v>1</v>
      </c>
      <c r="AH36" s="16" t="s">
        <v>54</v>
      </c>
      <c r="AI36" s="16">
        <v>12</v>
      </c>
      <c r="AJ36" s="16" t="s">
        <v>54</v>
      </c>
      <c r="AK36" s="16">
        <v>32</v>
      </c>
      <c r="AL36" s="16">
        <v>17</v>
      </c>
      <c r="AM36" s="16" t="s">
        <v>54</v>
      </c>
      <c r="AN36" s="16">
        <v>6</v>
      </c>
      <c r="AO36" s="16" t="s">
        <v>55</v>
      </c>
      <c r="AP36" s="16">
        <v>1</v>
      </c>
      <c r="AQ36" s="19" t="s">
        <v>58</v>
      </c>
      <c r="AR36" s="18" t="s">
        <v>57</v>
      </c>
      <c r="AS36" s="6"/>
    </row>
    <row r="37" spans="1:45" ht="15" customHeight="1" x14ac:dyDescent="0.25">
      <c r="A37" t="s">
        <v>52</v>
      </c>
      <c r="B37" s="170" t="s">
        <v>70</v>
      </c>
      <c r="C37" s="13">
        <v>3</v>
      </c>
      <c r="D37" s="14">
        <v>632</v>
      </c>
      <c r="E37" s="15">
        <v>6</v>
      </c>
      <c r="F37" s="16">
        <v>51</v>
      </c>
      <c r="G37" s="16">
        <v>52</v>
      </c>
      <c r="H37" s="16">
        <v>21</v>
      </c>
      <c r="I37" s="16">
        <v>13</v>
      </c>
      <c r="J37" s="16" t="s">
        <v>54</v>
      </c>
      <c r="K37" s="16">
        <v>6</v>
      </c>
      <c r="L37" s="16">
        <v>13</v>
      </c>
      <c r="M37" s="16">
        <v>17</v>
      </c>
      <c r="N37" s="16">
        <v>11</v>
      </c>
      <c r="O37" s="16">
        <v>17</v>
      </c>
      <c r="P37" s="16">
        <v>135</v>
      </c>
      <c r="Q37" s="16">
        <v>9</v>
      </c>
      <c r="R37" s="16">
        <v>1</v>
      </c>
      <c r="S37" s="16">
        <v>4</v>
      </c>
      <c r="T37" s="16" t="s">
        <v>54</v>
      </c>
      <c r="U37" s="16">
        <v>4</v>
      </c>
      <c r="V37" s="16">
        <v>94</v>
      </c>
      <c r="W37" s="16">
        <v>6</v>
      </c>
      <c r="X37" s="16" t="s">
        <v>55</v>
      </c>
      <c r="Y37" s="16">
        <v>3</v>
      </c>
      <c r="Z37" s="16" t="s">
        <v>54</v>
      </c>
      <c r="AA37" s="16">
        <v>3</v>
      </c>
      <c r="AB37" s="16">
        <v>6</v>
      </c>
      <c r="AC37" s="16">
        <v>1</v>
      </c>
      <c r="AD37" s="16">
        <v>2</v>
      </c>
      <c r="AE37" s="16">
        <v>10</v>
      </c>
      <c r="AF37" s="16">
        <v>40</v>
      </c>
      <c r="AG37" s="16">
        <v>4</v>
      </c>
      <c r="AH37" s="16" t="s">
        <v>54</v>
      </c>
      <c r="AI37" s="16">
        <v>23</v>
      </c>
      <c r="AJ37" s="16" t="s">
        <v>54</v>
      </c>
      <c r="AK37" s="16">
        <v>50</v>
      </c>
      <c r="AL37" s="16">
        <v>12</v>
      </c>
      <c r="AM37" s="16" t="s">
        <v>54</v>
      </c>
      <c r="AN37" s="16">
        <v>7</v>
      </c>
      <c r="AO37" s="16">
        <v>3</v>
      </c>
      <c r="AP37" s="16">
        <v>1</v>
      </c>
      <c r="AQ37" s="19" t="s">
        <v>59</v>
      </c>
      <c r="AR37" s="18">
        <v>1536</v>
      </c>
      <c r="AS37" s="6"/>
    </row>
    <row r="38" spans="1:45" ht="15" customHeight="1" x14ac:dyDescent="0.25">
      <c r="A38" t="s">
        <v>52</v>
      </c>
      <c r="B38" s="170" t="s">
        <v>70</v>
      </c>
      <c r="C38" s="13">
        <v>2</v>
      </c>
      <c r="D38" s="14">
        <v>851</v>
      </c>
      <c r="E38" s="15">
        <v>5</v>
      </c>
      <c r="F38" s="16">
        <v>58</v>
      </c>
      <c r="G38" s="16">
        <v>70</v>
      </c>
      <c r="H38" s="16">
        <v>17</v>
      </c>
      <c r="I38" s="16">
        <v>21</v>
      </c>
      <c r="J38" s="16" t="s">
        <v>54</v>
      </c>
      <c r="K38" s="16">
        <v>4</v>
      </c>
      <c r="L38" s="16">
        <v>16</v>
      </c>
      <c r="M38" s="16">
        <v>41</v>
      </c>
      <c r="N38" s="16">
        <v>24</v>
      </c>
      <c r="O38" s="16">
        <v>38</v>
      </c>
      <c r="P38" s="16">
        <v>255</v>
      </c>
      <c r="Q38" s="16">
        <v>36</v>
      </c>
      <c r="R38" s="16">
        <v>1</v>
      </c>
      <c r="S38" s="16">
        <v>5</v>
      </c>
      <c r="T38" s="16" t="s">
        <v>54</v>
      </c>
      <c r="U38" s="16">
        <v>1</v>
      </c>
      <c r="V38" s="16">
        <v>110</v>
      </c>
      <c r="W38" s="16">
        <v>2</v>
      </c>
      <c r="X38" s="16" t="s">
        <v>55</v>
      </c>
      <c r="Y38" s="16">
        <v>1</v>
      </c>
      <c r="Z38" s="16" t="s">
        <v>54</v>
      </c>
      <c r="AA38" s="16">
        <v>1</v>
      </c>
      <c r="AB38" s="16">
        <v>20</v>
      </c>
      <c r="AC38" s="16">
        <v>5</v>
      </c>
      <c r="AD38" s="16">
        <v>8</v>
      </c>
      <c r="AE38" s="16">
        <v>10</v>
      </c>
      <c r="AF38" s="16">
        <v>31</v>
      </c>
      <c r="AG38" s="16">
        <v>1</v>
      </c>
      <c r="AH38" s="16" t="s">
        <v>54</v>
      </c>
      <c r="AI38" s="16">
        <v>5</v>
      </c>
      <c r="AJ38" s="16" t="s">
        <v>54</v>
      </c>
      <c r="AK38" s="16">
        <v>47</v>
      </c>
      <c r="AL38" s="16">
        <v>3</v>
      </c>
      <c r="AM38" s="16" t="s">
        <v>54</v>
      </c>
      <c r="AN38" s="16">
        <v>4</v>
      </c>
      <c r="AO38" s="16">
        <v>3</v>
      </c>
      <c r="AP38" s="16">
        <v>5</v>
      </c>
      <c r="AQ38" s="19" t="s">
        <v>60</v>
      </c>
      <c r="AR38" s="18" t="s">
        <v>57</v>
      </c>
      <c r="AS38" s="6"/>
    </row>
    <row r="39" spans="1:45" ht="15" customHeight="1" x14ac:dyDescent="0.25">
      <c r="A39" t="s">
        <v>52</v>
      </c>
      <c r="B39" s="170" t="s">
        <v>70</v>
      </c>
      <c r="C39" s="13">
        <v>1</v>
      </c>
      <c r="D39" s="14">
        <v>904</v>
      </c>
      <c r="E39" s="15">
        <v>1</v>
      </c>
      <c r="F39" s="16">
        <v>28</v>
      </c>
      <c r="G39" s="16">
        <v>100</v>
      </c>
      <c r="H39" s="16">
        <v>8</v>
      </c>
      <c r="I39" s="16">
        <v>19</v>
      </c>
      <c r="J39" s="16" t="s">
        <v>54</v>
      </c>
      <c r="K39" s="16">
        <v>17</v>
      </c>
      <c r="L39" s="16">
        <v>5</v>
      </c>
      <c r="M39" s="16">
        <v>46</v>
      </c>
      <c r="N39" s="16">
        <v>23</v>
      </c>
      <c r="O39" s="16">
        <v>21</v>
      </c>
      <c r="P39" s="16">
        <v>127</v>
      </c>
      <c r="Q39" s="16">
        <v>49</v>
      </c>
      <c r="R39" s="16">
        <v>10</v>
      </c>
      <c r="S39" s="16">
        <v>2</v>
      </c>
      <c r="T39" s="16" t="s">
        <v>54</v>
      </c>
      <c r="U39" s="16">
        <v>12</v>
      </c>
      <c r="V39" s="16">
        <v>159</v>
      </c>
      <c r="W39" s="16">
        <v>7</v>
      </c>
      <c r="X39" s="16" t="s">
        <v>55</v>
      </c>
      <c r="Y39" s="16">
        <v>2</v>
      </c>
      <c r="Z39" s="16" t="s">
        <v>54</v>
      </c>
      <c r="AA39" s="16">
        <v>2</v>
      </c>
      <c r="AB39" s="16">
        <v>39</v>
      </c>
      <c r="AC39" s="16">
        <v>4</v>
      </c>
      <c r="AD39" s="16">
        <v>6</v>
      </c>
      <c r="AE39" s="16">
        <v>7</v>
      </c>
      <c r="AF39" s="16">
        <v>68</v>
      </c>
      <c r="AG39" s="16">
        <v>1</v>
      </c>
      <c r="AH39" s="16" t="s">
        <v>54</v>
      </c>
      <c r="AI39" s="16">
        <v>3</v>
      </c>
      <c r="AJ39" s="16" t="s">
        <v>54</v>
      </c>
      <c r="AK39" s="16">
        <v>118</v>
      </c>
      <c r="AL39" s="16" t="s">
        <v>55</v>
      </c>
      <c r="AM39" s="16" t="s">
        <v>54</v>
      </c>
      <c r="AN39" s="16">
        <v>2</v>
      </c>
      <c r="AO39" s="16">
        <v>13</v>
      </c>
      <c r="AP39" s="16">
        <v>3</v>
      </c>
      <c r="AQ39" s="19" t="s">
        <v>61</v>
      </c>
      <c r="AR39" s="18" t="s">
        <v>57</v>
      </c>
      <c r="AS39" s="6"/>
    </row>
    <row r="40" spans="1:45" ht="15" customHeight="1" x14ac:dyDescent="0.25">
      <c r="A40" t="s">
        <v>52</v>
      </c>
      <c r="B40" s="170" t="s">
        <v>70</v>
      </c>
      <c r="C40" s="13" t="s">
        <v>62</v>
      </c>
      <c r="D40" s="14">
        <v>2957</v>
      </c>
      <c r="E40" s="15">
        <v>16</v>
      </c>
      <c r="F40" s="16">
        <v>164</v>
      </c>
      <c r="G40" s="16">
        <v>270</v>
      </c>
      <c r="H40" s="16">
        <v>86</v>
      </c>
      <c r="I40" s="16">
        <v>61</v>
      </c>
      <c r="J40" s="16">
        <v>2</v>
      </c>
      <c r="K40" s="16">
        <v>32</v>
      </c>
      <c r="L40" s="16">
        <v>41</v>
      </c>
      <c r="M40" s="16">
        <v>149</v>
      </c>
      <c r="N40" s="16">
        <v>80</v>
      </c>
      <c r="O40" s="16">
        <v>90</v>
      </c>
      <c r="P40" s="16">
        <v>572</v>
      </c>
      <c r="Q40" s="16">
        <v>115</v>
      </c>
      <c r="R40" s="16">
        <v>17</v>
      </c>
      <c r="S40" s="16">
        <v>13</v>
      </c>
      <c r="T40" s="16">
        <v>1</v>
      </c>
      <c r="U40" s="16">
        <v>23</v>
      </c>
      <c r="V40" s="16">
        <v>416</v>
      </c>
      <c r="W40" s="16">
        <v>21</v>
      </c>
      <c r="X40" s="16" t="s">
        <v>55</v>
      </c>
      <c r="Y40" s="16">
        <v>7</v>
      </c>
      <c r="Z40" s="16">
        <v>4</v>
      </c>
      <c r="AA40" s="16">
        <v>7</v>
      </c>
      <c r="AB40" s="16">
        <v>72</v>
      </c>
      <c r="AC40" s="16">
        <v>12</v>
      </c>
      <c r="AD40" s="16">
        <v>21</v>
      </c>
      <c r="AE40" s="16">
        <v>41</v>
      </c>
      <c r="AF40" s="16">
        <v>219</v>
      </c>
      <c r="AG40" s="16">
        <v>7</v>
      </c>
      <c r="AH40" s="16">
        <v>4</v>
      </c>
      <c r="AI40" s="16">
        <v>47</v>
      </c>
      <c r="AJ40" s="16">
        <v>1</v>
      </c>
      <c r="AK40" s="16">
        <v>256</v>
      </c>
      <c r="AL40" s="16">
        <v>34</v>
      </c>
      <c r="AM40" s="16">
        <v>2</v>
      </c>
      <c r="AN40" s="16">
        <v>24</v>
      </c>
      <c r="AO40" s="16">
        <v>19</v>
      </c>
      <c r="AP40" s="16">
        <v>11</v>
      </c>
      <c r="AQ40" s="19" t="s">
        <v>63</v>
      </c>
      <c r="AR40" s="18">
        <v>1536</v>
      </c>
      <c r="AS40" s="6"/>
    </row>
    <row r="41" spans="1:45" s="20" customFormat="1" ht="15" customHeight="1" x14ac:dyDescent="0.25">
      <c r="A41" s="20" t="s">
        <v>52</v>
      </c>
      <c r="B41" s="21" t="s">
        <v>64</v>
      </c>
      <c r="C41" s="22" t="s">
        <v>65</v>
      </c>
      <c r="D41" s="23">
        <v>2.35</v>
      </c>
      <c r="E41" s="24">
        <v>2.88</v>
      </c>
      <c r="F41" s="25">
        <v>2.5</v>
      </c>
      <c r="G41" s="25">
        <v>2.2400000000000002</v>
      </c>
      <c r="H41" s="25">
        <v>3.34</v>
      </c>
      <c r="I41" s="25">
        <v>2.21</v>
      </c>
      <c r="J41" s="25" t="s">
        <v>54</v>
      </c>
      <c r="K41" s="25">
        <v>2.06</v>
      </c>
      <c r="L41" s="25">
        <v>2.61</v>
      </c>
      <c r="M41" s="25">
        <v>2.5099999999999998</v>
      </c>
      <c r="N41" s="25">
        <v>2.4900000000000002</v>
      </c>
      <c r="O41" s="25">
        <v>2.2799999999999998</v>
      </c>
      <c r="P41" s="25">
        <v>2.2200000000000002</v>
      </c>
      <c r="Q41" s="25">
        <v>2.0499999999999998</v>
      </c>
      <c r="R41" s="25">
        <v>2.1800000000000002</v>
      </c>
      <c r="S41" s="25">
        <v>2.46</v>
      </c>
      <c r="T41" s="25" t="s">
        <v>54</v>
      </c>
      <c r="U41" s="25">
        <v>2.35</v>
      </c>
      <c r="V41" s="25">
        <v>2.15</v>
      </c>
      <c r="W41" s="25">
        <v>2.62</v>
      </c>
      <c r="X41" s="25" t="s">
        <v>55</v>
      </c>
      <c r="Y41" s="25">
        <v>2.57</v>
      </c>
      <c r="Z41" s="25" t="s">
        <v>54</v>
      </c>
      <c r="AA41" s="25">
        <v>2.57</v>
      </c>
      <c r="AB41" s="25">
        <v>1.78</v>
      </c>
      <c r="AC41" s="25">
        <v>2.08</v>
      </c>
      <c r="AD41" s="25">
        <v>2.38</v>
      </c>
      <c r="AE41" s="25">
        <v>2.88</v>
      </c>
      <c r="AF41" s="25">
        <v>2.71</v>
      </c>
      <c r="AG41" s="25">
        <v>2.71</v>
      </c>
      <c r="AH41" s="25" t="s">
        <v>54</v>
      </c>
      <c r="AI41" s="25">
        <v>3.19</v>
      </c>
      <c r="AJ41" s="25" t="s">
        <v>54</v>
      </c>
      <c r="AK41" s="25">
        <v>2.09</v>
      </c>
      <c r="AL41" s="25">
        <v>3.53</v>
      </c>
      <c r="AM41" s="25" t="s">
        <v>54</v>
      </c>
      <c r="AN41" s="25">
        <v>3.33</v>
      </c>
      <c r="AO41" s="25">
        <v>1.47</v>
      </c>
      <c r="AP41" s="25">
        <v>2.27</v>
      </c>
      <c r="AQ41" s="19" t="s">
        <v>66</v>
      </c>
      <c r="AR41" s="26" t="s">
        <v>57</v>
      </c>
      <c r="AS41" s="27"/>
    </row>
    <row r="42" spans="1:45" ht="15" customHeight="1" x14ac:dyDescent="0.25">
      <c r="A42" t="s">
        <v>52</v>
      </c>
      <c r="B42" s="28" t="s">
        <v>71</v>
      </c>
      <c r="C42" s="29">
        <v>5</v>
      </c>
      <c r="D42" s="14">
        <v>158302</v>
      </c>
      <c r="E42" s="30">
        <v>821</v>
      </c>
      <c r="F42" s="31">
        <v>4356</v>
      </c>
      <c r="G42" s="31">
        <v>17259</v>
      </c>
      <c r="H42" s="31">
        <v>15810</v>
      </c>
      <c r="I42" s="31">
        <v>2441</v>
      </c>
      <c r="J42" s="31">
        <v>17</v>
      </c>
      <c r="K42" s="31">
        <v>2387</v>
      </c>
      <c r="L42" s="31">
        <v>1722</v>
      </c>
      <c r="M42" s="31">
        <v>9475</v>
      </c>
      <c r="N42" s="31">
        <v>5272</v>
      </c>
      <c r="O42" s="31">
        <v>3920</v>
      </c>
      <c r="P42" s="31">
        <v>11946</v>
      </c>
      <c r="Q42" s="31">
        <v>5054</v>
      </c>
      <c r="R42" s="31">
        <v>2127</v>
      </c>
      <c r="S42" s="31">
        <v>729</v>
      </c>
      <c r="T42" s="31">
        <v>303</v>
      </c>
      <c r="U42" s="31">
        <v>2243</v>
      </c>
      <c r="V42" s="31">
        <v>17483</v>
      </c>
      <c r="W42" s="31">
        <v>2400</v>
      </c>
      <c r="X42" s="31">
        <v>140</v>
      </c>
      <c r="Y42" s="31">
        <v>25</v>
      </c>
      <c r="Z42" s="31">
        <v>246</v>
      </c>
      <c r="AA42" s="31">
        <v>1219</v>
      </c>
      <c r="AB42" s="31">
        <v>1132</v>
      </c>
      <c r="AC42" s="31">
        <v>803</v>
      </c>
      <c r="AD42" s="31">
        <v>2892</v>
      </c>
      <c r="AE42" s="31">
        <v>5825</v>
      </c>
      <c r="AF42" s="31">
        <v>19811</v>
      </c>
      <c r="AG42" s="31">
        <v>332</v>
      </c>
      <c r="AH42" s="31">
        <v>67</v>
      </c>
      <c r="AI42" s="31">
        <v>3397</v>
      </c>
      <c r="AJ42" s="31">
        <v>262</v>
      </c>
      <c r="AK42" s="31">
        <v>10382</v>
      </c>
      <c r="AL42" s="31">
        <v>2381</v>
      </c>
      <c r="AM42" s="31">
        <v>323</v>
      </c>
      <c r="AN42" s="31">
        <v>1589</v>
      </c>
      <c r="AO42" s="31">
        <v>1040</v>
      </c>
      <c r="AP42" s="31">
        <v>671</v>
      </c>
      <c r="AQ42" s="17" t="s">
        <v>56</v>
      </c>
      <c r="AR42" s="32" t="s">
        <v>57</v>
      </c>
      <c r="AS42" s="6"/>
    </row>
    <row r="43" spans="1:45" ht="15" customHeight="1" x14ac:dyDescent="0.25">
      <c r="A43" t="s">
        <v>52</v>
      </c>
      <c r="B43" s="170" t="s">
        <v>71</v>
      </c>
      <c r="C43" s="13">
        <v>4</v>
      </c>
      <c r="D43" s="14">
        <v>232814</v>
      </c>
      <c r="E43" s="15">
        <v>1542</v>
      </c>
      <c r="F43" s="16">
        <v>14281</v>
      </c>
      <c r="G43" s="16">
        <v>20006</v>
      </c>
      <c r="H43" s="16">
        <v>9444</v>
      </c>
      <c r="I43" s="16">
        <v>4155</v>
      </c>
      <c r="J43" s="16">
        <v>44</v>
      </c>
      <c r="K43" s="16">
        <v>2663</v>
      </c>
      <c r="L43" s="16">
        <v>2649</v>
      </c>
      <c r="M43" s="16">
        <v>12686</v>
      </c>
      <c r="N43" s="16">
        <v>8824</v>
      </c>
      <c r="O43" s="16">
        <v>5875</v>
      </c>
      <c r="P43" s="16">
        <v>31402</v>
      </c>
      <c r="Q43" s="16">
        <v>12908</v>
      </c>
      <c r="R43" s="16">
        <v>3183</v>
      </c>
      <c r="S43" s="16">
        <v>1767</v>
      </c>
      <c r="T43" s="16">
        <v>556</v>
      </c>
      <c r="U43" s="16">
        <v>2428</v>
      </c>
      <c r="V43" s="16">
        <v>17552</v>
      </c>
      <c r="W43" s="16">
        <v>2730</v>
      </c>
      <c r="X43" s="16">
        <v>207</v>
      </c>
      <c r="Y43" s="16">
        <v>11</v>
      </c>
      <c r="Z43" s="16">
        <v>435</v>
      </c>
      <c r="AA43" s="16">
        <v>1119</v>
      </c>
      <c r="AB43" s="16">
        <v>4395</v>
      </c>
      <c r="AC43" s="16">
        <v>1266</v>
      </c>
      <c r="AD43" s="16">
        <v>2304</v>
      </c>
      <c r="AE43" s="16">
        <v>6362</v>
      </c>
      <c r="AF43" s="16">
        <v>24406</v>
      </c>
      <c r="AG43" s="16">
        <v>655</v>
      </c>
      <c r="AH43" s="16">
        <v>189</v>
      </c>
      <c r="AI43" s="16">
        <v>7338</v>
      </c>
      <c r="AJ43" s="16">
        <v>544</v>
      </c>
      <c r="AK43" s="16">
        <v>18850</v>
      </c>
      <c r="AL43" s="16">
        <v>3985</v>
      </c>
      <c r="AM43" s="16">
        <v>648</v>
      </c>
      <c r="AN43" s="16">
        <v>2394</v>
      </c>
      <c r="AO43" s="16">
        <v>1770</v>
      </c>
      <c r="AP43" s="16">
        <v>1241</v>
      </c>
      <c r="AQ43" s="19" t="s">
        <v>58</v>
      </c>
      <c r="AR43" s="18" t="s">
        <v>57</v>
      </c>
      <c r="AS43" s="6"/>
    </row>
    <row r="44" spans="1:45" ht="15" customHeight="1" x14ac:dyDescent="0.25">
      <c r="A44" t="s">
        <v>52</v>
      </c>
      <c r="B44" s="170" t="s">
        <v>71</v>
      </c>
      <c r="C44" s="13">
        <v>3</v>
      </c>
      <c r="D44" s="14">
        <v>286131</v>
      </c>
      <c r="E44" s="15">
        <v>1641</v>
      </c>
      <c r="F44" s="16">
        <v>20274</v>
      </c>
      <c r="G44" s="16">
        <v>25821</v>
      </c>
      <c r="H44" s="16">
        <v>10807</v>
      </c>
      <c r="I44" s="16">
        <v>6819</v>
      </c>
      <c r="J44" s="16">
        <v>274</v>
      </c>
      <c r="K44" s="16">
        <v>2896</v>
      </c>
      <c r="L44" s="16">
        <v>4320</v>
      </c>
      <c r="M44" s="16">
        <v>9564</v>
      </c>
      <c r="N44" s="16">
        <v>6654</v>
      </c>
      <c r="O44" s="16">
        <v>7693</v>
      </c>
      <c r="P44" s="16">
        <v>56167</v>
      </c>
      <c r="Q44" s="16">
        <v>7309</v>
      </c>
      <c r="R44" s="16">
        <v>3394</v>
      </c>
      <c r="S44" s="16">
        <v>2973</v>
      </c>
      <c r="T44" s="16">
        <v>793</v>
      </c>
      <c r="U44" s="16">
        <v>2134</v>
      </c>
      <c r="V44" s="16">
        <v>33895</v>
      </c>
      <c r="W44" s="16">
        <v>2226</v>
      </c>
      <c r="X44" s="16">
        <v>521</v>
      </c>
      <c r="Y44" s="16">
        <v>60</v>
      </c>
      <c r="Z44" s="16">
        <v>821</v>
      </c>
      <c r="AA44" s="16">
        <v>1408</v>
      </c>
      <c r="AB44" s="16">
        <v>6314</v>
      </c>
      <c r="AC44" s="16">
        <v>3157</v>
      </c>
      <c r="AD44" s="16">
        <v>1465</v>
      </c>
      <c r="AE44" s="16">
        <v>4818</v>
      </c>
      <c r="AF44" s="16">
        <v>15649</v>
      </c>
      <c r="AG44" s="16">
        <v>1034</v>
      </c>
      <c r="AH44" s="16">
        <v>554</v>
      </c>
      <c r="AI44" s="16">
        <v>8524</v>
      </c>
      <c r="AJ44" s="16">
        <v>530</v>
      </c>
      <c r="AK44" s="16">
        <v>24716</v>
      </c>
      <c r="AL44" s="16">
        <v>4106</v>
      </c>
      <c r="AM44" s="16">
        <v>860</v>
      </c>
      <c r="AN44" s="16">
        <v>2534</v>
      </c>
      <c r="AO44" s="16">
        <v>2140</v>
      </c>
      <c r="AP44" s="16">
        <v>1266</v>
      </c>
      <c r="AQ44" s="19" t="s">
        <v>59</v>
      </c>
      <c r="AR44" s="18">
        <v>484984</v>
      </c>
      <c r="AS44" s="6"/>
    </row>
    <row r="45" spans="1:45" ht="15" customHeight="1" x14ac:dyDescent="0.25">
      <c r="A45" t="s">
        <v>52</v>
      </c>
      <c r="B45" s="170" t="s">
        <v>71</v>
      </c>
      <c r="C45" s="13">
        <v>2</v>
      </c>
      <c r="D45" s="14">
        <v>238123</v>
      </c>
      <c r="E45" s="15">
        <v>1302</v>
      </c>
      <c r="F45" s="16">
        <v>13668</v>
      </c>
      <c r="G45" s="16">
        <v>27402</v>
      </c>
      <c r="H45" s="16">
        <v>7103</v>
      </c>
      <c r="I45" s="16">
        <v>6713</v>
      </c>
      <c r="J45" s="16">
        <v>129</v>
      </c>
      <c r="K45" s="16">
        <v>1599</v>
      </c>
      <c r="L45" s="16">
        <v>1950</v>
      </c>
      <c r="M45" s="16">
        <v>9717</v>
      </c>
      <c r="N45" s="16">
        <v>4986</v>
      </c>
      <c r="O45" s="16">
        <v>5948</v>
      </c>
      <c r="P45" s="16">
        <v>57359</v>
      </c>
      <c r="Q45" s="16">
        <v>10770</v>
      </c>
      <c r="R45" s="16">
        <v>2893</v>
      </c>
      <c r="S45" s="16">
        <v>1487</v>
      </c>
      <c r="T45" s="16">
        <v>688</v>
      </c>
      <c r="U45" s="16">
        <v>1985</v>
      </c>
      <c r="V45" s="16">
        <v>27020</v>
      </c>
      <c r="W45" s="16">
        <v>1347</v>
      </c>
      <c r="X45" s="16">
        <v>336</v>
      </c>
      <c r="Y45" s="16">
        <v>36</v>
      </c>
      <c r="Z45" s="16">
        <v>657</v>
      </c>
      <c r="AA45" s="16">
        <v>1150</v>
      </c>
      <c r="AB45" s="16">
        <v>8575</v>
      </c>
      <c r="AC45" s="16">
        <v>2865</v>
      </c>
      <c r="AD45" s="16">
        <v>1713</v>
      </c>
      <c r="AE45" s="16">
        <v>2916</v>
      </c>
      <c r="AF45" s="16">
        <v>11232</v>
      </c>
      <c r="AG45" s="16">
        <v>439</v>
      </c>
      <c r="AH45" s="16">
        <v>94</v>
      </c>
      <c r="AI45" s="16">
        <v>3348</v>
      </c>
      <c r="AJ45" s="16">
        <v>192</v>
      </c>
      <c r="AK45" s="16">
        <v>15575</v>
      </c>
      <c r="AL45" s="16">
        <v>1214</v>
      </c>
      <c r="AM45" s="16">
        <v>536</v>
      </c>
      <c r="AN45" s="16">
        <v>398</v>
      </c>
      <c r="AO45" s="16">
        <v>1923</v>
      </c>
      <c r="AP45" s="16">
        <v>858</v>
      </c>
      <c r="AQ45" s="19" t="s">
        <v>60</v>
      </c>
      <c r="AR45" s="18" t="s">
        <v>57</v>
      </c>
      <c r="AS45" s="6"/>
    </row>
    <row r="46" spans="1:45" ht="15" customHeight="1" x14ac:dyDescent="0.25">
      <c r="A46" t="s">
        <v>52</v>
      </c>
      <c r="B46" s="170" t="s">
        <v>71</v>
      </c>
      <c r="C46" s="13">
        <v>1</v>
      </c>
      <c r="D46" s="14">
        <v>130244</v>
      </c>
      <c r="E46" s="15">
        <v>446</v>
      </c>
      <c r="F46" s="16">
        <v>3126</v>
      </c>
      <c r="G46" s="16">
        <v>19625</v>
      </c>
      <c r="H46" s="16">
        <v>1955</v>
      </c>
      <c r="I46" s="16">
        <v>5029</v>
      </c>
      <c r="J46" s="16">
        <v>169</v>
      </c>
      <c r="K46" s="16">
        <v>2648</v>
      </c>
      <c r="L46" s="16">
        <v>691</v>
      </c>
      <c r="M46" s="16">
        <v>10048</v>
      </c>
      <c r="N46" s="16">
        <v>4094</v>
      </c>
      <c r="O46" s="16">
        <v>1861</v>
      </c>
      <c r="P46" s="16">
        <v>14205</v>
      </c>
      <c r="Q46" s="16">
        <v>6535</v>
      </c>
      <c r="R46" s="16">
        <v>970</v>
      </c>
      <c r="S46" s="16">
        <v>345</v>
      </c>
      <c r="T46" s="16">
        <v>205</v>
      </c>
      <c r="U46" s="16">
        <v>995</v>
      </c>
      <c r="V46" s="16">
        <v>15107</v>
      </c>
      <c r="W46" s="16">
        <v>1440</v>
      </c>
      <c r="X46" s="16">
        <v>161</v>
      </c>
      <c r="Y46" s="16">
        <v>77</v>
      </c>
      <c r="Z46" s="16">
        <v>306</v>
      </c>
      <c r="AA46" s="16">
        <v>442</v>
      </c>
      <c r="AB46" s="16">
        <v>6297</v>
      </c>
      <c r="AC46" s="16">
        <v>550</v>
      </c>
      <c r="AD46" s="16">
        <v>946</v>
      </c>
      <c r="AE46" s="16">
        <v>1755</v>
      </c>
      <c r="AF46" s="16">
        <v>10557</v>
      </c>
      <c r="AG46" s="16">
        <v>79</v>
      </c>
      <c r="AH46" s="16">
        <v>12</v>
      </c>
      <c r="AI46" s="16">
        <v>483</v>
      </c>
      <c r="AJ46" s="16">
        <v>69</v>
      </c>
      <c r="AK46" s="16">
        <v>16796</v>
      </c>
      <c r="AL46" s="16">
        <v>184</v>
      </c>
      <c r="AM46" s="16">
        <v>63</v>
      </c>
      <c r="AN46" s="16">
        <v>41</v>
      </c>
      <c r="AO46" s="16">
        <v>1527</v>
      </c>
      <c r="AP46" s="16">
        <v>405</v>
      </c>
      <c r="AQ46" s="19" t="s">
        <v>61</v>
      </c>
      <c r="AR46" s="18" t="s">
        <v>57</v>
      </c>
      <c r="AS46" s="6"/>
    </row>
    <row r="47" spans="1:45" ht="15" customHeight="1" x14ac:dyDescent="0.25">
      <c r="A47" t="s">
        <v>52</v>
      </c>
      <c r="B47" s="170" t="s">
        <v>71</v>
      </c>
      <c r="C47" s="13" t="s">
        <v>62</v>
      </c>
      <c r="D47" s="14">
        <v>1045614</v>
      </c>
      <c r="E47" s="15">
        <v>5752</v>
      </c>
      <c r="F47" s="16">
        <v>55705</v>
      </c>
      <c r="G47" s="16">
        <v>110113</v>
      </c>
      <c r="H47" s="16">
        <v>45119</v>
      </c>
      <c r="I47" s="16">
        <v>25157</v>
      </c>
      <c r="J47" s="16">
        <v>633</v>
      </c>
      <c r="K47" s="16">
        <v>12193</v>
      </c>
      <c r="L47" s="16">
        <v>11332</v>
      </c>
      <c r="M47" s="16">
        <v>51490</v>
      </c>
      <c r="N47" s="16">
        <v>29830</v>
      </c>
      <c r="O47" s="16">
        <v>25297</v>
      </c>
      <c r="P47" s="16">
        <v>171079</v>
      </c>
      <c r="Q47" s="16">
        <v>42576</v>
      </c>
      <c r="R47" s="16">
        <v>12567</v>
      </c>
      <c r="S47" s="16">
        <v>7301</v>
      </c>
      <c r="T47" s="16">
        <v>2545</v>
      </c>
      <c r="U47" s="16">
        <v>9785</v>
      </c>
      <c r="V47" s="16">
        <v>111057</v>
      </c>
      <c r="W47" s="16">
        <v>10143</v>
      </c>
      <c r="X47" s="16">
        <v>1365</v>
      </c>
      <c r="Y47" s="16">
        <v>209</v>
      </c>
      <c r="Z47" s="16">
        <v>2465</v>
      </c>
      <c r="AA47" s="16">
        <v>5338</v>
      </c>
      <c r="AB47" s="16">
        <v>26713</v>
      </c>
      <c r="AC47" s="16">
        <v>8641</v>
      </c>
      <c r="AD47" s="16">
        <v>9320</v>
      </c>
      <c r="AE47" s="16">
        <v>21676</v>
      </c>
      <c r="AF47" s="16">
        <v>81655</v>
      </c>
      <c r="AG47" s="16">
        <v>2539</v>
      </c>
      <c r="AH47" s="16">
        <v>916</v>
      </c>
      <c r="AI47" s="16">
        <v>23090</v>
      </c>
      <c r="AJ47" s="16">
        <v>1597</v>
      </c>
      <c r="AK47" s="16">
        <v>86319</v>
      </c>
      <c r="AL47" s="16">
        <v>11870</v>
      </c>
      <c r="AM47" s="16">
        <v>2430</v>
      </c>
      <c r="AN47" s="16">
        <v>6956</v>
      </c>
      <c r="AO47" s="16">
        <v>8400</v>
      </c>
      <c r="AP47" s="16">
        <v>4441</v>
      </c>
      <c r="AQ47" s="19" t="s">
        <v>63</v>
      </c>
      <c r="AR47" s="18">
        <v>484984</v>
      </c>
      <c r="AS47" s="6"/>
    </row>
    <row r="48" spans="1:45" s="20" customFormat="1" ht="15" customHeight="1" x14ac:dyDescent="0.25">
      <c r="A48" s="20" t="s">
        <v>52</v>
      </c>
      <c r="B48" s="21" t="s">
        <v>64</v>
      </c>
      <c r="C48" s="22" t="s">
        <v>65</v>
      </c>
      <c r="D48" s="23">
        <v>3.05</v>
      </c>
      <c r="E48" s="24">
        <v>3.17</v>
      </c>
      <c r="F48" s="25">
        <v>3.06</v>
      </c>
      <c r="G48" s="25">
        <v>2.89</v>
      </c>
      <c r="H48" s="25">
        <v>3.67</v>
      </c>
      <c r="I48" s="25">
        <v>2.69</v>
      </c>
      <c r="J48" s="25">
        <v>2.39</v>
      </c>
      <c r="K48" s="25">
        <v>3.04</v>
      </c>
      <c r="L48" s="25">
        <v>3.24</v>
      </c>
      <c r="M48" s="25">
        <v>3.04</v>
      </c>
      <c r="N48" s="25">
        <v>3.21</v>
      </c>
      <c r="O48" s="25">
        <v>3.16</v>
      </c>
      <c r="P48" s="25">
        <v>2.82</v>
      </c>
      <c r="Q48" s="25">
        <v>2.98</v>
      </c>
      <c r="R48" s="25">
        <v>3.21</v>
      </c>
      <c r="S48" s="25">
        <v>3.14</v>
      </c>
      <c r="T48" s="25">
        <v>3.03</v>
      </c>
      <c r="U48" s="25">
        <v>3.3</v>
      </c>
      <c r="V48" s="25">
        <v>2.96</v>
      </c>
      <c r="W48" s="25">
        <v>3.33</v>
      </c>
      <c r="X48" s="25">
        <v>2.87</v>
      </c>
      <c r="Y48" s="25">
        <v>2.38</v>
      </c>
      <c r="Z48" s="25">
        <v>2.86</v>
      </c>
      <c r="AA48" s="25">
        <v>3.29</v>
      </c>
      <c r="AB48" s="25">
        <v>2.46</v>
      </c>
      <c r="AC48" s="25">
        <v>2.87</v>
      </c>
      <c r="AD48" s="25">
        <v>3.48</v>
      </c>
      <c r="AE48" s="25">
        <v>3.53</v>
      </c>
      <c r="AF48" s="25">
        <v>3.39</v>
      </c>
      <c r="AG48" s="25">
        <v>3.28</v>
      </c>
      <c r="AH48" s="25">
        <v>3.22</v>
      </c>
      <c r="AI48" s="25">
        <v>3.43</v>
      </c>
      <c r="AJ48" s="25">
        <v>3.46</v>
      </c>
      <c r="AK48" s="25">
        <v>2.89</v>
      </c>
      <c r="AL48" s="25">
        <v>3.6</v>
      </c>
      <c r="AM48" s="25">
        <v>3.26</v>
      </c>
      <c r="AN48" s="25">
        <v>3.73</v>
      </c>
      <c r="AO48" s="25">
        <v>2.87</v>
      </c>
      <c r="AP48" s="25">
        <v>3.21</v>
      </c>
      <c r="AQ48" s="19" t="s">
        <v>66</v>
      </c>
      <c r="AR48" s="26" t="s">
        <v>57</v>
      </c>
      <c r="AS48" s="27"/>
    </row>
    <row r="49" spans="1:45" ht="15" customHeight="1" x14ac:dyDescent="0.25">
      <c r="A49" t="s">
        <v>52</v>
      </c>
      <c r="B49" s="28" t="s">
        <v>72</v>
      </c>
      <c r="C49" s="29">
        <v>5</v>
      </c>
      <c r="D49" s="14">
        <v>13038</v>
      </c>
      <c r="E49" s="30">
        <v>66</v>
      </c>
      <c r="F49" s="31">
        <v>419</v>
      </c>
      <c r="G49" s="31">
        <v>1212</v>
      </c>
      <c r="H49" s="31">
        <v>1327</v>
      </c>
      <c r="I49" s="31">
        <v>235</v>
      </c>
      <c r="J49" s="31">
        <v>26</v>
      </c>
      <c r="K49" s="31">
        <v>225</v>
      </c>
      <c r="L49" s="31">
        <v>162</v>
      </c>
      <c r="M49" s="31">
        <v>794</v>
      </c>
      <c r="N49" s="31">
        <v>442</v>
      </c>
      <c r="O49" s="31">
        <v>304</v>
      </c>
      <c r="P49" s="31">
        <v>1039</v>
      </c>
      <c r="Q49" s="31">
        <v>368</v>
      </c>
      <c r="R49" s="31">
        <v>135</v>
      </c>
      <c r="S49" s="31">
        <v>61</v>
      </c>
      <c r="T49" s="31">
        <v>16</v>
      </c>
      <c r="U49" s="31">
        <v>177</v>
      </c>
      <c r="V49" s="31">
        <v>1418</v>
      </c>
      <c r="W49" s="31">
        <v>163</v>
      </c>
      <c r="X49" s="31">
        <v>6</v>
      </c>
      <c r="Y49" s="31">
        <v>43</v>
      </c>
      <c r="Z49" s="31">
        <v>21</v>
      </c>
      <c r="AA49" s="31">
        <v>97</v>
      </c>
      <c r="AB49" s="31">
        <v>91</v>
      </c>
      <c r="AC49" s="31">
        <v>70</v>
      </c>
      <c r="AD49" s="31">
        <v>298</v>
      </c>
      <c r="AE49" s="31">
        <v>532</v>
      </c>
      <c r="AF49" s="31">
        <v>1551</v>
      </c>
      <c r="AG49" s="31">
        <v>31</v>
      </c>
      <c r="AH49" s="31">
        <v>6</v>
      </c>
      <c r="AI49" s="31">
        <v>259</v>
      </c>
      <c r="AJ49" s="31">
        <v>22</v>
      </c>
      <c r="AK49" s="31">
        <v>884</v>
      </c>
      <c r="AL49" s="31">
        <v>227</v>
      </c>
      <c r="AM49" s="31">
        <v>25</v>
      </c>
      <c r="AN49" s="31">
        <v>186</v>
      </c>
      <c r="AO49" s="31">
        <v>54</v>
      </c>
      <c r="AP49" s="31">
        <v>46</v>
      </c>
      <c r="AQ49" s="17" t="s">
        <v>56</v>
      </c>
      <c r="AR49" s="32" t="s">
        <v>57</v>
      </c>
      <c r="AS49" s="6"/>
    </row>
    <row r="50" spans="1:45" ht="15" customHeight="1" x14ac:dyDescent="0.25">
      <c r="A50" t="s">
        <v>52</v>
      </c>
      <c r="B50" s="170" t="s">
        <v>72</v>
      </c>
      <c r="C50" s="13">
        <v>4</v>
      </c>
      <c r="D50" s="14">
        <v>18292</v>
      </c>
      <c r="E50" s="15">
        <v>154</v>
      </c>
      <c r="F50" s="16">
        <v>1140</v>
      </c>
      <c r="G50" s="16">
        <v>1359</v>
      </c>
      <c r="H50" s="16">
        <v>729</v>
      </c>
      <c r="I50" s="16">
        <v>317</v>
      </c>
      <c r="J50" s="16">
        <v>21</v>
      </c>
      <c r="K50" s="16">
        <v>258</v>
      </c>
      <c r="L50" s="16">
        <v>240</v>
      </c>
      <c r="M50" s="16">
        <v>1051</v>
      </c>
      <c r="N50" s="16">
        <v>665</v>
      </c>
      <c r="O50" s="16">
        <v>413</v>
      </c>
      <c r="P50" s="16">
        <v>2599</v>
      </c>
      <c r="Q50" s="16">
        <v>976</v>
      </c>
      <c r="R50" s="16">
        <v>189</v>
      </c>
      <c r="S50" s="16">
        <v>145</v>
      </c>
      <c r="T50" s="16">
        <v>39</v>
      </c>
      <c r="U50" s="16">
        <v>192</v>
      </c>
      <c r="V50" s="16">
        <v>1476</v>
      </c>
      <c r="W50" s="16">
        <v>192</v>
      </c>
      <c r="X50" s="16">
        <v>9</v>
      </c>
      <c r="Y50" s="16">
        <v>14</v>
      </c>
      <c r="Z50" s="16">
        <v>30</v>
      </c>
      <c r="AA50" s="16">
        <v>98</v>
      </c>
      <c r="AB50" s="16">
        <v>338</v>
      </c>
      <c r="AC50" s="16">
        <v>112</v>
      </c>
      <c r="AD50" s="16">
        <v>190</v>
      </c>
      <c r="AE50" s="16">
        <v>544</v>
      </c>
      <c r="AF50" s="16">
        <v>1809</v>
      </c>
      <c r="AG50" s="16">
        <v>58</v>
      </c>
      <c r="AH50" s="16">
        <v>12</v>
      </c>
      <c r="AI50" s="16">
        <v>543</v>
      </c>
      <c r="AJ50" s="16">
        <v>36</v>
      </c>
      <c r="AK50" s="16">
        <v>1425</v>
      </c>
      <c r="AL50" s="16">
        <v>379</v>
      </c>
      <c r="AM50" s="16">
        <v>58</v>
      </c>
      <c r="AN50" s="16">
        <v>277</v>
      </c>
      <c r="AO50" s="16">
        <v>114</v>
      </c>
      <c r="AP50" s="16">
        <v>91</v>
      </c>
      <c r="AQ50" s="19" t="s">
        <v>58</v>
      </c>
      <c r="AR50" s="18" t="s">
        <v>57</v>
      </c>
      <c r="AS50" s="6"/>
    </row>
    <row r="51" spans="1:45" ht="15" customHeight="1" x14ac:dyDescent="0.25">
      <c r="A51" t="s">
        <v>52</v>
      </c>
      <c r="B51" s="170" t="s">
        <v>72</v>
      </c>
      <c r="C51" s="13">
        <v>3</v>
      </c>
      <c r="D51" s="14">
        <v>22535</v>
      </c>
      <c r="E51" s="15">
        <v>181</v>
      </c>
      <c r="F51" s="16">
        <v>1614</v>
      </c>
      <c r="G51" s="16">
        <v>1871</v>
      </c>
      <c r="H51" s="16">
        <v>935</v>
      </c>
      <c r="I51" s="16">
        <v>532</v>
      </c>
      <c r="J51" s="16">
        <v>81</v>
      </c>
      <c r="K51" s="16">
        <v>266</v>
      </c>
      <c r="L51" s="16">
        <v>372</v>
      </c>
      <c r="M51" s="16">
        <v>780</v>
      </c>
      <c r="N51" s="16">
        <v>483</v>
      </c>
      <c r="O51" s="16">
        <v>541</v>
      </c>
      <c r="P51" s="16">
        <v>4495</v>
      </c>
      <c r="Q51" s="16">
        <v>547</v>
      </c>
      <c r="R51" s="16">
        <v>200</v>
      </c>
      <c r="S51" s="16">
        <v>248</v>
      </c>
      <c r="T51" s="16">
        <v>40</v>
      </c>
      <c r="U51" s="16">
        <v>153</v>
      </c>
      <c r="V51" s="16">
        <v>2777</v>
      </c>
      <c r="W51" s="16">
        <v>169</v>
      </c>
      <c r="X51" s="16">
        <v>28</v>
      </c>
      <c r="Y51" s="16">
        <v>42</v>
      </c>
      <c r="Z51" s="16">
        <v>59</v>
      </c>
      <c r="AA51" s="16">
        <v>102</v>
      </c>
      <c r="AB51" s="16">
        <v>450</v>
      </c>
      <c r="AC51" s="16">
        <v>246</v>
      </c>
      <c r="AD51" s="16">
        <v>137</v>
      </c>
      <c r="AE51" s="16">
        <v>415</v>
      </c>
      <c r="AF51" s="16">
        <v>1215</v>
      </c>
      <c r="AG51" s="16">
        <v>100</v>
      </c>
      <c r="AH51" s="16">
        <v>59</v>
      </c>
      <c r="AI51" s="16">
        <v>566</v>
      </c>
      <c r="AJ51" s="16">
        <v>36</v>
      </c>
      <c r="AK51" s="16">
        <v>1804</v>
      </c>
      <c r="AL51" s="16">
        <v>426</v>
      </c>
      <c r="AM51" s="16">
        <v>91</v>
      </c>
      <c r="AN51" s="16">
        <v>256</v>
      </c>
      <c r="AO51" s="16">
        <v>129</v>
      </c>
      <c r="AP51" s="16">
        <v>89</v>
      </c>
      <c r="AQ51" s="19" t="s">
        <v>59</v>
      </c>
      <c r="AR51" s="18">
        <v>39707</v>
      </c>
      <c r="AS51" s="6"/>
    </row>
    <row r="52" spans="1:45" ht="15" customHeight="1" x14ac:dyDescent="0.25">
      <c r="A52" t="s">
        <v>52</v>
      </c>
      <c r="B52" s="170" t="s">
        <v>72</v>
      </c>
      <c r="C52" s="13">
        <v>2</v>
      </c>
      <c r="D52" s="14">
        <v>20039</v>
      </c>
      <c r="E52" s="15">
        <v>107</v>
      </c>
      <c r="F52" s="16">
        <v>1218</v>
      </c>
      <c r="G52" s="16">
        <v>1974</v>
      </c>
      <c r="H52" s="16">
        <v>632</v>
      </c>
      <c r="I52" s="16">
        <v>504</v>
      </c>
      <c r="J52" s="16">
        <v>30</v>
      </c>
      <c r="K52" s="16">
        <v>143</v>
      </c>
      <c r="L52" s="16">
        <v>163</v>
      </c>
      <c r="M52" s="16">
        <v>750</v>
      </c>
      <c r="N52" s="16">
        <v>376</v>
      </c>
      <c r="O52" s="16">
        <v>489</v>
      </c>
      <c r="P52" s="16">
        <v>5355</v>
      </c>
      <c r="Q52" s="16">
        <v>869</v>
      </c>
      <c r="R52" s="16">
        <v>190</v>
      </c>
      <c r="S52" s="16">
        <v>140</v>
      </c>
      <c r="T52" s="16">
        <v>36</v>
      </c>
      <c r="U52" s="16">
        <v>165</v>
      </c>
      <c r="V52" s="16">
        <v>2505</v>
      </c>
      <c r="W52" s="16">
        <v>92</v>
      </c>
      <c r="X52" s="16">
        <v>12</v>
      </c>
      <c r="Y52" s="16">
        <v>17</v>
      </c>
      <c r="Z52" s="16">
        <v>39</v>
      </c>
      <c r="AA52" s="16">
        <v>98</v>
      </c>
      <c r="AB52" s="16">
        <v>667</v>
      </c>
      <c r="AC52" s="16">
        <v>204</v>
      </c>
      <c r="AD52" s="16">
        <v>143</v>
      </c>
      <c r="AE52" s="16">
        <v>220</v>
      </c>
      <c r="AF52" s="16">
        <v>908</v>
      </c>
      <c r="AG52" s="16">
        <v>62</v>
      </c>
      <c r="AH52" s="16">
        <v>19</v>
      </c>
      <c r="AI52" s="16">
        <v>253</v>
      </c>
      <c r="AJ52" s="16">
        <v>11</v>
      </c>
      <c r="AK52" s="16">
        <v>1204</v>
      </c>
      <c r="AL52" s="16">
        <v>134</v>
      </c>
      <c r="AM52" s="16">
        <v>56</v>
      </c>
      <c r="AN52" s="16">
        <v>60</v>
      </c>
      <c r="AO52" s="16">
        <v>126</v>
      </c>
      <c r="AP52" s="16">
        <v>68</v>
      </c>
      <c r="AQ52" s="19" t="s">
        <v>60</v>
      </c>
      <c r="AR52" s="18" t="s">
        <v>57</v>
      </c>
      <c r="AS52" s="6"/>
    </row>
    <row r="53" spans="1:45" ht="15" customHeight="1" x14ac:dyDescent="0.25">
      <c r="A53" t="s">
        <v>52</v>
      </c>
      <c r="B53" s="170" t="s">
        <v>72</v>
      </c>
      <c r="C53" s="13">
        <v>1</v>
      </c>
      <c r="D53" s="14">
        <v>13968</v>
      </c>
      <c r="E53" s="15">
        <v>49</v>
      </c>
      <c r="F53" s="16">
        <v>345</v>
      </c>
      <c r="G53" s="16">
        <v>1769</v>
      </c>
      <c r="H53" s="16">
        <v>181</v>
      </c>
      <c r="I53" s="16">
        <v>491</v>
      </c>
      <c r="J53" s="16">
        <v>33</v>
      </c>
      <c r="K53" s="16">
        <v>245</v>
      </c>
      <c r="L53" s="16">
        <v>84</v>
      </c>
      <c r="M53" s="16">
        <v>1028</v>
      </c>
      <c r="N53" s="16">
        <v>386</v>
      </c>
      <c r="O53" s="16">
        <v>275</v>
      </c>
      <c r="P53" s="16">
        <v>1984</v>
      </c>
      <c r="Q53" s="16">
        <v>667</v>
      </c>
      <c r="R53" s="16">
        <v>94</v>
      </c>
      <c r="S53" s="16">
        <v>33</v>
      </c>
      <c r="T53" s="16">
        <v>12</v>
      </c>
      <c r="U53" s="16">
        <v>104</v>
      </c>
      <c r="V53" s="16">
        <v>1868</v>
      </c>
      <c r="W53" s="16">
        <v>155</v>
      </c>
      <c r="X53" s="16">
        <v>9</v>
      </c>
      <c r="Y53" s="16">
        <v>19</v>
      </c>
      <c r="Z53" s="16">
        <v>24</v>
      </c>
      <c r="AA53" s="16">
        <v>47</v>
      </c>
      <c r="AB53" s="16">
        <v>656</v>
      </c>
      <c r="AC53" s="16">
        <v>46</v>
      </c>
      <c r="AD53" s="16">
        <v>104</v>
      </c>
      <c r="AE53" s="16">
        <v>152</v>
      </c>
      <c r="AF53" s="16">
        <v>1132</v>
      </c>
      <c r="AG53" s="16">
        <v>13</v>
      </c>
      <c r="AH53" s="16">
        <v>3</v>
      </c>
      <c r="AI53" s="16">
        <v>46</v>
      </c>
      <c r="AJ53" s="16">
        <v>7</v>
      </c>
      <c r="AK53" s="16">
        <v>1700</v>
      </c>
      <c r="AL53" s="16">
        <v>27</v>
      </c>
      <c r="AM53" s="16">
        <v>4</v>
      </c>
      <c r="AN53" s="16">
        <v>3</v>
      </c>
      <c r="AO53" s="16">
        <v>148</v>
      </c>
      <c r="AP53" s="16">
        <v>25</v>
      </c>
      <c r="AQ53" s="19" t="s">
        <v>61</v>
      </c>
      <c r="AR53" s="18" t="s">
        <v>57</v>
      </c>
      <c r="AS53" s="6"/>
    </row>
    <row r="54" spans="1:45" ht="15" customHeight="1" x14ac:dyDescent="0.25">
      <c r="A54" t="s">
        <v>52</v>
      </c>
      <c r="B54" s="170" t="s">
        <v>72</v>
      </c>
      <c r="C54" s="13" t="s">
        <v>62</v>
      </c>
      <c r="D54" s="14">
        <v>87872</v>
      </c>
      <c r="E54" s="15">
        <v>557</v>
      </c>
      <c r="F54" s="16">
        <v>4736</v>
      </c>
      <c r="G54" s="16">
        <v>8185</v>
      </c>
      <c r="H54" s="16">
        <v>3804</v>
      </c>
      <c r="I54" s="16">
        <v>2079</v>
      </c>
      <c r="J54" s="16">
        <v>191</v>
      </c>
      <c r="K54" s="16">
        <v>1137</v>
      </c>
      <c r="L54" s="16">
        <v>1021</v>
      </c>
      <c r="M54" s="16">
        <v>4403</v>
      </c>
      <c r="N54" s="16">
        <v>2352</v>
      </c>
      <c r="O54" s="16">
        <v>2022</v>
      </c>
      <c r="P54" s="16">
        <v>15472</v>
      </c>
      <c r="Q54" s="16">
        <v>3427</v>
      </c>
      <c r="R54" s="16">
        <v>808</v>
      </c>
      <c r="S54" s="16">
        <v>627</v>
      </c>
      <c r="T54" s="16">
        <v>143</v>
      </c>
      <c r="U54" s="16">
        <v>791</v>
      </c>
      <c r="V54" s="16">
        <v>10044</v>
      </c>
      <c r="W54" s="16">
        <v>771</v>
      </c>
      <c r="X54" s="16">
        <v>64</v>
      </c>
      <c r="Y54" s="16">
        <v>135</v>
      </c>
      <c r="Z54" s="16">
        <v>173</v>
      </c>
      <c r="AA54" s="16">
        <v>442</v>
      </c>
      <c r="AB54" s="16">
        <v>2202</v>
      </c>
      <c r="AC54" s="16">
        <v>678</v>
      </c>
      <c r="AD54" s="16">
        <v>872</v>
      </c>
      <c r="AE54" s="16">
        <v>1863</v>
      </c>
      <c r="AF54" s="16">
        <v>6615</v>
      </c>
      <c r="AG54" s="16">
        <v>264</v>
      </c>
      <c r="AH54" s="16">
        <v>99</v>
      </c>
      <c r="AI54" s="16">
        <v>1667</v>
      </c>
      <c r="AJ54" s="16">
        <v>112</v>
      </c>
      <c r="AK54" s="16">
        <v>7017</v>
      </c>
      <c r="AL54" s="16">
        <v>1193</v>
      </c>
      <c r="AM54" s="16">
        <v>234</v>
      </c>
      <c r="AN54" s="16">
        <v>782</v>
      </c>
      <c r="AO54" s="16">
        <v>571</v>
      </c>
      <c r="AP54" s="16">
        <v>319</v>
      </c>
      <c r="AQ54" s="19" t="s">
        <v>63</v>
      </c>
      <c r="AR54" s="18">
        <v>39707</v>
      </c>
      <c r="AS54" s="6"/>
    </row>
    <row r="55" spans="1:45" s="20" customFormat="1" ht="15" customHeight="1" x14ac:dyDescent="0.25">
      <c r="A55" s="20" t="s">
        <v>52</v>
      </c>
      <c r="B55" s="21" t="s">
        <v>64</v>
      </c>
      <c r="C55" s="22" t="s">
        <v>65</v>
      </c>
      <c r="D55" s="23">
        <v>2.96</v>
      </c>
      <c r="E55" s="24">
        <v>3.15</v>
      </c>
      <c r="F55" s="25">
        <v>3.01</v>
      </c>
      <c r="G55" s="25">
        <v>2.79</v>
      </c>
      <c r="H55" s="25">
        <v>3.63</v>
      </c>
      <c r="I55" s="25">
        <v>2.66</v>
      </c>
      <c r="J55" s="25">
        <v>2.88</v>
      </c>
      <c r="K55" s="25">
        <v>3.07</v>
      </c>
      <c r="L55" s="25">
        <v>3.23</v>
      </c>
      <c r="M55" s="25">
        <v>2.96</v>
      </c>
      <c r="N55" s="25">
        <v>3.17</v>
      </c>
      <c r="O55" s="25">
        <v>2.99</v>
      </c>
      <c r="P55" s="25">
        <v>2.7</v>
      </c>
      <c r="Q55" s="25">
        <v>2.86</v>
      </c>
      <c r="R55" s="25">
        <v>3.1</v>
      </c>
      <c r="S55" s="25">
        <v>3.1</v>
      </c>
      <c r="T55" s="25">
        <v>3.08</v>
      </c>
      <c r="U55" s="25">
        <v>3.22</v>
      </c>
      <c r="V55" s="25">
        <v>2.81</v>
      </c>
      <c r="W55" s="25">
        <v>3.15</v>
      </c>
      <c r="X55" s="25">
        <v>2.86</v>
      </c>
      <c r="Y55" s="25">
        <v>3.33</v>
      </c>
      <c r="Z55" s="25">
        <v>2.91</v>
      </c>
      <c r="AA55" s="25">
        <v>3.23</v>
      </c>
      <c r="AB55" s="25">
        <v>2.34</v>
      </c>
      <c r="AC55" s="25">
        <v>2.94</v>
      </c>
      <c r="AD55" s="25">
        <v>3.5</v>
      </c>
      <c r="AE55" s="25">
        <v>3.58</v>
      </c>
      <c r="AF55" s="25">
        <v>3.26</v>
      </c>
      <c r="AG55" s="25">
        <v>3.12</v>
      </c>
      <c r="AH55" s="25">
        <v>2.99</v>
      </c>
      <c r="AI55" s="25">
        <v>3.43</v>
      </c>
      <c r="AJ55" s="25">
        <v>3.49</v>
      </c>
      <c r="AK55" s="25">
        <v>2.8</v>
      </c>
      <c r="AL55" s="25">
        <v>3.54</v>
      </c>
      <c r="AM55" s="25">
        <v>3.19</v>
      </c>
      <c r="AN55" s="25">
        <v>3.75</v>
      </c>
      <c r="AO55" s="25">
        <v>2.65</v>
      </c>
      <c r="AP55" s="25">
        <v>3.2</v>
      </c>
      <c r="AQ55" s="19" t="s">
        <v>66</v>
      </c>
      <c r="AR55" s="26" t="s">
        <v>57</v>
      </c>
      <c r="AS55" s="27"/>
    </row>
    <row r="56" spans="1:45" ht="15" customHeight="1" x14ac:dyDescent="0.25">
      <c r="A56" t="s">
        <v>52</v>
      </c>
      <c r="B56" s="28" t="s">
        <v>73</v>
      </c>
      <c r="C56" s="29">
        <v>5</v>
      </c>
      <c r="D56" s="14">
        <v>11</v>
      </c>
      <c r="E56" s="30" t="s">
        <v>55</v>
      </c>
      <c r="F56" s="31" t="s">
        <v>55</v>
      </c>
      <c r="G56" s="31" t="s">
        <v>54</v>
      </c>
      <c r="H56" s="31">
        <v>3</v>
      </c>
      <c r="I56" s="31" t="s">
        <v>55</v>
      </c>
      <c r="J56" s="31" t="s">
        <v>55</v>
      </c>
      <c r="K56" s="31" t="s">
        <v>54</v>
      </c>
      <c r="L56" s="31" t="s">
        <v>54</v>
      </c>
      <c r="M56" s="31">
        <v>1</v>
      </c>
      <c r="N56" s="31" t="s">
        <v>54</v>
      </c>
      <c r="O56" s="31" t="s">
        <v>54</v>
      </c>
      <c r="P56" s="31">
        <v>1</v>
      </c>
      <c r="Q56" s="31" t="s">
        <v>54</v>
      </c>
      <c r="R56" s="31" t="s">
        <v>55</v>
      </c>
      <c r="S56" s="31" t="s">
        <v>55</v>
      </c>
      <c r="T56" s="31" t="s">
        <v>55</v>
      </c>
      <c r="U56" s="31" t="s">
        <v>54</v>
      </c>
      <c r="V56" s="31" t="s">
        <v>55</v>
      </c>
      <c r="W56" s="31" t="s">
        <v>55</v>
      </c>
      <c r="X56" s="31" t="s">
        <v>55</v>
      </c>
      <c r="Y56" s="31" t="s">
        <v>55</v>
      </c>
      <c r="Z56" s="31" t="s">
        <v>55</v>
      </c>
      <c r="AA56" s="31" t="s">
        <v>55</v>
      </c>
      <c r="AB56" s="31" t="s">
        <v>54</v>
      </c>
      <c r="AC56" s="31" t="s">
        <v>54</v>
      </c>
      <c r="AD56" s="31" t="s">
        <v>54</v>
      </c>
      <c r="AE56" s="31" t="s">
        <v>54</v>
      </c>
      <c r="AF56" s="31">
        <v>2</v>
      </c>
      <c r="AG56" s="31" t="s">
        <v>55</v>
      </c>
      <c r="AH56" s="31" t="s">
        <v>55</v>
      </c>
      <c r="AI56" s="31" t="s">
        <v>55</v>
      </c>
      <c r="AJ56" s="31" t="s">
        <v>55</v>
      </c>
      <c r="AK56" s="31" t="s">
        <v>55</v>
      </c>
      <c r="AL56" s="31" t="s">
        <v>54</v>
      </c>
      <c r="AM56" s="31" t="s">
        <v>55</v>
      </c>
      <c r="AN56" s="31" t="s">
        <v>54</v>
      </c>
      <c r="AO56" s="31" t="s">
        <v>54</v>
      </c>
      <c r="AP56" s="31" t="s">
        <v>55</v>
      </c>
      <c r="AQ56" s="17" t="s">
        <v>56</v>
      </c>
      <c r="AR56" s="32" t="s">
        <v>57</v>
      </c>
      <c r="AS56" s="6"/>
    </row>
    <row r="57" spans="1:45" ht="15" customHeight="1" x14ac:dyDescent="0.25">
      <c r="A57" t="s">
        <v>52</v>
      </c>
      <c r="B57" s="170" t="s">
        <v>73</v>
      </c>
      <c r="C57" s="13">
        <v>4</v>
      </c>
      <c r="D57" s="14">
        <v>23</v>
      </c>
      <c r="E57" s="15" t="s">
        <v>55</v>
      </c>
      <c r="F57" s="16" t="s">
        <v>55</v>
      </c>
      <c r="G57" s="16" t="s">
        <v>54</v>
      </c>
      <c r="H57" s="16">
        <v>1</v>
      </c>
      <c r="I57" s="16" t="s">
        <v>55</v>
      </c>
      <c r="J57" s="16" t="s">
        <v>55</v>
      </c>
      <c r="K57" s="16" t="s">
        <v>54</v>
      </c>
      <c r="L57" s="16" t="s">
        <v>54</v>
      </c>
      <c r="M57" s="16">
        <v>3</v>
      </c>
      <c r="N57" s="16" t="s">
        <v>54</v>
      </c>
      <c r="O57" s="16" t="s">
        <v>54</v>
      </c>
      <c r="P57" s="16">
        <v>1</v>
      </c>
      <c r="Q57" s="16" t="s">
        <v>54</v>
      </c>
      <c r="R57" s="16" t="s">
        <v>55</v>
      </c>
      <c r="S57" s="16" t="s">
        <v>55</v>
      </c>
      <c r="T57" s="16" t="s">
        <v>55</v>
      </c>
      <c r="U57" s="16" t="s">
        <v>54</v>
      </c>
      <c r="V57" s="16">
        <v>4</v>
      </c>
      <c r="W57" s="16" t="s">
        <v>55</v>
      </c>
      <c r="X57" s="16" t="s">
        <v>55</v>
      </c>
      <c r="Y57" s="16" t="s">
        <v>55</v>
      </c>
      <c r="Z57" s="16" t="s">
        <v>55</v>
      </c>
      <c r="AA57" s="16" t="s">
        <v>55</v>
      </c>
      <c r="AB57" s="16" t="s">
        <v>54</v>
      </c>
      <c r="AC57" s="16" t="s">
        <v>54</v>
      </c>
      <c r="AD57" s="16" t="s">
        <v>54</v>
      </c>
      <c r="AE57" s="16" t="s">
        <v>54</v>
      </c>
      <c r="AF57" s="16">
        <v>1</v>
      </c>
      <c r="AG57" s="16" t="s">
        <v>55</v>
      </c>
      <c r="AH57" s="16" t="s">
        <v>55</v>
      </c>
      <c r="AI57" s="16" t="s">
        <v>55</v>
      </c>
      <c r="AJ57" s="16" t="s">
        <v>55</v>
      </c>
      <c r="AK57" s="16">
        <v>2</v>
      </c>
      <c r="AL57" s="16" t="s">
        <v>54</v>
      </c>
      <c r="AM57" s="16" t="s">
        <v>55</v>
      </c>
      <c r="AN57" s="16" t="s">
        <v>54</v>
      </c>
      <c r="AO57" s="16" t="s">
        <v>54</v>
      </c>
      <c r="AP57" s="16" t="s">
        <v>55</v>
      </c>
      <c r="AQ57" s="19" t="s">
        <v>58</v>
      </c>
      <c r="AR57" s="18" t="s">
        <v>57</v>
      </c>
      <c r="AS57" s="6"/>
    </row>
    <row r="58" spans="1:45" ht="15" customHeight="1" x14ac:dyDescent="0.25">
      <c r="A58" t="s">
        <v>52</v>
      </c>
      <c r="B58" s="170" t="s">
        <v>73</v>
      </c>
      <c r="C58" s="13">
        <v>3</v>
      </c>
      <c r="D58" s="14">
        <v>20</v>
      </c>
      <c r="E58" s="15" t="s">
        <v>55</v>
      </c>
      <c r="F58" s="16" t="s">
        <v>55</v>
      </c>
      <c r="G58" s="16" t="s">
        <v>54</v>
      </c>
      <c r="H58" s="16">
        <v>2</v>
      </c>
      <c r="I58" s="16" t="s">
        <v>55</v>
      </c>
      <c r="J58" s="16" t="s">
        <v>55</v>
      </c>
      <c r="K58" s="16" t="s">
        <v>54</v>
      </c>
      <c r="L58" s="16" t="s">
        <v>54</v>
      </c>
      <c r="M58" s="16">
        <v>1</v>
      </c>
      <c r="N58" s="16" t="s">
        <v>54</v>
      </c>
      <c r="O58" s="16" t="s">
        <v>54</v>
      </c>
      <c r="P58" s="16">
        <v>2</v>
      </c>
      <c r="Q58" s="16" t="s">
        <v>54</v>
      </c>
      <c r="R58" s="16" t="s">
        <v>55</v>
      </c>
      <c r="S58" s="16" t="s">
        <v>55</v>
      </c>
      <c r="T58" s="16" t="s">
        <v>55</v>
      </c>
      <c r="U58" s="16" t="s">
        <v>54</v>
      </c>
      <c r="V58" s="16">
        <v>3</v>
      </c>
      <c r="W58" s="16" t="s">
        <v>55</v>
      </c>
      <c r="X58" s="16" t="s">
        <v>55</v>
      </c>
      <c r="Y58" s="16" t="s">
        <v>55</v>
      </c>
      <c r="Z58" s="16" t="s">
        <v>55</v>
      </c>
      <c r="AA58" s="16" t="s">
        <v>55</v>
      </c>
      <c r="AB58" s="16" t="s">
        <v>54</v>
      </c>
      <c r="AC58" s="16" t="s">
        <v>54</v>
      </c>
      <c r="AD58" s="16" t="s">
        <v>54</v>
      </c>
      <c r="AE58" s="16" t="s">
        <v>54</v>
      </c>
      <c r="AF58" s="16">
        <v>2</v>
      </c>
      <c r="AG58" s="16" t="s">
        <v>55</v>
      </c>
      <c r="AH58" s="16" t="s">
        <v>55</v>
      </c>
      <c r="AI58" s="16" t="s">
        <v>55</v>
      </c>
      <c r="AJ58" s="16" t="s">
        <v>55</v>
      </c>
      <c r="AK58" s="16">
        <v>3</v>
      </c>
      <c r="AL58" s="16" t="s">
        <v>54</v>
      </c>
      <c r="AM58" s="16" t="s">
        <v>55</v>
      </c>
      <c r="AN58" s="16" t="s">
        <v>54</v>
      </c>
      <c r="AO58" s="16" t="s">
        <v>54</v>
      </c>
      <c r="AP58" s="16" t="s">
        <v>55</v>
      </c>
      <c r="AQ58" s="19" t="s">
        <v>59</v>
      </c>
      <c r="AR58" s="18">
        <v>36</v>
      </c>
      <c r="AS58" s="6"/>
    </row>
    <row r="59" spans="1:45" ht="15" customHeight="1" x14ac:dyDescent="0.25">
      <c r="A59" t="s">
        <v>52</v>
      </c>
      <c r="B59" s="170" t="s">
        <v>73</v>
      </c>
      <c r="C59" s="13">
        <v>2</v>
      </c>
      <c r="D59" s="14">
        <v>13</v>
      </c>
      <c r="E59" s="15" t="s">
        <v>55</v>
      </c>
      <c r="F59" s="16" t="s">
        <v>55</v>
      </c>
      <c r="G59" s="16" t="s">
        <v>54</v>
      </c>
      <c r="H59" s="16" t="s">
        <v>55</v>
      </c>
      <c r="I59" s="16" t="s">
        <v>55</v>
      </c>
      <c r="J59" s="16" t="s">
        <v>55</v>
      </c>
      <c r="K59" s="16" t="s">
        <v>54</v>
      </c>
      <c r="L59" s="16" t="s">
        <v>54</v>
      </c>
      <c r="M59" s="16">
        <v>1</v>
      </c>
      <c r="N59" s="16" t="s">
        <v>54</v>
      </c>
      <c r="O59" s="16" t="s">
        <v>54</v>
      </c>
      <c r="P59" s="16">
        <v>8</v>
      </c>
      <c r="Q59" s="16" t="s">
        <v>54</v>
      </c>
      <c r="R59" s="16" t="s">
        <v>55</v>
      </c>
      <c r="S59" s="16" t="s">
        <v>55</v>
      </c>
      <c r="T59" s="16" t="s">
        <v>55</v>
      </c>
      <c r="U59" s="16" t="s">
        <v>54</v>
      </c>
      <c r="V59" s="16" t="s">
        <v>55</v>
      </c>
      <c r="W59" s="16" t="s">
        <v>55</v>
      </c>
      <c r="X59" s="16" t="s">
        <v>55</v>
      </c>
      <c r="Y59" s="16" t="s">
        <v>55</v>
      </c>
      <c r="Z59" s="16" t="s">
        <v>55</v>
      </c>
      <c r="AA59" s="16" t="s">
        <v>55</v>
      </c>
      <c r="AB59" s="16" t="s">
        <v>54</v>
      </c>
      <c r="AC59" s="16" t="s">
        <v>54</v>
      </c>
      <c r="AD59" s="16" t="s">
        <v>54</v>
      </c>
      <c r="AE59" s="16" t="s">
        <v>54</v>
      </c>
      <c r="AF59" s="16">
        <v>1</v>
      </c>
      <c r="AG59" s="16" t="s">
        <v>55</v>
      </c>
      <c r="AH59" s="16" t="s">
        <v>55</v>
      </c>
      <c r="AI59" s="16" t="s">
        <v>55</v>
      </c>
      <c r="AJ59" s="16" t="s">
        <v>55</v>
      </c>
      <c r="AK59" s="16">
        <v>1</v>
      </c>
      <c r="AL59" s="16" t="s">
        <v>54</v>
      </c>
      <c r="AM59" s="16" t="s">
        <v>55</v>
      </c>
      <c r="AN59" s="16" t="s">
        <v>54</v>
      </c>
      <c r="AO59" s="16" t="s">
        <v>54</v>
      </c>
      <c r="AP59" s="16" t="s">
        <v>55</v>
      </c>
      <c r="AQ59" s="19" t="s">
        <v>60</v>
      </c>
      <c r="AR59" s="18" t="s">
        <v>57</v>
      </c>
      <c r="AS59" s="6"/>
    </row>
    <row r="60" spans="1:45" ht="15" customHeight="1" x14ac:dyDescent="0.25">
      <c r="A60" t="s">
        <v>52</v>
      </c>
      <c r="B60" s="170" t="s">
        <v>73</v>
      </c>
      <c r="C60" s="13">
        <v>1</v>
      </c>
      <c r="D60" s="14">
        <v>10</v>
      </c>
      <c r="E60" s="15" t="s">
        <v>55</v>
      </c>
      <c r="F60" s="16" t="s">
        <v>55</v>
      </c>
      <c r="G60" s="16" t="s">
        <v>54</v>
      </c>
      <c r="H60" s="16" t="s">
        <v>55</v>
      </c>
      <c r="I60" s="16" t="s">
        <v>55</v>
      </c>
      <c r="J60" s="16" t="s">
        <v>55</v>
      </c>
      <c r="K60" s="16" t="s">
        <v>54</v>
      </c>
      <c r="L60" s="16" t="s">
        <v>54</v>
      </c>
      <c r="M60" s="16">
        <v>1</v>
      </c>
      <c r="N60" s="16" t="s">
        <v>54</v>
      </c>
      <c r="O60" s="16" t="s">
        <v>54</v>
      </c>
      <c r="P60" s="16">
        <v>1</v>
      </c>
      <c r="Q60" s="16" t="s">
        <v>54</v>
      </c>
      <c r="R60" s="16" t="s">
        <v>55</v>
      </c>
      <c r="S60" s="16" t="s">
        <v>55</v>
      </c>
      <c r="T60" s="16" t="s">
        <v>55</v>
      </c>
      <c r="U60" s="16" t="s">
        <v>54</v>
      </c>
      <c r="V60" s="16">
        <v>1</v>
      </c>
      <c r="W60" s="16" t="s">
        <v>55</v>
      </c>
      <c r="X60" s="16" t="s">
        <v>55</v>
      </c>
      <c r="Y60" s="16" t="s">
        <v>55</v>
      </c>
      <c r="Z60" s="16" t="s">
        <v>55</v>
      </c>
      <c r="AA60" s="16" t="s">
        <v>55</v>
      </c>
      <c r="AB60" s="16" t="s">
        <v>54</v>
      </c>
      <c r="AC60" s="16" t="s">
        <v>54</v>
      </c>
      <c r="AD60" s="16" t="s">
        <v>54</v>
      </c>
      <c r="AE60" s="16" t="s">
        <v>54</v>
      </c>
      <c r="AF60" s="16">
        <v>1</v>
      </c>
      <c r="AG60" s="16" t="s">
        <v>55</v>
      </c>
      <c r="AH60" s="16" t="s">
        <v>55</v>
      </c>
      <c r="AI60" s="16" t="s">
        <v>55</v>
      </c>
      <c r="AJ60" s="16" t="s">
        <v>55</v>
      </c>
      <c r="AK60" s="16">
        <v>2</v>
      </c>
      <c r="AL60" s="16" t="s">
        <v>54</v>
      </c>
      <c r="AM60" s="16" t="s">
        <v>55</v>
      </c>
      <c r="AN60" s="16" t="s">
        <v>54</v>
      </c>
      <c r="AO60" s="16" t="s">
        <v>54</v>
      </c>
      <c r="AP60" s="16" t="s">
        <v>55</v>
      </c>
      <c r="AQ60" s="19" t="s">
        <v>61</v>
      </c>
      <c r="AR60" s="18" t="s">
        <v>57</v>
      </c>
      <c r="AS60" s="6"/>
    </row>
    <row r="61" spans="1:45" ht="15" customHeight="1" x14ac:dyDescent="0.25">
      <c r="A61" t="s">
        <v>52</v>
      </c>
      <c r="B61" s="170" t="s">
        <v>73</v>
      </c>
      <c r="C61" s="13" t="s">
        <v>62</v>
      </c>
      <c r="D61" s="14">
        <v>77</v>
      </c>
      <c r="E61" s="15" t="s">
        <v>55</v>
      </c>
      <c r="F61" s="16" t="s">
        <v>55</v>
      </c>
      <c r="G61" s="16">
        <v>4</v>
      </c>
      <c r="H61" s="16">
        <v>6</v>
      </c>
      <c r="I61" s="16" t="s">
        <v>55</v>
      </c>
      <c r="J61" s="16" t="s">
        <v>55</v>
      </c>
      <c r="K61" s="16">
        <v>1</v>
      </c>
      <c r="L61" s="16">
        <v>1</v>
      </c>
      <c r="M61" s="16">
        <v>7</v>
      </c>
      <c r="N61" s="16">
        <v>3</v>
      </c>
      <c r="O61" s="16">
        <v>1</v>
      </c>
      <c r="P61" s="16">
        <v>13</v>
      </c>
      <c r="Q61" s="16">
        <v>4</v>
      </c>
      <c r="R61" s="16" t="s">
        <v>55</v>
      </c>
      <c r="S61" s="16" t="s">
        <v>55</v>
      </c>
      <c r="T61" s="16" t="s">
        <v>55</v>
      </c>
      <c r="U61" s="16">
        <v>2</v>
      </c>
      <c r="V61" s="16">
        <v>8</v>
      </c>
      <c r="W61" s="16" t="s">
        <v>55</v>
      </c>
      <c r="X61" s="16" t="s">
        <v>55</v>
      </c>
      <c r="Y61" s="16" t="s">
        <v>55</v>
      </c>
      <c r="Z61" s="16" t="s">
        <v>55</v>
      </c>
      <c r="AA61" s="16" t="s">
        <v>55</v>
      </c>
      <c r="AB61" s="16">
        <v>3</v>
      </c>
      <c r="AC61" s="16">
        <v>2</v>
      </c>
      <c r="AD61" s="16">
        <v>2</v>
      </c>
      <c r="AE61" s="16">
        <v>1</v>
      </c>
      <c r="AF61" s="16">
        <v>7</v>
      </c>
      <c r="AG61" s="16" t="s">
        <v>55</v>
      </c>
      <c r="AH61" s="16" t="s">
        <v>55</v>
      </c>
      <c r="AI61" s="16" t="s">
        <v>55</v>
      </c>
      <c r="AJ61" s="16" t="s">
        <v>55</v>
      </c>
      <c r="AK61" s="16">
        <v>8</v>
      </c>
      <c r="AL61" s="16">
        <v>2</v>
      </c>
      <c r="AM61" s="16" t="s">
        <v>55</v>
      </c>
      <c r="AN61" s="16">
        <v>1</v>
      </c>
      <c r="AO61" s="16">
        <v>1</v>
      </c>
      <c r="AP61" s="16" t="s">
        <v>55</v>
      </c>
      <c r="AQ61" s="19" t="s">
        <v>63</v>
      </c>
      <c r="AR61" s="18">
        <v>36</v>
      </c>
      <c r="AS61" s="6"/>
    </row>
    <row r="62" spans="1:45" s="20" customFormat="1" ht="15" customHeight="1" x14ac:dyDescent="0.25">
      <c r="A62" s="20" t="s">
        <v>52</v>
      </c>
      <c r="B62" s="21" t="s">
        <v>64</v>
      </c>
      <c r="C62" s="22" t="s">
        <v>65</v>
      </c>
      <c r="D62" s="23">
        <v>3.16</v>
      </c>
      <c r="E62" s="24" t="s">
        <v>55</v>
      </c>
      <c r="F62" s="25" t="s">
        <v>55</v>
      </c>
      <c r="G62" s="25" t="s">
        <v>54</v>
      </c>
      <c r="H62" s="25">
        <v>4.17</v>
      </c>
      <c r="I62" s="25" t="s">
        <v>55</v>
      </c>
      <c r="J62" s="25" t="s">
        <v>55</v>
      </c>
      <c r="K62" s="25" t="s">
        <v>54</v>
      </c>
      <c r="L62" s="25" t="s">
        <v>54</v>
      </c>
      <c r="M62" s="25">
        <v>3.29</v>
      </c>
      <c r="N62" s="25" t="s">
        <v>54</v>
      </c>
      <c r="O62" s="25" t="s">
        <v>54</v>
      </c>
      <c r="P62" s="25">
        <v>2.46</v>
      </c>
      <c r="Q62" s="25" t="s">
        <v>54</v>
      </c>
      <c r="R62" s="25" t="s">
        <v>55</v>
      </c>
      <c r="S62" s="25" t="s">
        <v>55</v>
      </c>
      <c r="T62" s="25" t="s">
        <v>55</v>
      </c>
      <c r="U62" s="25" t="s">
        <v>54</v>
      </c>
      <c r="V62" s="25">
        <v>3.25</v>
      </c>
      <c r="W62" s="25" t="s">
        <v>55</v>
      </c>
      <c r="X62" s="25" t="s">
        <v>55</v>
      </c>
      <c r="Y62" s="25" t="s">
        <v>55</v>
      </c>
      <c r="Z62" s="25" t="s">
        <v>55</v>
      </c>
      <c r="AA62" s="25" t="s">
        <v>55</v>
      </c>
      <c r="AB62" s="25" t="s">
        <v>54</v>
      </c>
      <c r="AC62" s="25" t="s">
        <v>54</v>
      </c>
      <c r="AD62" s="25" t="s">
        <v>54</v>
      </c>
      <c r="AE62" s="25" t="s">
        <v>54</v>
      </c>
      <c r="AF62" s="25">
        <v>3.29</v>
      </c>
      <c r="AG62" s="25" t="s">
        <v>55</v>
      </c>
      <c r="AH62" s="25" t="s">
        <v>55</v>
      </c>
      <c r="AI62" s="25" t="s">
        <v>55</v>
      </c>
      <c r="AJ62" s="25" t="s">
        <v>55</v>
      </c>
      <c r="AK62" s="25">
        <v>2.63</v>
      </c>
      <c r="AL62" s="25" t="s">
        <v>54</v>
      </c>
      <c r="AM62" s="25" t="s">
        <v>55</v>
      </c>
      <c r="AN62" s="25" t="s">
        <v>54</v>
      </c>
      <c r="AO62" s="25" t="s">
        <v>54</v>
      </c>
      <c r="AP62" s="25" t="s">
        <v>55</v>
      </c>
      <c r="AQ62" s="19" t="s">
        <v>66</v>
      </c>
      <c r="AR62" s="26" t="s">
        <v>57</v>
      </c>
      <c r="AS62" s="27"/>
    </row>
    <row r="63" spans="1:45" ht="15" customHeight="1" x14ac:dyDescent="0.25">
      <c r="A63" t="s">
        <v>52</v>
      </c>
      <c r="B63" s="28" t="s">
        <v>74</v>
      </c>
      <c r="C63" s="29">
        <v>5</v>
      </c>
      <c r="D63" s="14">
        <v>3156</v>
      </c>
      <c r="E63" s="30">
        <v>13</v>
      </c>
      <c r="F63" s="31">
        <v>88</v>
      </c>
      <c r="G63" s="31">
        <v>279</v>
      </c>
      <c r="H63" s="31">
        <v>322</v>
      </c>
      <c r="I63" s="31">
        <v>63</v>
      </c>
      <c r="J63" s="31">
        <v>26</v>
      </c>
      <c r="K63" s="31">
        <v>70</v>
      </c>
      <c r="L63" s="31">
        <v>39</v>
      </c>
      <c r="M63" s="31">
        <v>192</v>
      </c>
      <c r="N63" s="31">
        <v>111</v>
      </c>
      <c r="O63" s="31">
        <v>59</v>
      </c>
      <c r="P63" s="31">
        <v>204</v>
      </c>
      <c r="Q63" s="31">
        <v>81</v>
      </c>
      <c r="R63" s="31">
        <v>34</v>
      </c>
      <c r="S63" s="31">
        <v>18</v>
      </c>
      <c r="T63" s="31">
        <v>5</v>
      </c>
      <c r="U63" s="31">
        <v>42</v>
      </c>
      <c r="V63" s="31">
        <v>271</v>
      </c>
      <c r="W63" s="31">
        <v>45</v>
      </c>
      <c r="X63" s="31">
        <v>7</v>
      </c>
      <c r="Y63" s="31">
        <v>2</v>
      </c>
      <c r="Z63" s="31">
        <v>2</v>
      </c>
      <c r="AA63" s="31">
        <v>20</v>
      </c>
      <c r="AB63" s="31">
        <v>36</v>
      </c>
      <c r="AC63" s="31">
        <v>19</v>
      </c>
      <c r="AD63" s="31">
        <v>89</v>
      </c>
      <c r="AE63" s="31">
        <v>142</v>
      </c>
      <c r="AF63" s="31">
        <v>334</v>
      </c>
      <c r="AG63" s="31">
        <v>5</v>
      </c>
      <c r="AH63" s="31">
        <v>1</v>
      </c>
      <c r="AI63" s="31">
        <v>135</v>
      </c>
      <c r="AJ63" s="31">
        <v>6</v>
      </c>
      <c r="AK63" s="31">
        <v>237</v>
      </c>
      <c r="AL63" s="31">
        <v>70</v>
      </c>
      <c r="AM63" s="31">
        <v>7</v>
      </c>
      <c r="AN63" s="31">
        <v>57</v>
      </c>
      <c r="AO63" s="31">
        <v>15</v>
      </c>
      <c r="AP63" s="31">
        <v>10</v>
      </c>
      <c r="AQ63" s="17" t="s">
        <v>56</v>
      </c>
      <c r="AR63" s="32" t="s">
        <v>57</v>
      </c>
      <c r="AS63" s="6"/>
    </row>
    <row r="64" spans="1:45" ht="15" customHeight="1" x14ac:dyDescent="0.25">
      <c r="A64" t="s">
        <v>52</v>
      </c>
      <c r="B64" s="170" t="s">
        <v>74</v>
      </c>
      <c r="C64" s="13">
        <v>4</v>
      </c>
      <c r="D64" s="14">
        <v>4544</v>
      </c>
      <c r="E64" s="15">
        <v>28</v>
      </c>
      <c r="F64" s="16">
        <v>229</v>
      </c>
      <c r="G64" s="16">
        <v>326</v>
      </c>
      <c r="H64" s="16">
        <v>209</v>
      </c>
      <c r="I64" s="16">
        <v>60</v>
      </c>
      <c r="J64" s="16">
        <v>8</v>
      </c>
      <c r="K64" s="16">
        <v>64</v>
      </c>
      <c r="L64" s="16">
        <v>66</v>
      </c>
      <c r="M64" s="16">
        <v>257</v>
      </c>
      <c r="N64" s="16">
        <v>185</v>
      </c>
      <c r="O64" s="16">
        <v>90</v>
      </c>
      <c r="P64" s="16">
        <v>469</v>
      </c>
      <c r="Q64" s="16">
        <v>245</v>
      </c>
      <c r="R64" s="16">
        <v>47</v>
      </c>
      <c r="S64" s="16">
        <v>32</v>
      </c>
      <c r="T64" s="16">
        <v>6</v>
      </c>
      <c r="U64" s="16">
        <v>48</v>
      </c>
      <c r="V64" s="16">
        <v>277</v>
      </c>
      <c r="W64" s="16">
        <v>61</v>
      </c>
      <c r="X64" s="16">
        <v>7</v>
      </c>
      <c r="Y64" s="16">
        <v>2</v>
      </c>
      <c r="Z64" s="16">
        <v>8</v>
      </c>
      <c r="AA64" s="16">
        <v>25</v>
      </c>
      <c r="AB64" s="16">
        <v>90</v>
      </c>
      <c r="AC64" s="16">
        <v>22</v>
      </c>
      <c r="AD64" s="16">
        <v>71</v>
      </c>
      <c r="AE64" s="16">
        <v>132</v>
      </c>
      <c r="AF64" s="16">
        <v>462</v>
      </c>
      <c r="AG64" s="16">
        <v>18</v>
      </c>
      <c r="AH64" s="16">
        <v>1</v>
      </c>
      <c r="AI64" s="16">
        <v>320</v>
      </c>
      <c r="AJ64" s="16">
        <v>10</v>
      </c>
      <c r="AK64" s="16">
        <v>340</v>
      </c>
      <c r="AL64" s="16">
        <v>162</v>
      </c>
      <c r="AM64" s="16">
        <v>18</v>
      </c>
      <c r="AN64" s="16">
        <v>95</v>
      </c>
      <c r="AO64" s="16">
        <v>32</v>
      </c>
      <c r="AP64" s="16">
        <v>22</v>
      </c>
      <c r="AQ64" s="19" t="s">
        <v>58</v>
      </c>
      <c r="AR64" s="18" t="s">
        <v>57</v>
      </c>
      <c r="AS64" s="6"/>
    </row>
    <row r="65" spans="1:45" ht="15" customHeight="1" x14ac:dyDescent="0.25">
      <c r="A65" t="s">
        <v>52</v>
      </c>
      <c r="B65" s="170" t="s">
        <v>74</v>
      </c>
      <c r="C65" s="13">
        <v>3</v>
      </c>
      <c r="D65" s="14">
        <v>5388</v>
      </c>
      <c r="E65" s="15">
        <v>22</v>
      </c>
      <c r="F65" s="16">
        <v>318</v>
      </c>
      <c r="G65" s="16">
        <v>426</v>
      </c>
      <c r="H65" s="16">
        <v>205</v>
      </c>
      <c r="I65" s="16">
        <v>108</v>
      </c>
      <c r="J65" s="16">
        <v>19</v>
      </c>
      <c r="K65" s="16">
        <v>79</v>
      </c>
      <c r="L65" s="16">
        <v>121</v>
      </c>
      <c r="M65" s="16">
        <v>194</v>
      </c>
      <c r="N65" s="16">
        <v>119</v>
      </c>
      <c r="O65" s="16">
        <v>137</v>
      </c>
      <c r="P65" s="16">
        <v>819</v>
      </c>
      <c r="Q65" s="16">
        <v>157</v>
      </c>
      <c r="R65" s="16">
        <v>54</v>
      </c>
      <c r="S65" s="16">
        <v>65</v>
      </c>
      <c r="T65" s="16">
        <v>15</v>
      </c>
      <c r="U65" s="16">
        <v>27</v>
      </c>
      <c r="V65" s="16">
        <v>551</v>
      </c>
      <c r="W65" s="16">
        <v>57</v>
      </c>
      <c r="X65" s="16">
        <v>9</v>
      </c>
      <c r="Y65" s="16">
        <v>2</v>
      </c>
      <c r="Z65" s="16">
        <v>18</v>
      </c>
      <c r="AA65" s="16">
        <v>29</v>
      </c>
      <c r="AB65" s="16">
        <v>101</v>
      </c>
      <c r="AC65" s="16">
        <v>59</v>
      </c>
      <c r="AD65" s="16">
        <v>36</v>
      </c>
      <c r="AE65" s="16">
        <v>92</v>
      </c>
      <c r="AF65" s="16">
        <v>331</v>
      </c>
      <c r="AG65" s="16">
        <v>23</v>
      </c>
      <c r="AH65" s="16">
        <v>15</v>
      </c>
      <c r="AI65" s="16">
        <v>313</v>
      </c>
      <c r="AJ65" s="16">
        <v>23</v>
      </c>
      <c r="AK65" s="16">
        <v>415</v>
      </c>
      <c r="AL65" s="16">
        <v>193</v>
      </c>
      <c r="AM65" s="16">
        <v>37</v>
      </c>
      <c r="AN65" s="16">
        <v>134</v>
      </c>
      <c r="AO65" s="16">
        <v>43</v>
      </c>
      <c r="AP65" s="16">
        <v>22</v>
      </c>
      <c r="AQ65" s="19" t="s">
        <v>59</v>
      </c>
      <c r="AR65" s="18">
        <v>13607</v>
      </c>
      <c r="AS65" s="6"/>
    </row>
    <row r="66" spans="1:45" ht="15" customHeight="1" x14ac:dyDescent="0.25">
      <c r="A66" t="s">
        <v>52</v>
      </c>
      <c r="B66" s="170" t="s">
        <v>74</v>
      </c>
      <c r="C66" s="13">
        <v>2</v>
      </c>
      <c r="D66" s="14">
        <v>5421</v>
      </c>
      <c r="E66" s="15">
        <v>36</v>
      </c>
      <c r="F66" s="16">
        <v>372</v>
      </c>
      <c r="G66" s="16">
        <v>501</v>
      </c>
      <c r="H66" s="16">
        <v>142</v>
      </c>
      <c r="I66" s="16">
        <v>115</v>
      </c>
      <c r="J66" s="16">
        <v>4</v>
      </c>
      <c r="K66" s="16">
        <v>46</v>
      </c>
      <c r="L66" s="16">
        <v>110</v>
      </c>
      <c r="M66" s="16">
        <v>200</v>
      </c>
      <c r="N66" s="16">
        <v>109</v>
      </c>
      <c r="O66" s="16">
        <v>216</v>
      </c>
      <c r="P66" s="16">
        <v>1203</v>
      </c>
      <c r="Q66" s="16">
        <v>260</v>
      </c>
      <c r="R66" s="16">
        <v>68</v>
      </c>
      <c r="S66" s="16">
        <v>30</v>
      </c>
      <c r="T66" s="16">
        <v>7</v>
      </c>
      <c r="U66" s="16">
        <v>37</v>
      </c>
      <c r="V66" s="16">
        <v>579</v>
      </c>
      <c r="W66" s="16">
        <v>31</v>
      </c>
      <c r="X66" s="16">
        <v>10</v>
      </c>
      <c r="Y66" s="16">
        <v>1</v>
      </c>
      <c r="Z66" s="16">
        <v>16</v>
      </c>
      <c r="AA66" s="16">
        <v>38</v>
      </c>
      <c r="AB66" s="16">
        <v>169</v>
      </c>
      <c r="AC66" s="16">
        <v>45</v>
      </c>
      <c r="AD66" s="16">
        <v>40</v>
      </c>
      <c r="AE66" s="16">
        <v>59</v>
      </c>
      <c r="AF66" s="16">
        <v>288</v>
      </c>
      <c r="AG66" s="16">
        <v>22</v>
      </c>
      <c r="AH66" s="16">
        <v>8</v>
      </c>
      <c r="AI66" s="16">
        <v>135</v>
      </c>
      <c r="AJ66" s="16">
        <v>35</v>
      </c>
      <c r="AK66" s="16">
        <v>273</v>
      </c>
      <c r="AL66" s="16">
        <v>75</v>
      </c>
      <c r="AM66" s="16">
        <v>26</v>
      </c>
      <c r="AN66" s="16">
        <v>35</v>
      </c>
      <c r="AO66" s="16">
        <v>47</v>
      </c>
      <c r="AP66" s="16">
        <v>33</v>
      </c>
      <c r="AQ66" s="19" t="s">
        <v>60</v>
      </c>
      <c r="AR66" s="18" t="s">
        <v>57</v>
      </c>
      <c r="AS66" s="6"/>
    </row>
    <row r="67" spans="1:45" ht="15" customHeight="1" x14ac:dyDescent="0.25">
      <c r="A67" t="s">
        <v>52</v>
      </c>
      <c r="B67" s="170" t="s">
        <v>74</v>
      </c>
      <c r="C67" s="13">
        <v>1</v>
      </c>
      <c r="D67" s="14">
        <v>6229</v>
      </c>
      <c r="E67" s="15">
        <v>21</v>
      </c>
      <c r="F67" s="16">
        <v>205</v>
      </c>
      <c r="G67" s="16">
        <v>614</v>
      </c>
      <c r="H67" s="16">
        <v>50</v>
      </c>
      <c r="I67" s="16">
        <v>137</v>
      </c>
      <c r="J67" s="16">
        <v>7</v>
      </c>
      <c r="K67" s="16">
        <v>124</v>
      </c>
      <c r="L67" s="16">
        <v>101</v>
      </c>
      <c r="M67" s="16">
        <v>369</v>
      </c>
      <c r="N67" s="16">
        <v>130</v>
      </c>
      <c r="O67" s="16">
        <v>251</v>
      </c>
      <c r="P67" s="16">
        <v>992</v>
      </c>
      <c r="Q67" s="16">
        <v>492</v>
      </c>
      <c r="R67" s="16">
        <v>30</v>
      </c>
      <c r="S67" s="16">
        <v>7</v>
      </c>
      <c r="T67" s="16">
        <v>2</v>
      </c>
      <c r="U67" s="16">
        <v>42</v>
      </c>
      <c r="V67" s="16">
        <v>822</v>
      </c>
      <c r="W67" s="16">
        <v>76</v>
      </c>
      <c r="X67" s="16">
        <v>5</v>
      </c>
      <c r="Y67" s="16">
        <v>1</v>
      </c>
      <c r="Z67" s="16">
        <v>5</v>
      </c>
      <c r="AA67" s="16">
        <v>30</v>
      </c>
      <c r="AB67" s="16">
        <v>203</v>
      </c>
      <c r="AC67" s="16">
        <v>18</v>
      </c>
      <c r="AD67" s="16">
        <v>30</v>
      </c>
      <c r="AE67" s="16">
        <v>53</v>
      </c>
      <c r="AF67" s="16">
        <v>628</v>
      </c>
      <c r="AG67" s="16">
        <v>5</v>
      </c>
      <c r="AH67" s="16">
        <v>6</v>
      </c>
      <c r="AI67" s="16">
        <v>16</v>
      </c>
      <c r="AJ67" s="16">
        <v>21</v>
      </c>
      <c r="AK67" s="16">
        <v>572</v>
      </c>
      <c r="AL67" s="16">
        <v>26</v>
      </c>
      <c r="AM67" s="16">
        <v>3</v>
      </c>
      <c r="AN67" s="16">
        <v>3</v>
      </c>
      <c r="AO67" s="16">
        <v>103</v>
      </c>
      <c r="AP67" s="16">
        <v>29</v>
      </c>
      <c r="AQ67" s="19" t="s">
        <v>61</v>
      </c>
      <c r="AR67" s="18" t="s">
        <v>57</v>
      </c>
      <c r="AS67" s="6"/>
    </row>
    <row r="68" spans="1:45" ht="15" customHeight="1" x14ac:dyDescent="0.25">
      <c r="A68" t="s">
        <v>52</v>
      </c>
      <c r="B68" s="170" t="s">
        <v>74</v>
      </c>
      <c r="C68" s="13" t="s">
        <v>62</v>
      </c>
      <c r="D68" s="14">
        <v>24738</v>
      </c>
      <c r="E68" s="15">
        <v>120</v>
      </c>
      <c r="F68" s="16">
        <v>1212</v>
      </c>
      <c r="G68" s="16">
        <v>2146</v>
      </c>
      <c r="H68" s="16">
        <v>928</v>
      </c>
      <c r="I68" s="16">
        <v>483</v>
      </c>
      <c r="J68" s="16">
        <v>64</v>
      </c>
      <c r="K68" s="16">
        <v>383</v>
      </c>
      <c r="L68" s="16">
        <v>437</v>
      </c>
      <c r="M68" s="16">
        <v>1212</v>
      </c>
      <c r="N68" s="16">
        <v>654</v>
      </c>
      <c r="O68" s="16">
        <v>753</v>
      </c>
      <c r="P68" s="16">
        <v>3687</v>
      </c>
      <c r="Q68" s="16">
        <v>1235</v>
      </c>
      <c r="R68" s="16">
        <v>233</v>
      </c>
      <c r="S68" s="16">
        <v>152</v>
      </c>
      <c r="T68" s="16">
        <v>35</v>
      </c>
      <c r="U68" s="16">
        <v>196</v>
      </c>
      <c r="V68" s="16">
        <v>2500</v>
      </c>
      <c r="W68" s="16">
        <v>270</v>
      </c>
      <c r="X68" s="16">
        <v>38</v>
      </c>
      <c r="Y68" s="16">
        <v>8</v>
      </c>
      <c r="Z68" s="16">
        <v>49</v>
      </c>
      <c r="AA68" s="16">
        <v>142</v>
      </c>
      <c r="AB68" s="16">
        <v>599</v>
      </c>
      <c r="AC68" s="16">
        <v>163</v>
      </c>
      <c r="AD68" s="16">
        <v>266</v>
      </c>
      <c r="AE68" s="16">
        <v>478</v>
      </c>
      <c r="AF68" s="16">
        <v>2043</v>
      </c>
      <c r="AG68" s="16">
        <v>73</v>
      </c>
      <c r="AH68" s="16">
        <v>31</v>
      </c>
      <c r="AI68" s="16">
        <v>919</v>
      </c>
      <c r="AJ68" s="16">
        <v>95</v>
      </c>
      <c r="AK68" s="16">
        <v>1837</v>
      </c>
      <c r="AL68" s="16">
        <v>526</v>
      </c>
      <c r="AM68" s="16">
        <v>91</v>
      </c>
      <c r="AN68" s="16">
        <v>324</v>
      </c>
      <c r="AO68" s="16">
        <v>240</v>
      </c>
      <c r="AP68" s="16">
        <v>116</v>
      </c>
      <c r="AQ68" s="19" t="s">
        <v>63</v>
      </c>
      <c r="AR68" s="18">
        <v>13607</v>
      </c>
      <c r="AS68" s="6"/>
    </row>
    <row r="69" spans="1:45" s="20" customFormat="1" ht="15" customHeight="1" x14ac:dyDescent="0.25">
      <c r="A69" s="20" t="s">
        <v>52</v>
      </c>
      <c r="B69" s="21" t="s">
        <v>64</v>
      </c>
      <c r="C69" s="22" t="s">
        <v>65</v>
      </c>
      <c r="D69" s="23">
        <v>2.72</v>
      </c>
      <c r="E69" s="24">
        <v>2.8</v>
      </c>
      <c r="F69" s="25">
        <v>2.69</v>
      </c>
      <c r="G69" s="25">
        <v>2.61</v>
      </c>
      <c r="H69" s="25">
        <v>3.66</v>
      </c>
      <c r="I69" s="25">
        <v>2.58</v>
      </c>
      <c r="J69" s="25">
        <v>3.66</v>
      </c>
      <c r="K69" s="25">
        <v>2.77</v>
      </c>
      <c r="L69" s="25">
        <v>2.62</v>
      </c>
      <c r="M69" s="25">
        <v>2.75</v>
      </c>
      <c r="N69" s="25">
        <v>3.06</v>
      </c>
      <c r="O69" s="25">
        <v>2.3199999999999998</v>
      </c>
      <c r="P69" s="25">
        <v>2.37</v>
      </c>
      <c r="Q69" s="25">
        <v>2.3199999999999998</v>
      </c>
      <c r="R69" s="25">
        <v>2.94</v>
      </c>
      <c r="S69" s="25">
        <v>3.16</v>
      </c>
      <c r="T69" s="25">
        <v>3.14</v>
      </c>
      <c r="U69" s="25">
        <v>3.06</v>
      </c>
      <c r="V69" s="25">
        <v>2.44</v>
      </c>
      <c r="W69" s="25">
        <v>2.88</v>
      </c>
      <c r="X69" s="25">
        <v>3.03</v>
      </c>
      <c r="Y69" s="25">
        <v>3.38</v>
      </c>
      <c r="Z69" s="25">
        <v>2.71</v>
      </c>
      <c r="AA69" s="25">
        <v>2.77</v>
      </c>
      <c r="AB69" s="25">
        <v>2.31</v>
      </c>
      <c r="AC69" s="25">
        <v>2.87</v>
      </c>
      <c r="AD69" s="25">
        <v>3.56</v>
      </c>
      <c r="AE69" s="25">
        <v>3.53</v>
      </c>
      <c r="AF69" s="25">
        <v>2.8</v>
      </c>
      <c r="AG69" s="25">
        <v>2.95</v>
      </c>
      <c r="AH69" s="25">
        <v>2.4500000000000002</v>
      </c>
      <c r="AI69" s="25">
        <v>3.46</v>
      </c>
      <c r="AJ69" s="25">
        <v>2.42</v>
      </c>
      <c r="AK69" s="25">
        <v>2.67</v>
      </c>
      <c r="AL69" s="25">
        <v>3.33</v>
      </c>
      <c r="AM69" s="25">
        <v>3</v>
      </c>
      <c r="AN69" s="25">
        <v>3.52</v>
      </c>
      <c r="AO69" s="25">
        <v>2.2000000000000002</v>
      </c>
      <c r="AP69" s="25">
        <v>2.58</v>
      </c>
      <c r="AQ69" s="19" t="s">
        <v>66</v>
      </c>
      <c r="AR69" s="26" t="s">
        <v>57</v>
      </c>
      <c r="AS69" s="27"/>
    </row>
    <row r="70" spans="1:45" ht="15" customHeight="1" x14ac:dyDescent="0.25">
      <c r="A70" t="s">
        <v>52</v>
      </c>
      <c r="B70" s="28" t="s">
        <v>75</v>
      </c>
      <c r="C70" s="29">
        <v>5</v>
      </c>
      <c r="D70" s="14">
        <v>273340</v>
      </c>
      <c r="E70" s="30">
        <v>1348</v>
      </c>
      <c r="F70" s="31">
        <v>7241</v>
      </c>
      <c r="G70" s="31">
        <v>26852</v>
      </c>
      <c r="H70" s="31">
        <v>28574</v>
      </c>
      <c r="I70" s="31">
        <v>4482</v>
      </c>
      <c r="J70" s="31">
        <v>1530</v>
      </c>
      <c r="K70" s="31">
        <v>4650</v>
      </c>
      <c r="L70" s="31">
        <v>2981</v>
      </c>
      <c r="M70" s="31">
        <v>17649</v>
      </c>
      <c r="N70" s="31">
        <v>9472</v>
      </c>
      <c r="O70" s="31">
        <v>5991</v>
      </c>
      <c r="P70" s="31">
        <v>18976</v>
      </c>
      <c r="Q70" s="31">
        <v>7420</v>
      </c>
      <c r="R70" s="31">
        <v>2914</v>
      </c>
      <c r="S70" s="31">
        <v>1270</v>
      </c>
      <c r="T70" s="31">
        <v>354</v>
      </c>
      <c r="U70" s="31">
        <v>3390</v>
      </c>
      <c r="V70" s="31">
        <v>27856</v>
      </c>
      <c r="W70" s="31">
        <v>3510</v>
      </c>
      <c r="X70" s="31">
        <v>234</v>
      </c>
      <c r="Y70" s="31">
        <v>269</v>
      </c>
      <c r="Z70" s="31">
        <v>377</v>
      </c>
      <c r="AA70" s="31">
        <v>1870</v>
      </c>
      <c r="AB70" s="31">
        <v>1766</v>
      </c>
      <c r="AC70" s="31">
        <v>1361</v>
      </c>
      <c r="AD70" s="31">
        <v>5706</v>
      </c>
      <c r="AE70" s="31">
        <v>10479</v>
      </c>
      <c r="AF70" s="31">
        <v>31459</v>
      </c>
      <c r="AG70" s="31">
        <v>572</v>
      </c>
      <c r="AH70" s="31">
        <v>116</v>
      </c>
      <c r="AI70" s="31">
        <v>13293</v>
      </c>
      <c r="AJ70" s="31">
        <v>1171</v>
      </c>
      <c r="AK70" s="31">
        <v>18206</v>
      </c>
      <c r="AL70" s="31">
        <v>4148</v>
      </c>
      <c r="AM70" s="31">
        <v>474</v>
      </c>
      <c r="AN70" s="31">
        <v>2938</v>
      </c>
      <c r="AO70" s="31">
        <v>1444</v>
      </c>
      <c r="AP70" s="31">
        <v>997</v>
      </c>
      <c r="AQ70" s="17" t="s">
        <v>56</v>
      </c>
      <c r="AR70" s="32" t="s">
        <v>57</v>
      </c>
      <c r="AS70" s="6"/>
    </row>
    <row r="71" spans="1:45" ht="15" customHeight="1" x14ac:dyDescent="0.25">
      <c r="A71" t="s">
        <v>52</v>
      </c>
      <c r="B71" s="170" t="s">
        <v>75</v>
      </c>
      <c r="C71" s="13">
        <v>4</v>
      </c>
      <c r="D71" s="14">
        <v>393933</v>
      </c>
      <c r="E71" s="15">
        <v>2661</v>
      </c>
      <c r="F71" s="16">
        <v>22872</v>
      </c>
      <c r="G71" s="16">
        <v>31513</v>
      </c>
      <c r="H71" s="16">
        <v>16794</v>
      </c>
      <c r="I71" s="16">
        <v>7100</v>
      </c>
      <c r="J71" s="16">
        <v>453</v>
      </c>
      <c r="K71" s="16">
        <v>4988</v>
      </c>
      <c r="L71" s="16">
        <v>4733</v>
      </c>
      <c r="M71" s="16">
        <v>23255</v>
      </c>
      <c r="N71" s="16">
        <v>14889</v>
      </c>
      <c r="O71" s="16">
        <v>8824</v>
      </c>
      <c r="P71" s="16">
        <v>49364</v>
      </c>
      <c r="Q71" s="16">
        <v>19846</v>
      </c>
      <c r="R71" s="16">
        <v>4345</v>
      </c>
      <c r="S71" s="16">
        <v>2995</v>
      </c>
      <c r="T71" s="16">
        <v>725</v>
      </c>
      <c r="U71" s="16">
        <v>3763</v>
      </c>
      <c r="V71" s="16">
        <v>29163</v>
      </c>
      <c r="W71" s="16">
        <v>4297</v>
      </c>
      <c r="X71" s="16">
        <v>386</v>
      </c>
      <c r="Y71" s="16">
        <v>95</v>
      </c>
      <c r="Z71" s="16">
        <v>663</v>
      </c>
      <c r="AA71" s="16">
        <v>1656</v>
      </c>
      <c r="AB71" s="16">
        <v>6726</v>
      </c>
      <c r="AC71" s="16">
        <v>2092</v>
      </c>
      <c r="AD71" s="16">
        <v>4306</v>
      </c>
      <c r="AE71" s="16">
        <v>11012</v>
      </c>
      <c r="AF71" s="16">
        <v>39217</v>
      </c>
      <c r="AG71" s="16">
        <v>1286</v>
      </c>
      <c r="AH71" s="16">
        <v>303</v>
      </c>
      <c r="AI71" s="16">
        <v>22387</v>
      </c>
      <c r="AJ71" s="16">
        <v>3300</v>
      </c>
      <c r="AK71" s="16">
        <v>30907</v>
      </c>
      <c r="AL71" s="16">
        <v>7208</v>
      </c>
      <c r="AM71" s="16">
        <v>1028</v>
      </c>
      <c r="AN71" s="16">
        <v>4445</v>
      </c>
      <c r="AO71" s="16">
        <v>2498</v>
      </c>
      <c r="AP71" s="16">
        <v>1838</v>
      </c>
      <c r="AQ71" s="19" t="s">
        <v>58</v>
      </c>
      <c r="AR71" s="18" t="s">
        <v>57</v>
      </c>
      <c r="AS71" s="6"/>
    </row>
    <row r="72" spans="1:45" ht="15" customHeight="1" x14ac:dyDescent="0.25">
      <c r="A72" t="s">
        <v>52</v>
      </c>
      <c r="B72" s="170" t="s">
        <v>75</v>
      </c>
      <c r="C72" s="13">
        <v>3</v>
      </c>
      <c r="D72" s="14">
        <v>496156</v>
      </c>
      <c r="E72" s="15">
        <v>2992</v>
      </c>
      <c r="F72" s="16">
        <v>34980</v>
      </c>
      <c r="G72" s="16">
        <v>42665</v>
      </c>
      <c r="H72" s="16">
        <v>19757</v>
      </c>
      <c r="I72" s="16">
        <v>11437</v>
      </c>
      <c r="J72" s="16">
        <v>860</v>
      </c>
      <c r="K72" s="16">
        <v>5594</v>
      </c>
      <c r="L72" s="16">
        <v>8610</v>
      </c>
      <c r="M72" s="16">
        <v>17675</v>
      </c>
      <c r="N72" s="16">
        <v>11275</v>
      </c>
      <c r="O72" s="16">
        <v>12700</v>
      </c>
      <c r="P72" s="16">
        <v>92167</v>
      </c>
      <c r="Q72" s="16">
        <v>12005</v>
      </c>
      <c r="R72" s="16">
        <v>4814</v>
      </c>
      <c r="S72" s="16">
        <v>5234</v>
      </c>
      <c r="T72" s="16">
        <v>1005</v>
      </c>
      <c r="U72" s="16">
        <v>3319</v>
      </c>
      <c r="V72" s="16">
        <v>59319</v>
      </c>
      <c r="W72" s="16">
        <v>3892</v>
      </c>
      <c r="X72" s="16">
        <v>785</v>
      </c>
      <c r="Y72" s="16">
        <v>276</v>
      </c>
      <c r="Z72" s="16">
        <v>1199</v>
      </c>
      <c r="AA72" s="16">
        <v>2212</v>
      </c>
      <c r="AB72" s="16">
        <v>9814</v>
      </c>
      <c r="AC72" s="16">
        <v>5205</v>
      </c>
      <c r="AD72" s="16">
        <v>2670</v>
      </c>
      <c r="AE72" s="16">
        <v>8368</v>
      </c>
      <c r="AF72" s="16">
        <v>26511</v>
      </c>
      <c r="AG72" s="16">
        <v>2093</v>
      </c>
      <c r="AH72" s="16">
        <v>1194</v>
      </c>
      <c r="AI72" s="16">
        <v>21139</v>
      </c>
      <c r="AJ72" s="16">
        <v>4821</v>
      </c>
      <c r="AK72" s="16">
        <v>39785</v>
      </c>
      <c r="AL72" s="16">
        <v>8128</v>
      </c>
      <c r="AM72" s="16">
        <v>1483</v>
      </c>
      <c r="AN72" s="16">
        <v>4998</v>
      </c>
      <c r="AO72" s="16">
        <v>3227</v>
      </c>
      <c r="AP72" s="16">
        <v>1948</v>
      </c>
      <c r="AQ72" s="19" t="s">
        <v>59</v>
      </c>
      <c r="AR72" s="18">
        <v>933960</v>
      </c>
      <c r="AS72" s="6"/>
    </row>
    <row r="73" spans="1:45" ht="15" customHeight="1" x14ac:dyDescent="0.25">
      <c r="A73" t="s">
        <v>52</v>
      </c>
      <c r="B73" s="170" t="s">
        <v>75</v>
      </c>
      <c r="C73" s="13">
        <v>2</v>
      </c>
      <c r="D73" s="14">
        <v>470323</v>
      </c>
      <c r="E73" s="15">
        <v>2709</v>
      </c>
      <c r="F73" s="16">
        <v>30639</v>
      </c>
      <c r="G73" s="16">
        <v>49054</v>
      </c>
      <c r="H73" s="16">
        <v>14260</v>
      </c>
      <c r="I73" s="16">
        <v>11853</v>
      </c>
      <c r="J73" s="16">
        <v>307</v>
      </c>
      <c r="K73" s="16">
        <v>3276</v>
      </c>
      <c r="L73" s="16">
        <v>5077</v>
      </c>
      <c r="M73" s="16">
        <v>18989</v>
      </c>
      <c r="N73" s="16">
        <v>9162</v>
      </c>
      <c r="O73" s="16">
        <v>12874</v>
      </c>
      <c r="P73" s="16">
        <v>119968</v>
      </c>
      <c r="Q73" s="16">
        <v>20220</v>
      </c>
      <c r="R73" s="16">
        <v>4582</v>
      </c>
      <c r="S73" s="16">
        <v>2983</v>
      </c>
      <c r="T73" s="16">
        <v>899</v>
      </c>
      <c r="U73" s="16">
        <v>3392</v>
      </c>
      <c r="V73" s="16">
        <v>55685</v>
      </c>
      <c r="W73" s="16">
        <v>2618</v>
      </c>
      <c r="X73" s="16">
        <v>498</v>
      </c>
      <c r="Y73" s="16">
        <v>144</v>
      </c>
      <c r="Z73" s="16">
        <v>965</v>
      </c>
      <c r="AA73" s="16">
        <v>2032</v>
      </c>
      <c r="AB73" s="16">
        <v>14748</v>
      </c>
      <c r="AC73" s="16">
        <v>5139</v>
      </c>
      <c r="AD73" s="16">
        <v>3266</v>
      </c>
      <c r="AE73" s="16">
        <v>5313</v>
      </c>
      <c r="AF73" s="16">
        <v>20916</v>
      </c>
      <c r="AG73" s="16">
        <v>1063</v>
      </c>
      <c r="AH73" s="16">
        <v>451</v>
      </c>
      <c r="AI73" s="16">
        <v>7632</v>
      </c>
      <c r="AJ73" s="16">
        <v>2822</v>
      </c>
      <c r="AK73" s="16">
        <v>26829</v>
      </c>
      <c r="AL73" s="16">
        <v>2825</v>
      </c>
      <c r="AM73" s="16">
        <v>1092</v>
      </c>
      <c r="AN73" s="16">
        <v>1191</v>
      </c>
      <c r="AO73" s="16">
        <v>3169</v>
      </c>
      <c r="AP73" s="16">
        <v>1681</v>
      </c>
      <c r="AQ73" s="19" t="s">
        <v>60</v>
      </c>
      <c r="AR73" s="18" t="s">
        <v>57</v>
      </c>
      <c r="AS73" s="6"/>
    </row>
    <row r="74" spans="1:45" ht="15" customHeight="1" x14ac:dyDescent="0.25">
      <c r="A74" t="s">
        <v>52</v>
      </c>
      <c r="B74" s="170" t="s">
        <v>75</v>
      </c>
      <c r="C74" s="13">
        <v>1</v>
      </c>
      <c r="D74" s="14">
        <v>383234</v>
      </c>
      <c r="E74" s="15">
        <v>1187</v>
      </c>
      <c r="F74" s="16">
        <v>12781</v>
      </c>
      <c r="G74" s="16">
        <v>48067</v>
      </c>
      <c r="H74" s="16">
        <v>5204</v>
      </c>
      <c r="I74" s="16">
        <v>12165</v>
      </c>
      <c r="J74" s="16">
        <v>425</v>
      </c>
      <c r="K74" s="16">
        <v>6290</v>
      </c>
      <c r="L74" s="16">
        <v>2634</v>
      </c>
      <c r="M74" s="16">
        <v>29681</v>
      </c>
      <c r="N74" s="16">
        <v>10741</v>
      </c>
      <c r="O74" s="16">
        <v>7788</v>
      </c>
      <c r="P74" s="16">
        <v>57207</v>
      </c>
      <c r="Q74" s="16">
        <v>21126</v>
      </c>
      <c r="R74" s="16">
        <v>2013</v>
      </c>
      <c r="S74" s="16">
        <v>764</v>
      </c>
      <c r="T74" s="16">
        <v>295</v>
      </c>
      <c r="U74" s="16">
        <v>2359</v>
      </c>
      <c r="V74" s="16">
        <v>53733</v>
      </c>
      <c r="W74" s="16">
        <v>3977</v>
      </c>
      <c r="X74" s="16">
        <v>234</v>
      </c>
      <c r="Y74" s="16">
        <v>254</v>
      </c>
      <c r="Z74" s="16">
        <v>526</v>
      </c>
      <c r="AA74" s="16">
        <v>1133</v>
      </c>
      <c r="AB74" s="16">
        <v>15928</v>
      </c>
      <c r="AC74" s="16">
        <v>1538</v>
      </c>
      <c r="AD74" s="16">
        <v>2026</v>
      </c>
      <c r="AE74" s="16">
        <v>4026</v>
      </c>
      <c r="AF74" s="16">
        <v>29171</v>
      </c>
      <c r="AG74" s="16">
        <v>258</v>
      </c>
      <c r="AH74" s="16">
        <v>135</v>
      </c>
      <c r="AI74" s="16">
        <v>1123</v>
      </c>
      <c r="AJ74" s="16">
        <v>1031</v>
      </c>
      <c r="AK74" s="16">
        <v>41579</v>
      </c>
      <c r="AL74" s="16">
        <v>639</v>
      </c>
      <c r="AM74" s="16">
        <v>158</v>
      </c>
      <c r="AN74" s="16">
        <v>160</v>
      </c>
      <c r="AO74" s="16">
        <v>3834</v>
      </c>
      <c r="AP74" s="16">
        <v>1044</v>
      </c>
      <c r="AQ74" s="19" t="s">
        <v>61</v>
      </c>
      <c r="AR74" s="18" t="s">
        <v>57</v>
      </c>
      <c r="AS74" s="6"/>
    </row>
    <row r="75" spans="1:45" ht="15" customHeight="1" x14ac:dyDescent="0.25">
      <c r="A75" t="s">
        <v>52</v>
      </c>
      <c r="B75" s="170" t="s">
        <v>75</v>
      </c>
      <c r="C75" s="13" t="s">
        <v>62</v>
      </c>
      <c r="D75" s="14">
        <v>2016986</v>
      </c>
      <c r="E75" s="15">
        <v>10897</v>
      </c>
      <c r="F75" s="16">
        <v>108513</v>
      </c>
      <c r="G75" s="16">
        <v>198151</v>
      </c>
      <c r="H75" s="16">
        <v>84589</v>
      </c>
      <c r="I75" s="16">
        <v>47037</v>
      </c>
      <c r="J75" s="16">
        <v>3575</v>
      </c>
      <c r="K75" s="16">
        <v>24798</v>
      </c>
      <c r="L75" s="16">
        <v>24035</v>
      </c>
      <c r="M75" s="16">
        <v>107249</v>
      </c>
      <c r="N75" s="16">
        <v>55539</v>
      </c>
      <c r="O75" s="16">
        <v>48177</v>
      </c>
      <c r="P75" s="16">
        <v>337682</v>
      </c>
      <c r="Q75" s="16">
        <v>80617</v>
      </c>
      <c r="R75" s="16">
        <v>18668</v>
      </c>
      <c r="S75" s="16">
        <v>13246</v>
      </c>
      <c r="T75" s="16">
        <v>3278</v>
      </c>
      <c r="U75" s="16">
        <v>16223</v>
      </c>
      <c r="V75" s="16">
        <v>225756</v>
      </c>
      <c r="W75" s="16">
        <v>18294</v>
      </c>
      <c r="X75" s="16">
        <v>2137</v>
      </c>
      <c r="Y75" s="16">
        <v>1038</v>
      </c>
      <c r="Z75" s="16">
        <v>3730</v>
      </c>
      <c r="AA75" s="16">
        <v>8903</v>
      </c>
      <c r="AB75" s="16">
        <v>48982</v>
      </c>
      <c r="AC75" s="16">
        <v>15335</v>
      </c>
      <c r="AD75" s="16">
        <v>17974</v>
      </c>
      <c r="AE75" s="16">
        <v>39198</v>
      </c>
      <c r="AF75" s="16">
        <v>147274</v>
      </c>
      <c r="AG75" s="16">
        <v>5272</v>
      </c>
      <c r="AH75" s="16">
        <v>2199</v>
      </c>
      <c r="AI75" s="16">
        <v>65574</v>
      </c>
      <c r="AJ75" s="16">
        <v>13145</v>
      </c>
      <c r="AK75" s="16">
        <v>157306</v>
      </c>
      <c r="AL75" s="16">
        <v>22948</v>
      </c>
      <c r="AM75" s="16">
        <v>4235</v>
      </c>
      <c r="AN75" s="16">
        <v>13732</v>
      </c>
      <c r="AO75" s="16">
        <v>14172</v>
      </c>
      <c r="AP75" s="16">
        <v>7508</v>
      </c>
      <c r="AQ75" s="19" t="s">
        <v>63</v>
      </c>
      <c r="AR75" s="18">
        <v>933960</v>
      </c>
      <c r="AS75" s="6"/>
    </row>
    <row r="76" spans="1:45" s="20" customFormat="1" ht="15" customHeight="1" x14ac:dyDescent="0.25">
      <c r="A76" s="20" t="s">
        <v>52</v>
      </c>
      <c r="B76" s="33" t="s">
        <v>64</v>
      </c>
      <c r="C76" s="34" t="s">
        <v>65</v>
      </c>
      <c r="D76" s="35">
        <v>2.85</v>
      </c>
      <c r="E76" s="36">
        <v>3.03</v>
      </c>
      <c r="F76" s="37">
        <v>2.83</v>
      </c>
      <c r="G76" s="37">
        <v>2.7</v>
      </c>
      <c r="H76" s="37">
        <v>3.58</v>
      </c>
      <c r="I76" s="37">
        <v>2.57</v>
      </c>
      <c r="J76" s="37">
        <v>3.66</v>
      </c>
      <c r="K76" s="37">
        <v>2.94</v>
      </c>
      <c r="L76" s="37">
        <v>3.01</v>
      </c>
      <c r="M76" s="37">
        <v>2.82</v>
      </c>
      <c r="N76" s="37">
        <v>3.06</v>
      </c>
      <c r="O76" s="37">
        <v>2.84</v>
      </c>
      <c r="P76" s="37">
        <v>2.56</v>
      </c>
      <c r="Q76" s="37">
        <v>2.66</v>
      </c>
      <c r="R76" s="37">
        <v>3.08</v>
      </c>
      <c r="S76" s="37">
        <v>3.08</v>
      </c>
      <c r="T76" s="37">
        <v>2.98</v>
      </c>
      <c r="U76" s="37">
        <v>3.15</v>
      </c>
      <c r="V76" s="37">
        <v>2.65</v>
      </c>
      <c r="W76" s="37">
        <v>3.04</v>
      </c>
      <c r="X76" s="37">
        <v>2.95</v>
      </c>
      <c r="Y76" s="37">
        <v>2.98</v>
      </c>
      <c r="Z76" s="37">
        <v>2.84</v>
      </c>
      <c r="AA76" s="37">
        <v>3.12</v>
      </c>
      <c r="AB76" s="37">
        <v>2.2599999999999998</v>
      </c>
      <c r="AC76" s="37">
        <v>2.78</v>
      </c>
      <c r="AD76" s="37">
        <v>3.47</v>
      </c>
      <c r="AE76" s="37">
        <v>3.47</v>
      </c>
      <c r="AF76" s="37">
        <v>3.16</v>
      </c>
      <c r="AG76" s="37">
        <v>3.16</v>
      </c>
      <c r="AH76" s="37">
        <v>2.92</v>
      </c>
      <c r="AI76" s="37">
        <v>3.6</v>
      </c>
      <c r="AJ76" s="37">
        <v>3.06</v>
      </c>
      <c r="AK76" s="37">
        <v>2.73</v>
      </c>
      <c r="AL76" s="37">
        <v>3.5</v>
      </c>
      <c r="AM76" s="37">
        <v>3.13</v>
      </c>
      <c r="AN76" s="37">
        <v>3.64</v>
      </c>
      <c r="AO76" s="37">
        <v>2.62</v>
      </c>
      <c r="AP76" s="37">
        <v>3.01</v>
      </c>
      <c r="AQ76" s="38" t="s">
        <v>66</v>
      </c>
      <c r="AR76" s="39" t="s">
        <v>57</v>
      </c>
      <c r="AS76" s="27"/>
    </row>
    <row r="77" spans="1:45" x14ac:dyDescent="0.25"/>
    <row r="78" spans="1:45" x14ac:dyDescent="0.25">
      <c r="B78" s="3" t="s">
        <v>76</v>
      </c>
    </row>
    <row r="79" spans="1:45" x14ac:dyDescent="0.25"/>
    <row r="80" spans="1:45" x14ac:dyDescent="0.25">
      <c r="B80" s="3" t="s">
        <v>77</v>
      </c>
    </row>
    <row r="81" spans="2:2" x14ac:dyDescent="0.25">
      <c r="B81" s="3" t="s">
        <v>78</v>
      </c>
    </row>
    <row r="82" spans="2:2" x14ac:dyDescent="0.25">
      <c r="B82" s="171" t="s">
        <v>214</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0" customWidth="1"/>
    <col min="4" max="4" width="11.140625" style="3"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1" customFormat="1" ht="15.75" x14ac:dyDescent="0.25">
      <c r="A1" s="1" t="s">
        <v>0</v>
      </c>
      <c r="B1" s="2" t="s">
        <v>1</v>
      </c>
      <c r="C1" s="186"/>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row>
    <row r="2" spans="1:45" s="1" customFormat="1" ht="15.75" x14ac:dyDescent="0.25">
      <c r="A2" s="1" t="s">
        <v>2</v>
      </c>
      <c r="B2" s="2"/>
      <c r="C2" s="186" t="s">
        <v>3</v>
      </c>
      <c r="D2" s="194"/>
      <c r="E2" s="194"/>
      <c r="F2" s="194"/>
      <c r="G2" s="194"/>
      <c r="H2" s="194"/>
      <c r="I2" s="194"/>
      <c r="J2" s="194"/>
      <c r="K2" s="194"/>
      <c r="L2" s="194"/>
      <c r="M2" s="194"/>
      <c r="N2" s="194"/>
      <c r="O2" s="194"/>
      <c r="P2" s="194"/>
      <c r="Q2" s="194"/>
      <c r="R2" s="194"/>
      <c r="S2" s="194"/>
      <c r="T2" s="194"/>
      <c r="U2" s="194"/>
      <c r="V2" s="194"/>
      <c r="W2" s="194"/>
      <c r="X2" s="194"/>
      <c r="Y2" s="194"/>
      <c r="Z2" s="194"/>
      <c r="AA2" s="194"/>
      <c r="AB2" s="194"/>
      <c r="AC2" s="194"/>
      <c r="AD2" s="194"/>
      <c r="AE2" s="194"/>
      <c r="AF2" s="194"/>
      <c r="AG2" s="194"/>
      <c r="AH2" s="194"/>
      <c r="AI2" s="194"/>
      <c r="AJ2" s="194"/>
      <c r="AK2" s="194"/>
      <c r="AL2" s="194"/>
      <c r="AM2" s="194"/>
      <c r="AN2" s="194"/>
      <c r="AO2" s="194"/>
      <c r="AP2" s="194"/>
      <c r="AQ2" s="194"/>
      <c r="AR2" s="194"/>
    </row>
    <row r="3" spans="1:45" s="1" customFormat="1" ht="15.75" x14ac:dyDescent="0.25">
      <c r="A3" s="1" t="s">
        <v>4</v>
      </c>
      <c r="B3" s="2"/>
      <c r="C3" s="186" t="s">
        <v>5</v>
      </c>
      <c r="D3" s="194"/>
      <c r="E3" s="194"/>
      <c r="F3" s="194"/>
      <c r="G3" s="194"/>
      <c r="H3" s="194"/>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4"/>
      <c r="AJ3" s="194"/>
      <c r="AK3" s="186"/>
      <c r="AL3" s="194"/>
      <c r="AM3" s="194"/>
      <c r="AN3" s="194"/>
      <c r="AO3" s="194"/>
      <c r="AP3" s="194"/>
      <c r="AQ3" s="194"/>
      <c r="AR3" s="194"/>
    </row>
    <row r="4" spans="1:45" x14ac:dyDescent="0.25">
      <c r="A4" t="s">
        <v>6</v>
      </c>
      <c r="B4" s="3" t="s">
        <v>7</v>
      </c>
      <c r="C4" s="187"/>
      <c r="D4" s="195"/>
      <c r="E4" s="195"/>
      <c r="F4" s="195"/>
      <c r="G4" s="195"/>
      <c r="H4" s="195"/>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row>
    <row r="5" spans="1:45" ht="14.45" customHeight="1" x14ac:dyDescent="0.25">
      <c r="A5" t="s">
        <v>8</v>
      </c>
      <c r="B5" s="188" t="s">
        <v>7</v>
      </c>
      <c r="C5" s="189" t="s">
        <v>9</v>
      </c>
      <c r="D5" s="190" t="s">
        <v>10</v>
      </c>
      <c r="E5" s="190"/>
      <c r="F5" s="190"/>
      <c r="G5" s="190"/>
      <c r="H5" s="190"/>
      <c r="I5" s="190"/>
      <c r="J5" s="190"/>
      <c r="K5" s="190"/>
      <c r="L5" s="190"/>
      <c r="M5" s="190"/>
      <c r="N5" s="190"/>
      <c r="O5" s="190"/>
      <c r="P5" s="190"/>
      <c r="Q5" s="190"/>
      <c r="R5" s="190"/>
      <c r="S5" s="190"/>
      <c r="T5" s="190"/>
      <c r="U5" s="190"/>
      <c r="V5" s="190"/>
      <c r="W5" s="190"/>
      <c r="X5" s="190"/>
      <c r="Y5" s="190"/>
      <c r="Z5" s="190"/>
      <c r="AA5" s="190"/>
      <c r="AB5" s="190"/>
      <c r="AC5" s="190"/>
      <c r="AD5" s="190"/>
      <c r="AE5" s="190"/>
      <c r="AF5" s="190"/>
      <c r="AG5" s="190"/>
      <c r="AH5" s="190"/>
      <c r="AI5" s="190"/>
      <c r="AJ5" s="190"/>
      <c r="AK5" s="190"/>
      <c r="AL5" s="190"/>
      <c r="AM5" s="190"/>
      <c r="AN5" s="190"/>
      <c r="AO5" s="4"/>
      <c r="AP5" s="5"/>
      <c r="AQ5" s="182" t="s">
        <v>11</v>
      </c>
      <c r="AR5" s="191"/>
      <c r="AS5" s="6"/>
    </row>
    <row r="6" spans="1:45" s="7" customFormat="1" ht="141" customHeight="1" x14ac:dyDescent="0.25">
      <c r="A6" s="7" t="s">
        <v>12</v>
      </c>
      <c r="B6" s="188"/>
      <c r="C6" s="189"/>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192"/>
      <c r="AR6" s="193"/>
      <c r="AS6" s="11"/>
    </row>
    <row r="7" spans="1:45" ht="15" customHeight="1" x14ac:dyDescent="0.25">
      <c r="A7" t="s">
        <v>52</v>
      </c>
      <c r="B7" s="12" t="s">
        <v>53</v>
      </c>
      <c r="C7" s="13">
        <v>5</v>
      </c>
      <c r="D7" s="14">
        <v>231</v>
      </c>
      <c r="E7" s="15">
        <v>2</v>
      </c>
      <c r="F7" s="16">
        <v>5</v>
      </c>
      <c r="G7" s="16">
        <v>15</v>
      </c>
      <c r="H7" s="16">
        <v>11</v>
      </c>
      <c r="I7" s="16">
        <v>6</v>
      </c>
      <c r="J7" s="16" t="s">
        <v>54</v>
      </c>
      <c r="K7" s="16">
        <v>2</v>
      </c>
      <c r="L7" s="16">
        <v>3</v>
      </c>
      <c r="M7" s="16">
        <v>4</v>
      </c>
      <c r="N7" s="16">
        <v>2</v>
      </c>
      <c r="O7" s="16">
        <v>64</v>
      </c>
      <c r="P7" s="16" t="s">
        <v>55</v>
      </c>
      <c r="Q7" s="16">
        <v>3</v>
      </c>
      <c r="R7" s="16">
        <v>4</v>
      </c>
      <c r="S7" s="16" t="s">
        <v>54</v>
      </c>
      <c r="T7" s="16" t="s">
        <v>54</v>
      </c>
      <c r="U7" s="16" t="s">
        <v>55</v>
      </c>
      <c r="V7" s="16">
        <v>5</v>
      </c>
      <c r="W7" s="16">
        <v>2</v>
      </c>
      <c r="X7" s="16" t="s">
        <v>55</v>
      </c>
      <c r="Y7" s="16" t="s">
        <v>54</v>
      </c>
      <c r="Z7" s="16" t="s">
        <v>54</v>
      </c>
      <c r="AA7" s="16">
        <v>2</v>
      </c>
      <c r="AB7" s="16">
        <v>4</v>
      </c>
      <c r="AC7" s="16">
        <v>1</v>
      </c>
      <c r="AD7" s="16" t="s">
        <v>54</v>
      </c>
      <c r="AE7" s="16">
        <v>3</v>
      </c>
      <c r="AF7" s="16">
        <v>31</v>
      </c>
      <c r="AG7" s="16" t="s">
        <v>55</v>
      </c>
      <c r="AH7" s="16">
        <v>1</v>
      </c>
      <c r="AI7" s="16">
        <v>4</v>
      </c>
      <c r="AJ7" s="16" t="s">
        <v>54</v>
      </c>
      <c r="AK7" s="16">
        <v>7</v>
      </c>
      <c r="AL7" s="16">
        <v>5</v>
      </c>
      <c r="AM7" s="16" t="s">
        <v>54</v>
      </c>
      <c r="AN7" s="16">
        <v>1</v>
      </c>
      <c r="AO7" s="16">
        <v>40</v>
      </c>
      <c r="AP7" s="16">
        <v>3</v>
      </c>
      <c r="AQ7" s="17" t="s">
        <v>56</v>
      </c>
      <c r="AR7" s="18" t="s">
        <v>57</v>
      </c>
      <c r="AS7" s="6"/>
    </row>
    <row r="8" spans="1:45" ht="15" customHeight="1" x14ac:dyDescent="0.25">
      <c r="A8" t="s">
        <v>52</v>
      </c>
      <c r="B8" s="170" t="s">
        <v>53</v>
      </c>
      <c r="C8" s="13">
        <v>4</v>
      </c>
      <c r="D8" s="14">
        <v>504</v>
      </c>
      <c r="E8" s="15" t="s">
        <v>55</v>
      </c>
      <c r="F8" s="16">
        <v>25</v>
      </c>
      <c r="G8" s="16">
        <v>24</v>
      </c>
      <c r="H8" s="16">
        <v>5</v>
      </c>
      <c r="I8" s="16">
        <v>5</v>
      </c>
      <c r="J8" s="16" t="s">
        <v>54</v>
      </c>
      <c r="K8" s="16">
        <v>4</v>
      </c>
      <c r="L8" s="16">
        <v>8</v>
      </c>
      <c r="M8" s="16">
        <v>2</v>
      </c>
      <c r="N8" s="16">
        <v>3</v>
      </c>
      <c r="O8" s="16">
        <v>141</v>
      </c>
      <c r="P8" s="16">
        <v>5</v>
      </c>
      <c r="Q8" s="16">
        <v>29</v>
      </c>
      <c r="R8" s="16">
        <v>4</v>
      </c>
      <c r="S8" s="16" t="s">
        <v>54</v>
      </c>
      <c r="T8" s="16" t="s">
        <v>54</v>
      </c>
      <c r="U8" s="16">
        <v>1</v>
      </c>
      <c r="V8" s="16">
        <v>5</v>
      </c>
      <c r="W8" s="16">
        <v>10</v>
      </c>
      <c r="X8" s="16" t="s">
        <v>55</v>
      </c>
      <c r="Y8" s="16" t="s">
        <v>54</v>
      </c>
      <c r="Z8" s="16" t="s">
        <v>54</v>
      </c>
      <c r="AA8" s="16">
        <v>5</v>
      </c>
      <c r="AB8" s="16">
        <v>11</v>
      </c>
      <c r="AC8" s="16">
        <v>2</v>
      </c>
      <c r="AD8" s="16" t="s">
        <v>54</v>
      </c>
      <c r="AE8" s="16">
        <v>3</v>
      </c>
      <c r="AF8" s="16">
        <v>63</v>
      </c>
      <c r="AG8" s="16" t="s">
        <v>55</v>
      </c>
      <c r="AH8" s="16">
        <v>1</v>
      </c>
      <c r="AI8" s="16">
        <v>7</v>
      </c>
      <c r="AJ8" s="16" t="s">
        <v>54</v>
      </c>
      <c r="AK8" s="16">
        <v>7</v>
      </c>
      <c r="AL8" s="16">
        <v>13</v>
      </c>
      <c r="AM8" s="16" t="s">
        <v>54</v>
      </c>
      <c r="AN8" s="16">
        <v>4</v>
      </c>
      <c r="AO8" s="16">
        <v>109</v>
      </c>
      <c r="AP8" s="16">
        <v>5</v>
      </c>
      <c r="AQ8" s="19" t="s">
        <v>58</v>
      </c>
      <c r="AR8" s="18">
        <v>3116</v>
      </c>
      <c r="AS8" s="6"/>
    </row>
    <row r="9" spans="1:45" ht="15" customHeight="1" x14ac:dyDescent="0.25">
      <c r="A9" t="s">
        <v>52</v>
      </c>
      <c r="B9" s="170" t="s">
        <v>53</v>
      </c>
      <c r="C9" s="13">
        <v>3</v>
      </c>
      <c r="D9" s="14">
        <v>1047</v>
      </c>
      <c r="E9" s="15">
        <v>2</v>
      </c>
      <c r="F9" s="16">
        <v>76</v>
      </c>
      <c r="G9" s="16">
        <v>33</v>
      </c>
      <c r="H9" s="16">
        <v>12</v>
      </c>
      <c r="I9" s="16">
        <v>43</v>
      </c>
      <c r="J9" s="16" t="s">
        <v>54</v>
      </c>
      <c r="K9" s="16">
        <v>10</v>
      </c>
      <c r="L9" s="16">
        <v>17</v>
      </c>
      <c r="M9" s="16">
        <v>8</v>
      </c>
      <c r="N9" s="16">
        <v>4</v>
      </c>
      <c r="O9" s="16">
        <v>368</v>
      </c>
      <c r="P9" s="16">
        <v>22</v>
      </c>
      <c r="Q9" s="16">
        <v>21</v>
      </c>
      <c r="R9" s="16">
        <v>2</v>
      </c>
      <c r="S9" s="16" t="s">
        <v>54</v>
      </c>
      <c r="T9" s="16" t="s">
        <v>54</v>
      </c>
      <c r="U9" s="16" t="s">
        <v>55</v>
      </c>
      <c r="V9" s="16">
        <v>28</v>
      </c>
      <c r="W9" s="16">
        <v>9</v>
      </c>
      <c r="X9" s="16" t="s">
        <v>55</v>
      </c>
      <c r="Y9" s="16" t="s">
        <v>54</v>
      </c>
      <c r="Z9" s="16" t="s">
        <v>54</v>
      </c>
      <c r="AA9" s="16">
        <v>2</v>
      </c>
      <c r="AB9" s="16">
        <v>26</v>
      </c>
      <c r="AC9" s="16">
        <v>2</v>
      </c>
      <c r="AD9" s="16" t="s">
        <v>54</v>
      </c>
      <c r="AE9" s="16">
        <v>3</v>
      </c>
      <c r="AF9" s="16">
        <v>59</v>
      </c>
      <c r="AG9" s="16">
        <v>3</v>
      </c>
      <c r="AH9" s="16">
        <v>21</v>
      </c>
      <c r="AI9" s="16">
        <v>20</v>
      </c>
      <c r="AJ9" s="16" t="s">
        <v>54</v>
      </c>
      <c r="AK9" s="16">
        <v>22</v>
      </c>
      <c r="AL9" s="16">
        <v>10</v>
      </c>
      <c r="AM9" s="16" t="s">
        <v>54</v>
      </c>
      <c r="AN9" s="16">
        <v>7</v>
      </c>
      <c r="AO9" s="16">
        <v>188</v>
      </c>
      <c r="AP9" s="16">
        <v>17</v>
      </c>
      <c r="AQ9" s="19" t="s">
        <v>59</v>
      </c>
      <c r="AR9" s="18" t="s">
        <v>57</v>
      </c>
      <c r="AS9" s="6"/>
    </row>
    <row r="10" spans="1:45" ht="15" customHeight="1" x14ac:dyDescent="0.25">
      <c r="A10" t="s">
        <v>52</v>
      </c>
      <c r="B10" s="170" t="s">
        <v>53</v>
      </c>
      <c r="C10" s="13">
        <v>2</v>
      </c>
      <c r="D10" s="14">
        <v>1571</v>
      </c>
      <c r="E10" s="15">
        <v>11</v>
      </c>
      <c r="F10" s="16">
        <v>124</v>
      </c>
      <c r="G10" s="16">
        <v>51</v>
      </c>
      <c r="H10" s="16">
        <v>6</v>
      </c>
      <c r="I10" s="16">
        <v>58</v>
      </c>
      <c r="J10" s="16" t="s">
        <v>54</v>
      </c>
      <c r="K10" s="16">
        <v>5</v>
      </c>
      <c r="L10" s="16">
        <v>19</v>
      </c>
      <c r="M10" s="16">
        <v>10</v>
      </c>
      <c r="N10" s="16">
        <v>6</v>
      </c>
      <c r="O10" s="16">
        <v>594</v>
      </c>
      <c r="P10" s="16">
        <v>110</v>
      </c>
      <c r="Q10" s="16">
        <v>40</v>
      </c>
      <c r="R10" s="16">
        <v>12</v>
      </c>
      <c r="S10" s="16" t="s">
        <v>54</v>
      </c>
      <c r="T10" s="16" t="s">
        <v>54</v>
      </c>
      <c r="U10" s="16">
        <v>2</v>
      </c>
      <c r="V10" s="16">
        <v>36</v>
      </c>
      <c r="W10" s="16">
        <v>7</v>
      </c>
      <c r="X10" s="16" t="s">
        <v>55</v>
      </c>
      <c r="Y10" s="16" t="s">
        <v>54</v>
      </c>
      <c r="Z10" s="16" t="s">
        <v>54</v>
      </c>
      <c r="AA10" s="16">
        <v>11</v>
      </c>
      <c r="AB10" s="16">
        <v>52</v>
      </c>
      <c r="AC10" s="16">
        <v>7</v>
      </c>
      <c r="AD10" s="16" t="s">
        <v>54</v>
      </c>
      <c r="AE10" s="16">
        <v>6</v>
      </c>
      <c r="AF10" s="16">
        <v>54</v>
      </c>
      <c r="AG10" s="16">
        <v>1</v>
      </c>
      <c r="AH10" s="16">
        <v>11</v>
      </c>
      <c r="AI10" s="16">
        <v>12</v>
      </c>
      <c r="AJ10" s="16" t="s">
        <v>54</v>
      </c>
      <c r="AK10" s="16">
        <v>16</v>
      </c>
      <c r="AL10" s="16">
        <v>7</v>
      </c>
      <c r="AM10" s="16" t="s">
        <v>54</v>
      </c>
      <c r="AN10" s="16">
        <v>6</v>
      </c>
      <c r="AO10" s="16">
        <v>272</v>
      </c>
      <c r="AP10" s="16">
        <v>22</v>
      </c>
      <c r="AQ10" s="19" t="s">
        <v>60</v>
      </c>
      <c r="AR10" s="18" t="s">
        <v>57</v>
      </c>
      <c r="AS10" s="6"/>
    </row>
    <row r="11" spans="1:45" ht="15" customHeight="1" x14ac:dyDescent="0.25">
      <c r="A11" t="s">
        <v>52</v>
      </c>
      <c r="B11" s="170" t="s">
        <v>53</v>
      </c>
      <c r="C11" s="13">
        <v>1</v>
      </c>
      <c r="D11" s="14">
        <v>1674</v>
      </c>
      <c r="E11" s="15" t="s">
        <v>55</v>
      </c>
      <c r="F11" s="16">
        <v>75</v>
      </c>
      <c r="G11" s="16">
        <v>41</v>
      </c>
      <c r="H11" s="16">
        <v>6</v>
      </c>
      <c r="I11" s="16">
        <v>82</v>
      </c>
      <c r="J11" s="16" t="s">
        <v>54</v>
      </c>
      <c r="K11" s="16">
        <v>14</v>
      </c>
      <c r="L11" s="16">
        <v>12</v>
      </c>
      <c r="M11" s="16">
        <v>15</v>
      </c>
      <c r="N11" s="16">
        <v>8</v>
      </c>
      <c r="O11" s="16">
        <v>400</v>
      </c>
      <c r="P11" s="16">
        <v>81</v>
      </c>
      <c r="Q11" s="16">
        <v>86</v>
      </c>
      <c r="R11" s="16">
        <v>6</v>
      </c>
      <c r="S11" s="16" t="s">
        <v>54</v>
      </c>
      <c r="T11" s="16" t="s">
        <v>54</v>
      </c>
      <c r="U11" s="16">
        <v>3</v>
      </c>
      <c r="V11" s="16">
        <v>55</v>
      </c>
      <c r="W11" s="16">
        <v>13</v>
      </c>
      <c r="X11" s="16" t="s">
        <v>55</v>
      </c>
      <c r="Y11" s="16" t="s">
        <v>54</v>
      </c>
      <c r="Z11" s="16" t="s">
        <v>54</v>
      </c>
      <c r="AA11" s="16">
        <v>4</v>
      </c>
      <c r="AB11" s="16">
        <v>67</v>
      </c>
      <c r="AC11" s="16" t="s">
        <v>55</v>
      </c>
      <c r="AD11" s="16" t="s">
        <v>54</v>
      </c>
      <c r="AE11" s="16">
        <v>3</v>
      </c>
      <c r="AF11" s="16">
        <v>105</v>
      </c>
      <c r="AG11" s="16">
        <v>1</v>
      </c>
      <c r="AH11" s="16">
        <v>2</v>
      </c>
      <c r="AI11" s="16">
        <v>4</v>
      </c>
      <c r="AJ11" s="16" t="s">
        <v>54</v>
      </c>
      <c r="AK11" s="16">
        <v>33</v>
      </c>
      <c r="AL11" s="16">
        <v>6</v>
      </c>
      <c r="AM11" s="16" t="s">
        <v>54</v>
      </c>
      <c r="AN11" s="16">
        <v>2</v>
      </c>
      <c r="AO11" s="16">
        <v>528</v>
      </c>
      <c r="AP11" s="16">
        <v>22</v>
      </c>
      <c r="AQ11" s="19" t="s">
        <v>61</v>
      </c>
      <c r="AR11" s="18" t="s">
        <v>57</v>
      </c>
      <c r="AS11" s="6"/>
    </row>
    <row r="12" spans="1:45" ht="15" customHeight="1" x14ac:dyDescent="0.25">
      <c r="A12" t="s">
        <v>52</v>
      </c>
      <c r="B12" s="170" t="s">
        <v>53</v>
      </c>
      <c r="C12" s="13" t="s">
        <v>62</v>
      </c>
      <c r="D12" s="14">
        <v>5027</v>
      </c>
      <c r="E12" s="15">
        <v>15</v>
      </c>
      <c r="F12" s="16">
        <v>305</v>
      </c>
      <c r="G12" s="16">
        <v>164</v>
      </c>
      <c r="H12" s="16">
        <v>40</v>
      </c>
      <c r="I12" s="16">
        <v>194</v>
      </c>
      <c r="J12" s="16">
        <v>1</v>
      </c>
      <c r="K12" s="16">
        <v>35</v>
      </c>
      <c r="L12" s="16">
        <v>59</v>
      </c>
      <c r="M12" s="16">
        <v>39</v>
      </c>
      <c r="N12" s="16">
        <v>23</v>
      </c>
      <c r="O12" s="16">
        <v>1567</v>
      </c>
      <c r="P12" s="16">
        <v>218</v>
      </c>
      <c r="Q12" s="16">
        <v>179</v>
      </c>
      <c r="R12" s="16">
        <v>28</v>
      </c>
      <c r="S12" s="16">
        <v>4</v>
      </c>
      <c r="T12" s="16">
        <v>2</v>
      </c>
      <c r="U12" s="16">
        <v>6</v>
      </c>
      <c r="V12" s="16">
        <v>129</v>
      </c>
      <c r="W12" s="16">
        <v>41</v>
      </c>
      <c r="X12" s="16" t="s">
        <v>55</v>
      </c>
      <c r="Y12" s="16">
        <v>1</v>
      </c>
      <c r="Z12" s="16">
        <v>2</v>
      </c>
      <c r="AA12" s="16">
        <v>24</v>
      </c>
      <c r="AB12" s="16">
        <v>160</v>
      </c>
      <c r="AC12" s="16">
        <v>12</v>
      </c>
      <c r="AD12" s="16">
        <v>2</v>
      </c>
      <c r="AE12" s="16">
        <v>18</v>
      </c>
      <c r="AF12" s="16">
        <v>312</v>
      </c>
      <c r="AG12" s="16">
        <v>5</v>
      </c>
      <c r="AH12" s="16">
        <v>36</v>
      </c>
      <c r="AI12" s="16">
        <v>47</v>
      </c>
      <c r="AJ12" s="16">
        <v>4</v>
      </c>
      <c r="AK12" s="16">
        <v>85</v>
      </c>
      <c r="AL12" s="16">
        <v>41</v>
      </c>
      <c r="AM12" s="16">
        <v>3</v>
      </c>
      <c r="AN12" s="16">
        <v>20</v>
      </c>
      <c r="AO12" s="16">
        <v>1137</v>
      </c>
      <c r="AP12" s="16">
        <v>69</v>
      </c>
      <c r="AQ12" s="19" t="s">
        <v>63</v>
      </c>
      <c r="AR12" s="18">
        <v>3116</v>
      </c>
      <c r="AS12" s="6"/>
    </row>
    <row r="13" spans="1:45" s="20" customFormat="1" ht="15" customHeight="1" x14ac:dyDescent="0.25">
      <c r="A13" s="20" t="s">
        <v>52</v>
      </c>
      <c r="B13" s="21" t="s">
        <v>64</v>
      </c>
      <c r="C13" s="22" t="s">
        <v>65</v>
      </c>
      <c r="D13" s="23">
        <v>2.21</v>
      </c>
      <c r="E13" s="24">
        <v>2.5299999999999998</v>
      </c>
      <c r="F13" s="25">
        <v>2.2200000000000002</v>
      </c>
      <c r="G13" s="25">
        <v>2.52</v>
      </c>
      <c r="H13" s="25">
        <v>3.23</v>
      </c>
      <c r="I13" s="25">
        <v>1.94</v>
      </c>
      <c r="J13" s="25" t="s">
        <v>54</v>
      </c>
      <c r="K13" s="25">
        <v>2.29</v>
      </c>
      <c r="L13" s="25">
        <v>2.5099999999999998</v>
      </c>
      <c r="M13" s="25">
        <v>2.23</v>
      </c>
      <c r="N13" s="25">
        <v>2.35</v>
      </c>
      <c r="O13" s="25">
        <v>2.2799999999999998</v>
      </c>
      <c r="P13" s="25">
        <v>1.78</v>
      </c>
      <c r="Q13" s="25">
        <v>2.0099999999999998</v>
      </c>
      <c r="R13" s="25">
        <v>2.57</v>
      </c>
      <c r="S13" s="25" t="s">
        <v>54</v>
      </c>
      <c r="T13" s="25" t="s">
        <v>54</v>
      </c>
      <c r="U13" s="25">
        <v>1.83</v>
      </c>
      <c r="V13" s="25">
        <v>1.98</v>
      </c>
      <c r="W13" s="25">
        <v>2.54</v>
      </c>
      <c r="X13" s="25" t="s">
        <v>55</v>
      </c>
      <c r="Y13" s="25" t="s">
        <v>54</v>
      </c>
      <c r="Z13" s="25" t="s">
        <v>54</v>
      </c>
      <c r="AA13" s="25">
        <v>2.58</v>
      </c>
      <c r="AB13" s="25">
        <v>1.96</v>
      </c>
      <c r="AC13" s="25">
        <v>2.75</v>
      </c>
      <c r="AD13" s="25" t="s">
        <v>54</v>
      </c>
      <c r="AE13" s="25">
        <v>2.83</v>
      </c>
      <c r="AF13" s="25">
        <v>2.5499999999999998</v>
      </c>
      <c r="AG13" s="25">
        <v>2.4</v>
      </c>
      <c r="AH13" s="25">
        <v>2.67</v>
      </c>
      <c r="AI13" s="25">
        <v>2.89</v>
      </c>
      <c r="AJ13" s="25" t="s">
        <v>54</v>
      </c>
      <c r="AK13" s="25">
        <v>2.2799999999999998</v>
      </c>
      <c r="AL13" s="25">
        <v>3.1</v>
      </c>
      <c r="AM13" s="25" t="s">
        <v>54</v>
      </c>
      <c r="AN13" s="25">
        <v>2.8</v>
      </c>
      <c r="AO13" s="25">
        <v>2</v>
      </c>
      <c r="AP13" s="25">
        <v>2.2000000000000002</v>
      </c>
      <c r="AQ13" s="19" t="s">
        <v>66</v>
      </c>
      <c r="AR13" s="26" t="s">
        <v>57</v>
      </c>
      <c r="AS13" s="27"/>
    </row>
    <row r="14" spans="1:45" ht="15" customHeight="1" x14ac:dyDescent="0.25">
      <c r="A14" t="s">
        <v>52</v>
      </c>
      <c r="B14" s="28" t="s">
        <v>67</v>
      </c>
      <c r="C14" s="29">
        <v>5</v>
      </c>
      <c r="D14" s="14">
        <v>70170</v>
      </c>
      <c r="E14" s="30">
        <v>192</v>
      </c>
      <c r="F14" s="31">
        <v>2362</v>
      </c>
      <c r="G14" s="31">
        <v>7431</v>
      </c>
      <c r="H14" s="31">
        <v>7669</v>
      </c>
      <c r="I14" s="31">
        <v>4476</v>
      </c>
      <c r="J14" s="31">
        <v>2394</v>
      </c>
      <c r="K14" s="31">
        <v>2165</v>
      </c>
      <c r="L14" s="31">
        <v>815</v>
      </c>
      <c r="M14" s="31">
        <v>1523</v>
      </c>
      <c r="N14" s="31">
        <v>1288</v>
      </c>
      <c r="O14" s="31">
        <v>10663</v>
      </c>
      <c r="P14" s="31">
        <v>630</v>
      </c>
      <c r="Q14" s="31">
        <v>910</v>
      </c>
      <c r="R14" s="31">
        <v>290</v>
      </c>
      <c r="S14" s="31">
        <v>154</v>
      </c>
      <c r="T14" s="31">
        <v>10</v>
      </c>
      <c r="U14" s="31">
        <v>187</v>
      </c>
      <c r="V14" s="31">
        <v>1065</v>
      </c>
      <c r="W14" s="31">
        <v>403</v>
      </c>
      <c r="X14" s="31">
        <v>1</v>
      </c>
      <c r="Y14" s="31">
        <v>185</v>
      </c>
      <c r="Z14" s="31">
        <v>123</v>
      </c>
      <c r="AA14" s="31">
        <v>357</v>
      </c>
      <c r="AB14" s="31">
        <v>1633</v>
      </c>
      <c r="AC14" s="31">
        <v>441</v>
      </c>
      <c r="AD14" s="31">
        <v>964</v>
      </c>
      <c r="AE14" s="31">
        <v>1915</v>
      </c>
      <c r="AF14" s="31">
        <v>4951</v>
      </c>
      <c r="AG14" s="31">
        <v>84</v>
      </c>
      <c r="AH14" s="31">
        <v>354</v>
      </c>
      <c r="AI14" s="31">
        <v>1003</v>
      </c>
      <c r="AJ14" s="31">
        <v>31</v>
      </c>
      <c r="AK14" s="31">
        <v>2854</v>
      </c>
      <c r="AL14" s="31">
        <v>281</v>
      </c>
      <c r="AM14" s="31">
        <v>11</v>
      </c>
      <c r="AN14" s="31">
        <v>297</v>
      </c>
      <c r="AO14" s="31">
        <v>9476</v>
      </c>
      <c r="AP14" s="31">
        <v>582</v>
      </c>
      <c r="AQ14" s="17" t="s">
        <v>56</v>
      </c>
      <c r="AR14" s="32" t="s">
        <v>57</v>
      </c>
      <c r="AS14" s="6"/>
    </row>
    <row r="15" spans="1:45" ht="15" customHeight="1" x14ac:dyDescent="0.25">
      <c r="A15" t="s">
        <v>52</v>
      </c>
      <c r="B15" s="170" t="s">
        <v>67</v>
      </c>
      <c r="C15" s="13">
        <v>4</v>
      </c>
      <c r="D15" s="14">
        <v>68063</v>
      </c>
      <c r="E15" s="15">
        <v>313</v>
      </c>
      <c r="F15" s="16">
        <v>5040</v>
      </c>
      <c r="G15" s="16">
        <v>3899</v>
      </c>
      <c r="H15" s="16">
        <v>2014</v>
      </c>
      <c r="I15" s="16">
        <v>4614</v>
      </c>
      <c r="J15" s="16">
        <v>385</v>
      </c>
      <c r="K15" s="16">
        <v>1538</v>
      </c>
      <c r="L15" s="16">
        <v>1000</v>
      </c>
      <c r="M15" s="16">
        <v>1225</v>
      </c>
      <c r="N15" s="16">
        <v>1227</v>
      </c>
      <c r="O15" s="16">
        <v>13361</v>
      </c>
      <c r="P15" s="16">
        <v>987</v>
      </c>
      <c r="Q15" s="16">
        <v>2025</v>
      </c>
      <c r="R15" s="16">
        <v>285</v>
      </c>
      <c r="S15" s="16">
        <v>290</v>
      </c>
      <c r="T15" s="16">
        <v>27</v>
      </c>
      <c r="U15" s="16">
        <v>162</v>
      </c>
      <c r="V15" s="16">
        <v>768</v>
      </c>
      <c r="W15" s="16">
        <v>451</v>
      </c>
      <c r="X15" s="16">
        <v>2</v>
      </c>
      <c r="Y15" s="16">
        <v>20</v>
      </c>
      <c r="Z15" s="16">
        <v>123</v>
      </c>
      <c r="AA15" s="16">
        <v>229</v>
      </c>
      <c r="AB15" s="16">
        <v>3553</v>
      </c>
      <c r="AC15" s="16">
        <v>400</v>
      </c>
      <c r="AD15" s="16">
        <v>272</v>
      </c>
      <c r="AE15" s="16">
        <v>1018</v>
      </c>
      <c r="AF15" s="16">
        <v>4379</v>
      </c>
      <c r="AG15" s="16">
        <v>130</v>
      </c>
      <c r="AH15" s="16">
        <v>533</v>
      </c>
      <c r="AI15" s="16">
        <v>1361</v>
      </c>
      <c r="AJ15" s="16">
        <v>36</v>
      </c>
      <c r="AK15" s="16">
        <v>2558</v>
      </c>
      <c r="AL15" s="16">
        <v>310</v>
      </c>
      <c r="AM15" s="16">
        <v>11</v>
      </c>
      <c r="AN15" s="16">
        <v>244</v>
      </c>
      <c r="AO15" s="16">
        <v>12402</v>
      </c>
      <c r="AP15" s="16">
        <v>871</v>
      </c>
      <c r="AQ15" s="19" t="s">
        <v>58</v>
      </c>
      <c r="AR15" s="18">
        <v>113204</v>
      </c>
      <c r="AS15" s="6"/>
    </row>
    <row r="16" spans="1:45" ht="15" customHeight="1" x14ac:dyDescent="0.25">
      <c r="A16" t="s">
        <v>52</v>
      </c>
      <c r="B16" s="170" t="s">
        <v>67</v>
      </c>
      <c r="C16" s="13">
        <v>3</v>
      </c>
      <c r="D16" s="14">
        <v>68792</v>
      </c>
      <c r="E16" s="15">
        <v>337</v>
      </c>
      <c r="F16" s="16">
        <v>5940</v>
      </c>
      <c r="G16" s="16">
        <v>3475</v>
      </c>
      <c r="H16" s="16">
        <v>1701</v>
      </c>
      <c r="I16" s="16">
        <v>5297</v>
      </c>
      <c r="J16" s="16">
        <v>245</v>
      </c>
      <c r="K16" s="16">
        <v>1410</v>
      </c>
      <c r="L16" s="16">
        <v>1504</v>
      </c>
      <c r="M16" s="16">
        <v>645</v>
      </c>
      <c r="N16" s="16">
        <v>643</v>
      </c>
      <c r="O16" s="16">
        <v>17266</v>
      </c>
      <c r="P16" s="16">
        <v>1354</v>
      </c>
      <c r="Q16" s="16">
        <v>1207</v>
      </c>
      <c r="R16" s="16">
        <v>314</v>
      </c>
      <c r="S16" s="16">
        <v>252</v>
      </c>
      <c r="T16" s="16">
        <v>19</v>
      </c>
      <c r="U16" s="16">
        <v>114</v>
      </c>
      <c r="V16" s="16">
        <v>1126</v>
      </c>
      <c r="W16" s="16">
        <v>369</v>
      </c>
      <c r="X16" s="16">
        <v>7</v>
      </c>
      <c r="Y16" s="16">
        <v>39</v>
      </c>
      <c r="Z16" s="16">
        <v>99</v>
      </c>
      <c r="AA16" s="16">
        <v>225</v>
      </c>
      <c r="AB16" s="16">
        <v>3878</v>
      </c>
      <c r="AC16" s="16">
        <v>656</v>
      </c>
      <c r="AD16" s="16">
        <v>139</v>
      </c>
      <c r="AE16" s="16">
        <v>526</v>
      </c>
      <c r="AF16" s="16">
        <v>2554</v>
      </c>
      <c r="AG16" s="16">
        <v>160</v>
      </c>
      <c r="AH16" s="16">
        <v>1013</v>
      </c>
      <c r="AI16" s="16">
        <v>1043</v>
      </c>
      <c r="AJ16" s="16">
        <v>45</v>
      </c>
      <c r="AK16" s="16">
        <v>1911</v>
      </c>
      <c r="AL16" s="16">
        <v>263</v>
      </c>
      <c r="AM16" s="16">
        <v>36</v>
      </c>
      <c r="AN16" s="16">
        <v>155</v>
      </c>
      <c r="AO16" s="16">
        <v>12046</v>
      </c>
      <c r="AP16" s="16">
        <v>779</v>
      </c>
      <c r="AQ16" s="19" t="s">
        <v>59</v>
      </c>
      <c r="AR16" s="18" t="s">
        <v>57</v>
      </c>
      <c r="AS16" s="6"/>
    </row>
    <row r="17" spans="1:45" ht="15" customHeight="1" x14ac:dyDescent="0.25">
      <c r="A17" t="s">
        <v>52</v>
      </c>
      <c r="B17" s="170" t="s">
        <v>67</v>
      </c>
      <c r="C17" s="13">
        <v>2</v>
      </c>
      <c r="D17" s="14">
        <v>51508</v>
      </c>
      <c r="E17" s="15">
        <v>297</v>
      </c>
      <c r="F17" s="16">
        <v>3900</v>
      </c>
      <c r="G17" s="16">
        <v>2668</v>
      </c>
      <c r="H17" s="16">
        <v>884</v>
      </c>
      <c r="I17" s="16">
        <v>3762</v>
      </c>
      <c r="J17" s="16">
        <v>29</v>
      </c>
      <c r="K17" s="16">
        <v>754</v>
      </c>
      <c r="L17" s="16">
        <v>628</v>
      </c>
      <c r="M17" s="16">
        <v>520</v>
      </c>
      <c r="N17" s="16">
        <v>427</v>
      </c>
      <c r="O17" s="16">
        <v>13266</v>
      </c>
      <c r="P17" s="16">
        <v>1426</v>
      </c>
      <c r="Q17" s="16">
        <v>1926</v>
      </c>
      <c r="R17" s="16">
        <v>280</v>
      </c>
      <c r="S17" s="16">
        <v>88</v>
      </c>
      <c r="T17" s="16">
        <v>8</v>
      </c>
      <c r="U17" s="16">
        <v>75</v>
      </c>
      <c r="V17" s="16">
        <v>737</v>
      </c>
      <c r="W17" s="16">
        <v>236</v>
      </c>
      <c r="X17" s="16">
        <v>3</v>
      </c>
      <c r="Y17" s="16">
        <v>12</v>
      </c>
      <c r="Z17" s="16">
        <v>60</v>
      </c>
      <c r="AA17" s="16">
        <v>143</v>
      </c>
      <c r="AB17" s="16">
        <v>4985</v>
      </c>
      <c r="AC17" s="16">
        <v>388</v>
      </c>
      <c r="AD17" s="16">
        <v>144</v>
      </c>
      <c r="AE17" s="16">
        <v>356</v>
      </c>
      <c r="AF17" s="16">
        <v>1668</v>
      </c>
      <c r="AG17" s="16">
        <v>67</v>
      </c>
      <c r="AH17" s="16">
        <v>153</v>
      </c>
      <c r="AI17" s="16">
        <v>360</v>
      </c>
      <c r="AJ17" s="16">
        <v>6</v>
      </c>
      <c r="AK17" s="16">
        <v>762</v>
      </c>
      <c r="AL17" s="16">
        <v>58</v>
      </c>
      <c r="AM17" s="16">
        <v>23</v>
      </c>
      <c r="AN17" s="16">
        <v>28</v>
      </c>
      <c r="AO17" s="16">
        <v>9827</v>
      </c>
      <c r="AP17" s="16">
        <v>554</v>
      </c>
      <c r="AQ17" s="19" t="s">
        <v>60</v>
      </c>
      <c r="AR17" s="18" t="s">
        <v>57</v>
      </c>
      <c r="AS17" s="6"/>
    </row>
    <row r="18" spans="1:45" ht="15" customHeight="1" x14ac:dyDescent="0.25">
      <c r="A18" t="s">
        <v>52</v>
      </c>
      <c r="B18" s="170" t="s">
        <v>67</v>
      </c>
      <c r="C18" s="13">
        <v>1</v>
      </c>
      <c r="D18" s="14">
        <v>27678</v>
      </c>
      <c r="E18" s="15">
        <v>95</v>
      </c>
      <c r="F18" s="16">
        <v>752</v>
      </c>
      <c r="G18" s="16">
        <v>1465</v>
      </c>
      <c r="H18" s="16">
        <v>235</v>
      </c>
      <c r="I18" s="16">
        <v>2119</v>
      </c>
      <c r="J18" s="16">
        <v>31</v>
      </c>
      <c r="K18" s="16">
        <v>911</v>
      </c>
      <c r="L18" s="16">
        <v>177</v>
      </c>
      <c r="M18" s="16">
        <v>467</v>
      </c>
      <c r="N18" s="16">
        <v>276</v>
      </c>
      <c r="O18" s="16">
        <v>3587</v>
      </c>
      <c r="P18" s="16">
        <v>355</v>
      </c>
      <c r="Q18" s="16">
        <v>1399</v>
      </c>
      <c r="R18" s="16">
        <v>86</v>
      </c>
      <c r="S18" s="16">
        <v>14</v>
      </c>
      <c r="T18" s="16">
        <v>1</v>
      </c>
      <c r="U18" s="16">
        <v>41</v>
      </c>
      <c r="V18" s="16">
        <v>509</v>
      </c>
      <c r="W18" s="16">
        <v>283</v>
      </c>
      <c r="X18" s="16">
        <v>4</v>
      </c>
      <c r="Y18" s="16">
        <v>12</v>
      </c>
      <c r="Z18" s="16">
        <v>12</v>
      </c>
      <c r="AA18" s="16">
        <v>46</v>
      </c>
      <c r="AB18" s="16">
        <v>3829</v>
      </c>
      <c r="AC18" s="16">
        <v>63</v>
      </c>
      <c r="AD18" s="16">
        <v>71</v>
      </c>
      <c r="AE18" s="16">
        <v>234</v>
      </c>
      <c r="AF18" s="16">
        <v>1859</v>
      </c>
      <c r="AG18" s="16">
        <v>5</v>
      </c>
      <c r="AH18" s="16">
        <v>9</v>
      </c>
      <c r="AI18" s="16">
        <v>28</v>
      </c>
      <c r="AJ18" s="16">
        <v>1</v>
      </c>
      <c r="AK18" s="16">
        <v>753</v>
      </c>
      <c r="AL18" s="16">
        <v>12</v>
      </c>
      <c r="AM18" s="16">
        <v>2</v>
      </c>
      <c r="AN18" s="16">
        <v>2</v>
      </c>
      <c r="AO18" s="16">
        <v>7786</v>
      </c>
      <c r="AP18" s="16">
        <v>147</v>
      </c>
      <c r="AQ18" s="19" t="s">
        <v>61</v>
      </c>
      <c r="AR18" s="18" t="s">
        <v>57</v>
      </c>
      <c r="AS18" s="6"/>
    </row>
    <row r="19" spans="1:45" ht="15" customHeight="1" x14ac:dyDescent="0.25">
      <c r="A19" t="s">
        <v>52</v>
      </c>
      <c r="B19" s="170" t="s">
        <v>67</v>
      </c>
      <c r="C19" s="13" t="s">
        <v>62</v>
      </c>
      <c r="D19" s="14">
        <v>286211</v>
      </c>
      <c r="E19" s="15">
        <v>1234</v>
      </c>
      <c r="F19" s="16">
        <v>17994</v>
      </c>
      <c r="G19" s="16">
        <v>18938</v>
      </c>
      <c r="H19" s="16">
        <v>12503</v>
      </c>
      <c r="I19" s="16">
        <v>20268</v>
      </c>
      <c r="J19" s="16">
        <v>3084</v>
      </c>
      <c r="K19" s="16">
        <v>6778</v>
      </c>
      <c r="L19" s="16">
        <v>4124</v>
      </c>
      <c r="M19" s="16">
        <v>4380</v>
      </c>
      <c r="N19" s="16">
        <v>3861</v>
      </c>
      <c r="O19" s="16">
        <v>58143</v>
      </c>
      <c r="P19" s="16">
        <v>4752</v>
      </c>
      <c r="Q19" s="16">
        <v>7467</v>
      </c>
      <c r="R19" s="16">
        <v>1255</v>
      </c>
      <c r="S19" s="16">
        <v>798</v>
      </c>
      <c r="T19" s="16">
        <v>65</v>
      </c>
      <c r="U19" s="16">
        <v>579</v>
      </c>
      <c r="V19" s="16">
        <v>4205</v>
      </c>
      <c r="W19" s="16">
        <v>1742</v>
      </c>
      <c r="X19" s="16">
        <v>17</v>
      </c>
      <c r="Y19" s="16">
        <v>268</v>
      </c>
      <c r="Z19" s="16">
        <v>417</v>
      </c>
      <c r="AA19" s="16">
        <v>1000</v>
      </c>
      <c r="AB19" s="16">
        <v>17878</v>
      </c>
      <c r="AC19" s="16">
        <v>1948</v>
      </c>
      <c r="AD19" s="16">
        <v>1590</v>
      </c>
      <c r="AE19" s="16">
        <v>4049</v>
      </c>
      <c r="AF19" s="16">
        <v>15411</v>
      </c>
      <c r="AG19" s="16">
        <v>446</v>
      </c>
      <c r="AH19" s="16">
        <v>2062</v>
      </c>
      <c r="AI19" s="16">
        <v>3795</v>
      </c>
      <c r="AJ19" s="16">
        <v>119</v>
      </c>
      <c r="AK19" s="16">
        <v>8838</v>
      </c>
      <c r="AL19" s="16">
        <v>924</v>
      </c>
      <c r="AM19" s="16">
        <v>83</v>
      </c>
      <c r="AN19" s="16">
        <v>726</v>
      </c>
      <c r="AO19" s="16">
        <v>51537</v>
      </c>
      <c r="AP19" s="16">
        <v>2933</v>
      </c>
      <c r="AQ19" s="19" t="s">
        <v>63</v>
      </c>
      <c r="AR19" s="18">
        <v>113204</v>
      </c>
      <c r="AS19" s="6"/>
    </row>
    <row r="20" spans="1:45" s="20" customFormat="1" ht="15" customHeight="1" x14ac:dyDescent="0.25">
      <c r="A20" s="20" t="s">
        <v>52</v>
      </c>
      <c r="B20" s="21" t="s">
        <v>64</v>
      </c>
      <c r="C20" s="22" t="s">
        <v>65</v>
      </c>
      <c r="D20" s="23">
        <v>3.35</v>
      </c>
      <c r="E20" s="24">
        <v>3.17</v>
      </c>
      <c r="F20" s="25">
        <v>3.24</v>
      </c>
      <c r="G20" s="25">
        <v>3.7</v>
      </c>
      <c r="H20" s="25">
        <v>4.28</v>
      </c>
      <c r="I20" s="25">
        <v>3.27</v>
      </c>
      <c r="J20" s="25">
        <v>4.6500000000000004</v>
      </c>
      <c r="K20" s="25">
        <v>3.49</v>
      </c>
      <c r="L20" s="25">
        <v>3.4</v>
      </c>
      <c r="M20" s="25">
        <v>3.64</v>
      </c>
      <c r="N20" s="25">
        <v>3.73</v>
      </c>
      <c r="O20" s="25">
        <v>3.25</v>
      </c>
      <c r="P20" s="25">
        <v>3.02</v>
      </c>
      <c r="Q20" s="25">
        <v>2.88</v>
      </c>
      <c r="R20" s="25">
        <v>3.33</v>
      </c>
      <c r="S20" s="25">
        <v>3.6</v>
      </c>
      <c r="T20" s="25">
        <v>3.57</v>
      </c>
      <c r="U20" s="25">
        <v>3.65</v>
      </c>
      <c r="V20" s="25">
        <v>3.27</v>
      </c>
      <c r="W20" s="25">
        <v>3.26</v>
      </c>
      <c r="X20" s="25">
        <v>2.59</v>
      </c>
      <c r="Y20" s="25">
        <v>4.32</v>
      </c>
      <c r="Z20" s="25">
        <v>3.68</v>
      </c>
      <c r="AA20" s="25">
        <v>3.71</v>
      </c>
      <c r="AB20" s="25">
        <v>2.67</v>
      </c>
      <c r="AC20" s="25">
        <v>3.39</v>
      </c>
      <c r="AD20" s="25">
        <v>4.2</v>
      </c>
      <c r="AE20" s="25">
        <v>3.99</v>
      </c>
      <c r="AF20" s="25">
        <v>3.58</v>
      </c>
      <c r="AG20" s="25">
        <v>3.5</v>
      </c>
      <c r="AH20" s="25">
        <v>3.52</v>
      </c>
      <c r="AI20" s="25">
        <v>3.78</v>
      </c>
      <c r="AJ20" s="25">
        <v>3.76</v>
      </c>
      <c r="AK20" s="25">
        <v>3.68</v>
      </c>
      <c r="AL20" s="25">
        <v>3.85</v>
      </c>
      <c r="AM20" s="25">
        <v>3.07</v>
      </c>
      <c r="AN20" s="25">
        <v>4.1100000000000003</v>
      </c>
      <c r="AO20" s="25">
        <v>3.12</v>
      </c>
      <c r="AP20" s="25">
        <v>3.4</v>
      </c>
      <c r="AQ20" s="19" t="s">
        <v>66</v>
      </c>
      <c r="AR20" s="26" t="s">
        <v>57</v>
      </c>
      <c r="AS20" s="27"/>
    </row>
    <row r="21" spans="1:45" ht="15" customHeight="1" x14ac:dyDescent="0.25">
      <c r="A21" t="s">
        <v>52</v>
      </c>
      <c r="B21" s="28" t="s">
        <v>68</v>
      </c>
      <c r="C21" s="29">
        <v>5</v>
      </c>
      <c r="D21" s="14">
        <v>4702</v>
      </c>
      <c r="E21" s="30">
        <v>20</v>
      </c>
      <c r="F21" s="31">
        <v>57</v>
      </c>
      <c r="G21" s="31">
        <v>364</v>
      </c>
      <c r="H21" s="31">
        <v>186</v>
      </c>
      <c r="I21" s="31">
        <v>119</v>
      </c>
      <c r="J21" s="31">
        <v>1</v>
      </c>
      <c r="K21" s="31">
        <v>54</v>
      </c>
      <c r="L21" s="31">
        <v>48</v>
      </c>
      <c r="M21" s="31">
        <v>71</v>
      </c>
      <c r="N21" s="31">
        <v>47</v>
      </c>
      <c r="O21" s="31">
        <v>1072</v>
      </c>
      <c r="P21" s="31">
        <v>54</v>
      </c>
      <c r="Q21" s="31">
        <v>57</v>
      </c>
      <c r="R21" s="31">
        <v>36</v>
      </c>
      <c r="S21" s="31">
        <v>69</v>
      </c>
      <c r="T21" s="31">
        <v>3</v>
      </c>
      <c r="U21" s="31">
        <v>14</v>
      </c>
      <c r="V21" s="31">
        <v>145</v>
      </c>
      <c r="W21" s="31">
        <v>82</v>
      </c>
      <c r="X21" s="31">
        <v>2</v>
      </c>
      <c r="Y21" s="31">
        <v>1</v>
      </c>
      <c r="Z21" s="31">
        <v>9</v>
      </c>
      <c r="AA21" s="31">
        <v>34</v>
      </c>
      <c r="AB21" s="31">
        <v>31</v>
      </c>
      <c r="AC21" s="31">
        <v>6</v>
      </c>
      <c r="AD21" s="31">
        <v>13</v>
      </c>
      <c r="AE21" s="31">
        <v>26</v>
      </c>
      <c r="AF21" s="31">
        <v>754</v>
      </c>
      <c r="AG21" s="31">
        <v>11</v>
      </c>
      <c r="AH21" s="31">
        <v>62</v>
      </c>
      <c r="AI21" s="31">
        <v>64</v>
      </c>
      <c r="AJ21" s="31">
        <v>1</v>
      </c>
      <c r="AK21" s="31">
        <v>101</v>
      </c>
      <c r="AL21" s="31">
        <v>51</v>
      </c>
      <c r="AM21" s="31">
        <v>2</v>
      </c>
      <c r="AN21" s="31">
        <v>30</v>
      </c>
      <c r="AO21" s="31">
        <v>918</v>
      </c>
      <c r="AP21" s="31">
        <v>87</v>
      </c>
      <c r="AQ21" s="17" t="s">
        <v>56</v>
      </c>
      <c r="AR21" s="32" t="s">
        <v>57</v>
      </c>
      <c r="AS21" s="6"/>
    </row>
    <row r="22" spans="1:45" ht="15" customHeight="1" x14ac:dyDescent="0.25">
      <c r="A22" t="s">
        <v>52</v>
      </c>
      <c r="B22" s="170" t="s">
        <v>68</v>
      </c>
      <c r="C22" s="13">
        <v>4</v>
      </c>
      <c r="D22" s="14">
        <v>11086</v>
      </c>
      <c r="E22" s="15">
        <v>53</v>
      </c>
      <c r="F22" s="16">
        <v>463</v>
      </c>
      <c r="G22" s="16">
        <v>420</v>
      </c>
      <c r="H22" s="16">
        <v>124</v>
      </c>
      <c r="I22" s="16">
        <v>304</v>
      </c>
      <c r="J22" s="16">
        <v>2</v>
      </c>
      <c r="K22" s="16">
        <v>110</v>
      </c>
      <c r="L22" s="16">
        <v>133</v>
      </c>
      <c r="M22" s="16">
        <v>135</v>
      </c>
      <c r="N22" s="16">
        <v>108</v>
      </c>
      <c r="O22" s="16">
        <v>2904</v>
      </c>
      <c r="P22" s="16">
        <v>201</v>
      </c>
      <c r="Q22" s="16">
        <v>365</v>
      </c>
      <c r="R22" s="16">
        <v>76</v>
      </c>
      <c r="S22" s="16">
        <v>121</v>
      </c>
      <c r="T22" s="16">
        <v>3</v>
      </c>
      <c r="U22" s="16">
        <v>33</v>
      </c>
      <c r="V22" s="16">
        <v>203</v>
      </c>
      <c r="W22" s="16">
        <v>160</v>
      </c>
      <c r="X22" s="16">
        <v>2</v>
      </c>
      <c r="Y22" s="16" t="s">
        <v>55</v>
      </c>
      <c r="Z22" s="16">
        <v>11</v>
      </c>
      <c r="AA22" s="16">
        <v>27</v>
      </c>
      <c r="AB22" s="16">
        <v>191</v>
      </c>
      <c r="AC22" s="16">
        <v>7</v>
      </c>
      <c r="AD22" s="16">
        <v>14</v>
      </c>
      <c r="AE22" s="16">
        <v>45</v>
      </c>
      <c r="AF22" s="16">
        <v>1360</v>
      </c>
      <c r="AG22" s="16">
        <v>29</v>
      </c>
      <c r="AH22" s="16">
        <v>105</v>
      </c>
      <c r="AI22" s="16">
        <v>184</v>
      </c>
      <c r="AJ22" s="16">
        <v>3</v>
      </c>
      <c r="AK22" s="16">
        <v>228</v>
      </c>
      <c r="AL22" s="16">
        <v>109</v>
      </c>
      <c r="AM22" s="16">
        <v>6</v>
      </c>
      <c r="AN22" s="16">
        <v>57</v>
      </c>
      <c r="AO22" s="16">
        <v>2528</v>
      </c>
      <c r="AP22" s="16">
        <v>262</v>
      </c>
      <c r="AQ22" s="19" t="s">
        <v>58</v>
      </c>
      <c r="AR22" s="18">
        <v>70066</v>
      </c>
      <c r="AS22" s="6"/>
    </row>
    <row r="23" spans="1:45" ht="15" customHeight="1" x14ac:dyDescent="0.25">
      <c r="A23" t="s">
        <v>52</v>
      </c>
      <c r="B23" s="170" t="s">
        <v>68</v>
      </c>
      <c r="C23" s="13">
        <v>3</v>
      </c>
      <c r="D23" s="14">
        <v>22228</v>
      </c>
      <c r="E23" s="15">
        <v>75</v>
      </c>
      <c r="F23" s="16">
        <v>1461</v>
      </c>
      <c r="G23" s="16">
        <v>620</v>
      </c>
      <c r="H23" s="16">
        <v>181</v>
      </c>
      <c r="I23" s="16">
        <v>702</v>
      </c>
      <c r="J23" s="16">
        <v>14</v>
      </c>
      <c r="K23" s="16">
        <v>139</v>
      </c>
      <c r="L23" s="16">
        <v>386</v>
      </c>
      <c r="M23" s="16">
        <v>116</v>
      </c>
      <c r="N23" s="16">
        <v>96</v>
      </c>
      <c r="O23" s="16">
        <v>7579</v>
      </c>
      <c r="P23" s="16">
        <v>543</v>
      </c>
      <c r="Q23" s="16">
        <v>359</v>
      </c>
      <c r="R23" s="16">
        <v>108</v>
      </c>
      <c r="S23" s="16">
        <v>144</v>
      </c>
      <c r="T23" s="16">
        <v>5</v>
      </c>
      <c r="U23" s="16">
        <v>48</v>
      </c>
      <c r="V23" s="16">
        <v>598</v>
      </c>
      <c r="W23" s="16">
        <v>229</v>
      </c>
      <c r="X23" s="16" t="s">
        <v>55</v>
      </c>
      <c r="Y23" s="16">
        <v>3</v>
      </c>
      <c r="Z23" s="16">
        <v>29</v>
      </c>
      <c r="AA23" s="16">
        <v>69</v>
      </c>
      <c r="AB23" s="16">
        <v>404</v>
      </c>
      <c r="AC23" s="16">
        <v>45</v>
      </c>
      <c r="AD23" s="16">
        <v>6</v>
      </c>
      <c r="AE23" s="16">
        <v>38</v>
      </c>
      <c r="AF23" s="16">
        <v>1273</v>
      </c>
      <c r="AG23" s="16">
        <v>107</v>
      </c>
      <c r="AH23" s="16">
        <v>727</v>
      </c>
      <c r="AI23" s="16">
        <v>276</v>
      </c>
      <c r="AJ23" s="16">
        <v>15</v>
      </c>
      <c r="AK23" s="16">
        <v>353</v>
      </c>
      <c r="AL23" s="16">
        <v>202</v>
      </c>
      <c r="AM23" s="16">
        <v>15</v>
      </c>
      <c r="AN23" s="16">
        <v>89</v>
      </c>
      <c r="AO23" s="16">
        <v>4634</v>
      </c>
      <c r="AP23" s="16">
        <v>540</v>
      </c>
      <c r="AQ23" s="19" t="s">
        <v>59</v>
      </c>
      <c r="AR23" s="18" t="s">
        <v>57</v>
      </c>
      <c r="AS23" s="6"/>
    </row>
    <row r="24" spans="1:45" ht="15" customHeight="1" x14ac:dyDescent="0.25">
      <c r="A24" t="s">
        <v>52</v>
      </c>
      <c r="B24" s="170" t="s">
        <v>68</v>
      </c>
      <c r="C24" s="13">
        <v>2</v>
      </c>
      <c r="D24" s="14">
        <v>33983</v>
      </c>
      <c r="E24" s="15">
        <v>150</v>
      </c>
      <c r="F24" s="16">
        <v>2546</v>
      </c>
      <c r="G24" s="16">
        <v>801</v>
      </c>
      <c r="H24" s="16">
        <v>154</v>
      </c>
      <c r="I24" s="16">
        <v>1053</v>
      </c>
      <c r="J24" s="16">
        <v>11</v>
      </c>
      <c r="K24" s="16">
        <v>126</v>
      </c>
      <c r="L24" s="16">
        <v>472</v>
      </c>
      <c r="M24" s="16">
        <v>133</v>
      </c>
      <c r="N24" s="16">
        <v>117</v>
      </c>
      <c r="O24" s="16">
        <v>13598</v>
      </c>
      <c r="P24" s="16">
        <v>1410</v>
      </c>
      <c r="Q24" s="16">
        <v>996</v>
      </c>
      <c r="R24" s="16">
        <v>181</v>
      </c>
      <c r="S24" s="16">
        <v>99</v>
      </c>
      <c r="T24" s="16">
        <v>6</v>
      </c>
      <c r="U24" s="16">
        <v>55</v>
      </c>
      <c r="V24" s="16">
        <v>742</v>
      </c>
      <c r="W24" s="16">
        <v>191</v>
      </c>
      <c r="X24" s="16">
        <v>2</v>
      </c>
      <c r="Y24" s="16" t="s">
        <v>55</v>
      </c>
      <c r="Z24" s="16">
        <v>17</v>
      </c>
      <c r="AA24" s="16">
        <v>96</v>
      </c>
      <c r="AB24" s="16">
        <v>1119</v>
      </c>
      <c r="AC24" s="16">
        <v>42</v>
      </c>
      <c r="AD24" s="16">
        <v>5</v>
      </c>
      <c r="AE24" s="16">
        <v>33</v>
      </c>
      <c r="AF24" s="16">
        <v>1207</v>
      </c>
      <c r="AG24" s="16">
        <v>100</v>
      </c>
      <c r="AH24" s="16">
        <v>395</v>
      </c>
      <c r="AI24" s="16">
        <v>252</v>
      </c>
      <c r="AJ24" s="16">
        <v>6</v>
      </c>
      <c r="AK24" s="16">
        <v>310</v>
      </c>
      <c r="AL24" s="16">
        <v>103</v>
      </c>
      <c r="AM24" s="16">
        <v>23</v>
      </c>
      <c r="AN24" s="16">
        <v>36</v>
      </c>
      <c r="AO24" s="16">
        <v>6736</v>
      </c>
      <c r="AP24" s="16">
        <v>660</v>
      </c>
      <c r="AQ24" s="19" t="s">
        <v>60</v>
      </c>
      <c r="AR24" s="18" t="s">
        <v>57</v>
      </c>
      <c r="AS24" s="6"/>
    </row>
    <row r="25" spans="1:45" ht="15" customHeight="1" x14ac:dyDescent="0.25">
      <c r="A25" t="s">
        <v>52</v>
      </c>
      <c r="B25" s="170" t="s">
        <v>68</v>
      </c>
      <c r="C25" s="13">
        <v>1</v>
      </c>
      <c r="D25" s="14">
        <v>45895</v>
      </c>
      <c r="E25" s="15">
        <v>73</v>
      </c>
      <c r="F25" s="16">
        <v>1579</v>
      </c>
      <c r="G25" s="16">
        <v>950</v>
      </c>
      <c r="H25" s="16">
        <v>84</v>
      </c>
      <c r="I25" s="16">
        <v>1654</v>
      </c>
      <c r="J25" s="16">
        <v>17</v>
      </c>
      <c r="K25" s="16">
        <v>360</v>
      </c>
      <c r="L25" s="16">
        <v>324</v>
      </c>
      <c r="M25" s="16">
        <v>331</v>
      </c>
      <c r="N25" s="16">
        <v>174</v>
      </c>
      <c r="O25" s="16">
        <v>12573</v>
      </c>
      <c r="P25" s="16">
        <v>1362</v>
      </c>
      <c r="Q25" s="16">
        <v>2082</v>
      </c>
      <c r="R25" s="16">
        <v>107</v>
      </c>
      <c r="S25" s="16">
        <v>39</v>
      </c>
      <c r="T25" s="16">
        <v>1</v>
      </c>
      <c r="U25" s="16">
        <v>75</v>
      </c>
      <c r="V25" s="16">
        <v>1520</v>
      </c>
      <c r="W25" s="16">
        <v>550</v>
      </c>
      <c r="X25" s="16">
        <v>2</v>
      </c>
      <c r="Y25" s="16">
        <v>4</v>
      </c>
      <c r="Z25" s="16">
        <v>9</v>
      </c>
      <c r="AA25" s="16">
        <v>81</v>
      </c>
      <c r="AB25" s="16">
        <v>2837</v>
      </c>
      <c r="AC25" s="16">
        <v>13</v>
      </c>
      <c r="AD25" s="16">
        <v>6</v>
      </c>
      <c r="AE25" s="16">
        <v>51</v>
      </c>
      <c r="AF25" s="16">
        <v>2606</v>
      </c>
      <c r="AG25" s="16">
        <v>30</v>
      </c>
      <c r="AH25" s="16">
        <v>112</v>
      </c>
      <c r="AI25" s="16">
        <v>102</v>
      </c>
      <c r="AJ25" s="16">
        <v>1</v>
      </c>
      <c r="AK25" s="16">
        <v>750</v>
      </c>
      <c r="AL25" s="16">
        <v>55</v>
      </c>
      <c r="AM25" s="16">
        <v>16</v>
      </c>
      <c r="AN25" s="16">
        <v>9</v>
      </c>
      <c r="AO25" s="16">
        <v>14828</v>
      </c>
      <c r="AP25" s="16">
        <v>528</v>
      </c>
      <c r="AQ25" s="19" t="s">
        <v>61</v>
      </c>
      <c r="AR25" s="18" t="s">
        <v>57</v>
      </c>
      <c r="AS25" s="6"/>
    </row>
    <row r="26" spans="1:45" ht="15" customHeight="1" x14ac:dyDescent="0.25">
      <c r="A26" t="s">
        <v>52</v>
      </c>
      <c r="B26" s="170" t="s">
        <v>68</v>
      </c>
      <c r="C26" s="13" t="s">
        <v>62</v>
      </c>
      <c r="D26" s="14">
        <v>117894</v>
      </c>
      <c r="E26" s="15">
        <v>371</v>
      </c>
      <c r="F26" s="16">
        <v>6106</v>
      </c>
      <c r="G26" s="16">
        <v>3155</v>
      </c>
      <c r="H26" s="16">
        <v>729</v>
      </c>
      <c r="I26" s="16">
        <v>3832</v>
      </c>
      <c r="J26" s="16">
        <v>45</v>
      </c>
      <c r="K26" s="16">
        <v>789</v>
      </c>
      <c r="L26" s="16">
        <v>1363</v>
      </c>
      <c r="M26" s="16">
        <v>786</v>
      </c>
      <c r="N26" s="16">
        <v>542</v>
      </c>
      <c r="O26" s="16">
        <v>37726</v>
      </c>
      <c r="P26" s="16">
        <v>3570</v>
      </c>
      <c r="Q26" s="16">
        <v>3859</v>
      </c>
      <c r="R26" s="16">
        <v>508</v>
      </c>
      <c r="S26" s="16">
        <v>472</v>
      </c>
      <c r="T26" s="16">
        <v>18</v>
      </c>
      <c r="U26" s="16">
        <v>225</v>
      </c>
      <c r="V26" s="16">
        <v>3208</v>
      </c>
      <c r="W26" s="16">
        <v>1212</v>
      </c>
      <c r="X26" s="16">
        <v>8</v>
      </c>
      <c r="Y26" s="16">
        <v>8</v>
      </c>
      <c r="Z26" s="16">
        <v>75</v>
      </c>
      <c r="AA26" s="16">
        <v>307</v>
      </c>
      <c r="AB26" s="16">
        <v>4582</v>
      </c>
      <c r="AC26" s="16">
        <v>113</v>
      </c>
      <c r="AD26" s="16">
        <v>44</v>
      </c>
      <c r="AE26" s="16">
        <v>193</v>
      </c>
      <c r="AF26" s="16">
        <v>7200</v>
      </c>
      <c r="AG26" s="16">
        <v>277</v>
      </c>
      <c r="AH26" s="16">
        <v>1401</v>
      </c>
      <c r="AI26" s="16">
        <v>878</v>
      </c>
      <c r="AJ26" s="16">
        <v>26</v>
      </c>
      <c r="AK26" s="16">
        <v>1742</v>
      </c>
      <c r="AL26" s="16">
        <v>520</v>
      </c>
      <c r="AM26" s="16">
        <v>62</v>
      </c>
      <c r="AN26" s="16">
        <v>221</v>
      </c>
      <c r="AO26" s="16">
        <v>29644</v>
      </c>
      <c r="AP26" s="16">
        <v>2077</v>
      </c>
      <c r="AQ26" s="19" t="s">
        <v>63</v>
      </c>
      <c r="AR26" s="18">
        <v>70066</v>
      </c>
      <c r="AS26" s="6"/>
    </row>
    <row r="27" spans="1:45" s="20" customFormat="1" ht="15" customHeight="1" x14ac:dyDescent="0.25">
      <c r="A27" s="20" t="s">
        <v>52</v>
      </c>
      <c r="B27" s="21" t="s">
        <v>64</v>
      </c>
      <c r="C27" s="22" t="s">
        <v>65</v>
      </c>
      <c r="D27" s="23">
        <v>2.11</v>
      </c>
      <c r="E27" s="24">
        <v>2.4500000000000002</v>
      </c>
      <c r="F27" s="25">
        <v>2.16</v>
      </c>
      <c r="G27" s="25">
        <v>2.5099999999999998</v>
      </c>
      <c r="H27" s="25">
        <v>3.24</v>
      </c>
      <c r="I27" s="25">
        <v>2</v>
      </c>
      <c r="J27" s="25">
        <v>2.09</v>
      </c>
      <c r="K27" s="25">
        <v>2.2000000000000002</v>
      </c>
      <c r="L27" s="25">
        <v>2.35</v>
      </c>
      <c r="M27" s="25">
        <v>2.34</v>
      </c>
      <c r="N27" s="25">
        <v>2.5099999999999998</v>
      </c>
      <c r="O27" s="25">
        <v>2.11</v>
      </c>
      <c r="P27" s="25">
        <v>1.93</v>
      </c>
      <c r="Q27" s="25">
        <v>1.79</v>
      </c>
      <c r="R27" s="25">
        <v>2.5099999999999998</v>
      </c>
      <c r="S27" s="25">
        <v>3.17</v>
      </c>
      <c r="T27" s="25">
        <v>3.06</v>
      </c>
      <c r="U27" s="25">
        <v>2.36</v>
      </c>
      <c r="V27" s="25">
        <v>1.97</v>
      </c>
      <c r="W27" s="25">
        <v>2.2000000000000002</v>
      </c>
      <c r="X27" s="25">
        <v>3</v>
      </c>
      <c r="Y27" s="25">
        <v>2.25</v>
      </c>
      <c r="Z27" s="25">
        <v>2.92</v>
      </c>
      <c r="AA27" s="25">
        <v>2.4700000000000002</v>
      </c>
      <c r="AB27" s="25">
        <v>1.57</v>
      </c>
      <c r="AC27" s="25">
        <v>2.57</v>
      </c>
      <c r="AD27" s="25">
        <v>3.52</v>
      </c>
      <c r="AE27" s="25">
        <v>2.8</v>
      </c>
      <c r="AF27" s="25">
        <v>2.5099999999999998</v>
      </c>
      <c r="AG27" s="25">
        <v>2.61</v>
      </c>
      <c r="AH27" s="25">
        <v>2.72</v>
      </c>
      <c r="AI27" s="25">
        <v>2.84</v>
      </c>
      <c r="AJ27" s="25">
        <v>2.88</v>
      </c>
      <c r="AK27" s="25">
        <v>2.21</v>
      </c>
      <c r="AL27" s="25">
        <v>3</v>
      </c>
      <c r="AM27" s="25">
        <v>2.27</v>
      </c>
      <c r="AN27" s="25">
        <v>3.29</v>
      </c>
      <c r="AO27" s="25">
        <v>1.92</v>
      </c>
      <c r="AP27" s="25">
        <v>2.38</v>
      </c>
      <c r="AQ27" s="19" t="s">
        <v>66</v>
      </c>
      <c r="AR27" s="26" t="s">
        <v>57</v>
      </c>
      <c r="AS27" s="27"/>
    </row>
    <row r="28" spans="1:45" ht="15" customHeight="1" x14ac:dyDescent="0.25">
      <c r="A28" t="s">
        <v>52</v>
      </c>
      <c r="B28" s="28" t="s">
        <v>69</v>
      </c>
      <c r="C28" s="29">
        <v>5</v>
      </c>
      <c r="D28" s="14">
        <v>35069</v>
      </c>
      <c r="E28" s="30">
        <v>181</v>
      </c>
      <c r="F28" s="31">
        <v>405</v>
      </c>
      <c r="G28" s="31">
        <v>2048</v>
      </c>
      <c r="H28" s="31">
        <v>933</v>
      </c>
      <c r="I28" s="31">
        <v>637</v>
      </c>
      <c r="J28" s="31">
        <v>14</v>
      </c>
      <c r="K28" s="31">
        <v>312</v>
      </c>
      <c r="L28" s="31">
        <v>254</v>
      </c>
      <c r="M28" s="31">
        <v>341</v>
      </c>
      <c r="N28" s="31">
        <v>183</v>
      </c>
      <c r="O28" s="31">
        <v>4780</v>
      </c>
      <c r="P28" s="31">
        <v>250</v>
      </c>
      <c r="Q28" s="31">
        <v>379</v>
      </c>
      <c r="R28" s="31">
        <v>165</v>
      </c>
      <c r="S28" s="31">
        <v>131</v>
      </c>
      <c r="T28" s="31">
        <v>17</v>
      </c>
      <c r="U28" s="31">
        <v>90</v>
      </c>
      <c r="V28" s="31">
        <v>603</v>
      </c>
      <c r="W28" s="31">
        <v>239</v>
      </c>
      <c r="X28" s="31">
        <v>22</v>
      </c>
      <c r="Y28" s="31">
        <v>7</v>
      </c>
      <c r="Z28" s="31">
        <v>29</v>
      </c>
      <c r="AA28" s="31">
        <v>102</v>
      </c>
      <c r="AB28" s="31">
        <v>295</v>
      </c>
      <c r="AC28" s="31">
        <v>44</v>
      </c>
      <c r="AD28" s="31">
        <v>61</v>
      </c>
      <c r="AE28" s="31">
        <v>176</v>
      </c>
      <c r="AF28" s="31">
        <v>2421</v>
      </c>
      <c r="AG28" s="31">
        <v>68</v>
      </c>
      <c r="AH28" s="31">
        <v>113</v>
      </c>
      <c r="AI28" s="31">
        <v>13364</v>
      </c>
      <c r="AJ28" s="31">
        <v>688</v>
      </c>
      <c r="AK28" s="31">
        <v>469</v>
      </c>
      <c r="AL28" s="31">
        <v>260</v>
      </c>
      <c r="AM28" s="31">
        <v>10</v>
      </c>
      <c r="AN28" s="31">
        <v>210</v>
      </c>
      <c r="AO28" s="31">
        <v>4562</v>
      </c>
      <c r="AP28" s="31">
        <v>206</v>
      </c>
      <c r="AQ28" s="17" t="s">
        <v>56</v>
      </c>
      <c r="AR28" s="32" t="s">
        <v>57</v>
      </c>
      <c r="AS28" s="6"/>
    </row>
    <row r="29" spans="1:45" ht="15" customHeight="1" x14ac:dyDescent="0.25">
      <c r="A29" t="s">
        <v>52</v>
      </c>
      <c r="B29" s="170" t="s">
        <v>69</v>
      </c>
      <c r="C29" s="13">
        <v>4</v>
      </c>
      <c r="D29" s="14">
        <v>62238</v>
      </c>
      <c r="E29" s="15">
        <v>346</v>
      </c>
      <c r="F29" s="16">
        <v>1914</v>
      </c>
      <c r="G29" s="16">
        <v>1934</v>
      </c>
      <c r="H29" s="16">
        <v>454</v>
      </c>
      <c r="I29" s="16">
        <v>1152</v>
      </c>
      <c r="J29" s="16">
        <v>7</v>
      </c>
      <c r="K29" s="16">
        <v>402</v>
      </c>
      <c r="L29" s="16">
        <v>553</v>
      </c>
      <c r="M29" s="16">
        <v>488</v>
      </c>
      <c r="N29" s="16">
        <v>335</v>
      </c>
      <c r="O29" s="16">
        <v>11376</v>
      </c>
      <c r="P29" s="16">
        <v>755</v>
      </c>
      <c r="Q29" s="16">
        <v>1807</v>
      </c>
      <c r="R29" s="16">
        <v>285</v>
      </c>
      <c r="S29" s="16">
        <v>188</v>
      </c>
      <c r="T29" s="16">
        <v>18</v>
      </c>
      <c r="U29" s="16">
        <v>101</v>
      </c>
      <c r="V29" s="16">
        <v>619</v>
      </c>
      <c r="W29" s="16">
        <v>489</v>
      </c>
      <c r="X29" s="16">
        <v>28</v>
      </c>
      <c r="Y29" s="16">
        <v>3</v>
      </c>
      <c r="Z29" s="16">
        <v>31</v>
      </c>
      <c r="AA29" s="16">
        <v>130</v>
      </c>
      <c r="AB29" s="16">
        <v>1184</v>
      </c>
      <c r="AC29" s="16">
        <v>67</v>
      </c>
      <c r="AD29" s="16">
        <v>33</v>
      </c>
      <c r="AE29" s="16">
        <v>213</v>
      </c>
      <c r="AF29" s="16">
        <v>4258</v>
      </c>
      <c r="AG29" s="16">
        <v>186</v>
      </c>
      <c r="AH29" s="16">
        <v>364</v>
      </c>
      <c r="AI29" s="16">
        <v>17912</v>
      </c>
      <c r="AJ29" s="16">
        <v>1961</v>
      </c>
      <c r="AK29" s="16">
        <v>773</v>
      </c>
      <c r="AL29" s="16">
        <v>500</v>
      </c>
      <c r="AM29" s="16">
        <v>27</v>
      </c>
      <c r="AN29" s="16">
        <v>297</v>
      </c>
      <c r="AO29" s="16">
        <v>10586</v>
      </c>
      <c r="AP29" s="16">
        <v>462</v>
      </c>
      <c r="AQ29" s="19" t="s">
        <v>58</v>
      </c>
      <c r="AR29" s="18">
        <v>232647</v>
      </c>
      <c r="AS29" s="6"/>
    </row>
    <row r="30" spans="1:45" ht="15" customHeight="1" x14ac:dyDescent="0.25">
      <c r="A30" t="s">
        <v>52</v>
      </c>
      <c r="B30" s="170" t="s">
        <v>69</v>
      </c>
      <c r="C30" s="13">
        <v>3</v>
      </c>
      <c r="D30" s="14">
        <v>91728</v>
      </c>
      <c r="E30" s="15">
        <v>522</v>
      </c>
      <c r="F30" s="16">
        <v>4997</v>
      </c>
      <c r="G30" s="16">
        <v>2375</v>
      </c>
      <c r="H30" s="16">
        <v>551</v>
      </c>
      <c r="I30" s="16">
        <v>2483</v>
      </c>
      <c r="J30" s="16">
        <v>20</v>
      </c>
      <c r="K30" s="16">
        <v>508</v>
      </c>
      <c r="L30" s="16">
        <v>1495</v>
      </c>
      <c r="M30" s="16">
        <v>433</v>
      </c>
      <c r="N30" s="16">
        <v>273</v>
      </c>
      <c r="O30" s="16">
        <v>26744</v>
      </c>
      <c r="P30" s="16">
        <v>1942</v>
      </c>
      <c r="Q30" s="16">
        <v>1492</v>
      </c>
      <c r="R30" s="16">
        <v>423</v>
      </c>
      <c r="S30" s="16">
        <v>193</v>
      </c>
      <c r="T30" s="16">
        <v>17</v>
      </c>
      <c r="U30" s="16">
        <v>104</v>
      </c>
      <c r="V30" s="16">
        <v>1295</v>
      </c>
      <c r="W30" s="16">
        <v>607</v>
      </c>
      <c r="X30" s="16">
        <v>43</v>
      </c>
      <c r="Y30" s="16">
        <v>5</v>
      </c>
      <c r="Z30" s="16">
        <v>44</v>
      </c>
      <c r="AA30" s="16">
        <v>227</v>
      </c>
      <c r="AB30" s="16">
        <v>2108</v>
      </c>
      <c r="AC30" s="16">
        <v>200</v>
      </c>
      <c r="AD30" s="16">
        <v>12</v>
      </c>
      <c r="AE30" s="16">
        <v>155</v>
      </c>
      <c r="AF30" s="16">
        <v>3782</v>
      </c>
      <c r="AG30" s="16">
        <v>341</v>
      </c>
      <c r="AH30" s="16">
        <v>1812</v>
      </c>
      <c r="AI30" s="16">
        <v>13013</v>
      </c>
      <c r="AJ30" s="16">
        <v>3116</v>
      </c>
      <c r="AK30" s="16">
        <v>1265</v>
      </c>
      <c r="AL30" s="16">
        <v>869</v>
      </c>
      <c r="AM30" s="16">
        <v>71</v>
      </c>
      <c r="AN30" s="16">
        <v>417</v>
      </c>
      <c r="AO30" s="16">
        <v>16955</v>
      </c>
      <c r="AP30" s="16">
        <v>819</v>
      </c>
      <c r="AQ30" s="19" t="s">
        <v>59</v>
      </c>
      <c r="AR30" s="18" t="s">
        <v>57</v>
      </c>
      <c r="AS30" s="6"/>
    </row>
    <row r="31" spans="1:45" ht="15" customHeight="1" x14ac:dyDescent="0.25">
      <c r="A31" t="s">
        <v>52</v>
      </c>
      <c r="B31" s="170" t="s">
        <v>69</v>
      </c>
      <c r="C31" s="13">
        <v>2</v>
      </c>
      <c r="D31" s="14">
        <v>112739</v>
      </c>
      <c r="E31" s="15">
        <v>611</v>
      </c>
      <c r="F31" s="16">
        <v>7412</v>
      </c>
      <c r="G31" s="16">
        <v>2810</v>
      </c>
      <c r="H31" s="16">
        <v>479</v>
      </c>
      <c r="I31" s="16">
        <v>3323</v>
      </c>
      <c r="J31" s="16">
        <v>8</v>
      </c>
      <c r="K31" s="16">
        <v>356</v>
      </c>
      <c r="L31" s="16">
        <v>1230</v>
      </c>
      <c r="M31" s="16">
        <v>485</v>
      </c>
      <c r="N31" s="16">
        <v>230</v>
      </c>
      <c r="O31" s="16">
        <v>43182</v>
      </c>
      <c r="P31" s="16">
        <v>4524</v>
      </c>
      <c r="Q31" s="16">
        <v>3489</v>
      </c>
      <c r="R31" s="16">
        <v>557</v>
      </c>
      <c r="S31" s="16">
        <v>171</v>
      </c>
      <c r="T31" s="16">
        <v>11</v>
      </c>
      <c r="U31" s="16">
        <v>107</v>
      </c>
      <c r="V31" s="16">
        <v>1456</v>
      </c>
      <c r="W31" s="16">
        <v>488</v>
      </c>
      <c r="X31" s="16">
        <v>24</v>
      </c>
      <c r="Y31" s="16">
        <v>3</v>
      </c>
      <c r="Z31" s="16">
        <v>30</v>
      </c>
      <c r="AA31" s="16">
        <v>342</v>
      </c>
      <c r="AB31" s="16">
        <v>4844</v>
      </c>
      <c r="AC31" s="16">
        <v>248</v>
      </c>
      <c r="AD31" s="16">
        <v>24</v>
      </c>
      <c r="AE31" s="16">
        <v>129</v>
      </c>
      <c r="AF31" s="16">
        <v>3651</v>
      </c>
      <c r="AG31" s="16">
        <v>152</v>
      </c>
      <c r="AH31" s="16">
        <v>685</v>
      </c>
      <c r="AI31" s="16">
        <v>3500</v>
      </c>
      <c r="AJ31" s="16">
        <v>1888</v>
      </c>
      <c r="AK31" s="16">
        <v>1013</v>
      </c>
      <c r="AL31" s="16">
        <v>357</v>
      </c>
      <c r="AM31" s="16">
        <v>75</v>
      </c>
      <c r="AN31" s="16">
        <v>180</v>
      </c>
      <c r="AO31" s="16">
        <v>23495</v>
      </c>
      <c r="AP31" s="16">
        <v>1170</v>
      </c>
      <c r="AQ31" s="19" t="s">
        <v>60</v>
      </c>
      <c r="AR31" s="18" t="s">
        <v>57</v>
      </c>
      <c r="AS31" s="6"/>
    </row>
    <row r="32" spans="1:45" ht="15" customHeight="1" x14ac:dyDescent="0.25">
      <c r="A32" t="s">
        <v>52</v>
      </c>
      <c r="B32" s="170" t="s">
        <v>69</v>
      </c>
      <c r="C32" s="13">
        <v>1</v>
      </c>
      <c r="D32" s="14">
        <v>120671</v>
      </c>
      <c r="E32" s="15">
        <v>342</v>
      </c>
      <c r="F32" s="16">
        <v>3759</v>
      </c>
      <c r="G32" s="16">
        <v>3086</v>
      </c>
      <c r="H32" s="16">
        <v>226</v>
      </c>
      <c r="I32" s="16">
        <v>4509</v>
      </c>
      <c r="J32" s="16">
        <v>23</v>
      </c>
      <c r="K32" s="16">
        <v>863</v>
      </c>
      <c r="L32" s="16">
        <v>631</v>
      </c>
      <c r="M32" s="16">
        <v>834</v>
      </c>
      <c r="N32" s="16">
        <v>334</v>
      </c>
      <c r="O32" s="16">
        <v>28336</v>
      </c>
      <c r="P32" s="16">
        <v>2539</v>
      </c>
      <c r="Q32" s="16">
        <v>5921</v>
      </c>
      <c r="R32" s="16">
        <v>271</v>
      </c>
      <c r="S32" s="16">
        <v>65</v>
      </c>
      <c r="T32" s="16">
        <v>10</v>
      </c>
      <c r="U32" s="16">
        <v>83</v>
      </c>
      <c r="V32" s="16">
        <v>2050</v>
      </c>
      <c r="W32" s="16">
        <v>1076</v>
      </c>
      <c r="X32" s="16">
        <v>9</v>
      </c>
      <c r="Y32" s="16">
        <v>13</v>
      </c>
      <c r="Z32" s="16">
        <v>24</v>
      </c>
      <c r="AA32" s="16">
        <v>214</v>
      </c>
      <c r="AB32" s="16">
        <v>12767</v>
      </c>
      <c r="AC32" s="16">
        <v>78</v>
      </c>
      <c r="AD32" s="16">
        <v>23</v>
      </c>
      <c r="AE32" s="16">
        <v>206</v>
      </c>
      <c r="AF32" s="16">
        <v>7435</v>
      </c>
      <c r="AG32" s="16">
        <v>57</v>
      </c>
      <c r="AH32" s="16">
        <v>120</v>
      </c>
      <c r="AI32" s="16">
        <v>358</v>
      </c>
      <c r="AJ32" s="16">
        <v>626</v>
      </c>
      <c r="AK32" s="16">
        <v>1919</v>
      </c>
      <c r="AL32" s="16">
        <v>123</v>
      </c>
      <c r="AM32" s="16">
        <v>21</v>
      </c>
      <c r="AN32" s="16">
        <v>30</v>
      </c>
      <c r="AO32" s="16">
        <v>40903</v>
      </c>
      <c r="AP32" s="16">
        <v>787</v>
      </c>
      <c r="AQ32" s="19" t="s">
        <v>61</v>
      </c>
      <c r="AR32" s="18" t="s">
        <v>57</v>
      </c>
      <c r="AS32" s="6"/>
    </row>
    <row r="33" spans="1:45" ht="15" customHeight="1" x14ac:dyDescent="0.25">
      <c r="A33" t="s">
        <v>52</v>
      </c>
      <c r="B33" s="170" t="s">
        <v>69</v>
      </c>
      <c r="C33" s="13" t="s">
        <v>62</v>
      </c>
      <c r="D33" s="14">
        <v>422445</v>
      </c>
      <c r="E33" s="15">
        <v>2002</v>
      </c>
      <c r="F33" s="16">
        <v>18487</v>
      </c>
      <c r="G33" s="16">
        <v>12253</v>
      </c>
      <c r="H33" s="16">
        <v>2643</v>
      </c>
      <c r="I33" s="16">
        <v>12104</v>
      </c>
      <c r="J33" s="16">
        <v>72</v>
      </c>
      <c r="K33" s="16">
        <v>2441</v>
      </c>
      <c r="L33" s="16">
        <v>4163</v>
      </c>
      <c r="M33" s="16">
        <v>2581</v>
      </c>
      <c r="N33" s="16">
        <v>1355</v>
      </c>
      <c r="O33" s="16">
        <v>114418</v>
      </c>
      <c r="P33" s="16">
        <v>10010</v>
      </c>
      <c r="Q33" s="16">
        <v>13088</v>
      </c>
      <c r="R33" s="16">
        <v>1701</v>
      </c>
      <c r="S33" s="16">
        <v>748</v>
      </c>
      <c r="T33" s="16">
        <v>73</v>
      </c>
      <c r="U33" s="16">
        <v>485</v>
      </c>
      <c r="V33" s="16">
        <v>6023</v>
      </c>
      <c r="W33" s="16">
        <v>2899</v>
      </c>
      <c r="X33" s="16">
        <v>126</v>
      </c>
      <c r="Y33" s="16">
        <v>31</v>
      </c>
      <c r="Z33" s="16">
        <v>158</v>
      </c>
      <c r="AA33" s="16">
        <v>1015</v>
      </c>
      <c r="AB33" s="16">
        <v>21198</v>
      </c>
      <c r="AC33" s="16">
        <v>637</v>
      </c>
      <c r="AD33" s="16">
        <v>153</v>
      </c>
      <c r="AE33" s="16">
        <v>879</v>
      </c>
      <c r="AF33" s="16">
        <v>21547</v>
      </c>
      <c r="AG33" s="16">
        <v>804</v>
      </c>
      <c r="AH33" s="16">
        <v>3094</v>
      </c>
      <c r="AI33" s="16">
        <v>48147</v>
      </c>
      <c r="AJ33" s="16">
        <v>8279</v>
      </c>
      <c r="AK33" s="16">
        <v>5439</v>
      </c>
      <c r="AL33" s="16">
        <v>2109</v>
      </c>
      <c r="AM33" s="16">
        <v>204</v>
      </c>
      <c r="AN33" s="16">
        <v>1134</v>
      </c>
      <c r="AO33" s="16">
        <v>96501</v>
      </c>
      <c r="AP33" s="16">
        <v>3444</v>
      </c>
      <c r="AQ33" s="19" t="s">
        <v>63</v>
      </c>
      <c r="AR33" s="18">
        <v>232647</v>
      </c>
      <c r="AS33" s="6"/>
    </row>
    <row r="34" spans="1:45" s="20" customFormat="1" ht="15" customHeight="1" x14ac:dyDescent="0.25">
      <c r="A34" s="20" t="s">
        <v>52</v>
      </c>
      <c r="B34" s="21" t="s">
        <v>64</v>
      </c>
      <c r="C34" s="22" t="s">
        <v>65</v>
      </c>
      <c r="D34" s="23">
        <v>2.48</v>
      </c>
      <c r="E34" s="24">
        <v>2.71</v>
      </c>
      <c r="F34" s="25">
        <v>2.34</v>
      </c>
      <c r="G34" s="25">
        <v>2.76</v>
      </c>
      <c r="H34" s="25">
        <v>3.53</v>
      </c>
      <c r="I34" s="25">
        <v>2.1800000000000002</v>
      </c>
      <c r="J34" s="25">
        <v>2.74</v>
      </c>
      <c r="K34" s="25">
        <v>2.57</v>
      </c>
      <c r="L34" s="25">
        <v>2.66</v>
      </c>
      <c r="M34" s="25">
        <v>2.62</v>
      </c>
      <c r="N34" s="25">
        <v>2.85</v>
      </c>
      <c r="O34" s="25">
        <v>2.31</v>
      </c>
      <c r="P34" s="25">
        <v>2.17</v>
      </c>
      <c r="Q34" s="25">
        <v>2.02</v>
      </c>
      <c r="R34" s="25">
        <v>2.72</v>
      </c>
      <c r="S34" s="25">
        <v>3.2</v>
      </c>
      <c r="T34" s="25">
        <v>3.29</v>
      </c>
      <c r="U34" s="25">
        <v>3.02</v>
      </c>
      <c r="V34" s="25">
        <v>2.38</v>
      </c>
      <c r="W34" s="25">
        <v>2.42</v>
      </c>
      <c r="X34" s="25">
        <v>3.24</v>
      </c>
      <c r="Y34" s="25">
        <v>2.61</v>
      </c>
      <c r="Z34" s="25">
        <v>3.07</v>
      </c>
      <c r="AA34" s="25">
        <v>2.57</v>
      </c>
      <c r="AB34" s="25">
        <v>1.65</v>
      </c>
      <c r="AC34" s="25">
        <v>2.61</v>
      </c>
      <c r="AD34" s="25">
        <v>3.56</v>
      </c>
      <c r="AE34" s="25">
        <v>3.03</v>
      </c>
      <c r="AF34" s="25">
        <v>2.56</v>
      </c>
      <c r="AG34" s="25">
        <v>3.07</v>
      </c>
      <c r="AH34" s="25">
        <v>2.89</v>
      </c>
      <c r="AI34" s="25">
        <v>3.84</v>
      </c>
      <c r="AJ34" s="25">
        <v>3.02</v>
      </c>
      <c r="AK34" s="25">
        <v>2.42</v>
      </c>
      <c r="AL34" s="25">
        <v>3.2</v>
      </c>
      <c r="AM34" s="25">
        <v>2.66</v>
      </c>
      <c r="AN34" s="25">
        <v>3.42</v>
      </c>
      <c r="AO34" s="25">
        <v>2.11</v>
      </c>
      <c r="AP34" s="25">
        <v>2.46</v>
      </c>
      <c r="AQ34" s="19" t="s">
        <v>66</v>
      </c>
      <c r="AR34" s="26" t="s">
        <v>57</v>
      </c>
      <c r="AS34" s="27"/>
    </row>
    <row r="35" spans="1:45" ht="15" customHeight="1" x14ac:dyDescent="0.25">
      <c r="A35" t="s">
        <v>52</v>
      </c>
      <c r="B35" s="28" t="s">
        <v>70</v>
      </c>
      <c r="C35" s="29">
        <v>5</v>
      </c>
      <c r="D35" s="14">
        <v>232</v>
      </c>
      <c r="E35" s="30">
        <v>1</v>
      </c>
      <c r="F35" s="31">
        <v>6</v>
      </c>
      <c r="G35" s="31">
        <v>20</v>
      </c>
      <c r="H35" s="31">
        <v>14</v>
      </c>
      <c r="I35" s="31">
        <v>15</v>
      </c>
      <c r="J35" s="31" t="s">
        <v>54</v>
      </c>
      <c r="K35" s="31">
        <v>4</v>
      </c>
      <c r="L35" s="31">
        <v>5</v>
      </c>
      <c r="M35" s="31">
        <v>6</v>
      </c>
      <c r="N35" s="31">
        <v>5</v>
      </c>
      <c r="O35" s="31">
        <v>45</v>
      </c>
      <c r="P35" s="31" t="s">
        <v>55</v>
      </c>
      <c r="Q35" s="31">
        <v>5</v>
      </c>
      <c r="R35" s="31">
        <v>3</v>
      </c>
      <c r="S35" s="31" t="s">
        <v>54</v>
      </c>
      <c r="T35" s="31" t="s">
        <v>55</v>
      </c>
      <c r="U35" s="31" t="s">
        <v>54</v>
      </c>
      <c r="V35" s="31">
        <v>5</v>
      </c>
      <c r="W35" s="31">
        <v>1</v>
      </c>
      <c r="X35" s="31" t="s">
        <v>55</v>
      </c>
      <c r="Y35" s="31" t="s">
        <v>54</v>
      </c>
      <c r="Z35" s="31" t="s">
        <v>54</v>
      </c>
      <c r="AA35" s="31">
        <v>2</v>
      </c>
      <c r="AB35" s="31">
        <v>6</v>
      </c>
      <c r="AC35" s="31" t="s">
        <v>55</v>
      </c>
      <c r="AD35" s="31" t="s">
        <v>54</v>
      </c>
      <c r="AE35" s="31">
        <v>2</v>
      </c>
      <c r="AF35" s="31">
        <v>19</v>
      </c>
      <c r="AG35" s="31" t="s">
        <v>54</v>
      </c>
      <c r="AH35" s="31">
        <v>1</v>
      </c>
      <c r="AI35" s="31">
        <v>3</v>
      </c>
      <c r="AJ35" s="31" t="s">
        <v>54</v>
      </c>
      <c r="AK35" s="31">
        <v>8</v>
      </c>
      <c r="AL35" s="31">
        <v>1</v>
      </c>
      <c r="AM35" s="31" t="s">
        <v>55</v>
      </c>
      <c r="AN35" s="31">
        <v>3</v>
      </c>
      <c r="AO35" s="31">
        <v>46</v>
      </c>
      <c r="AP35" s="31">
        <v>1</v>
      </c>
      <c r="AQ35" s="17" t="s">
        <v>56</v>
      </c>
      <c r="AR35" s="32" t="s">
        <v>57</v>
      </c>
      <c r="AS35" s="6"/>
    </row>
    <row r="36" spans="1:45" ht="15" customHeight="1" x14ac:dyDescent="0.25">
      <c r="A36" t="s">
        <v>52</v>
      </c>
      <c r="B36" s="170" t="s">
        <v>70</v>
      </c>
      <c r="C36" s="13">
        <v>4</v>
      </c>
      <c r="D36" s="14">
        <v>421</v>
      </c>
      <c r="E36" s="15">
        <v>9</v>
      </c>
      <c r="F36" s="16">
        <v>27</v>
      </c>
      <c r="G36" s="16">
        <v>18</v>
      </c>
      <c r="H36" s="16">
        <v>12</v>
      </c>
      <c r="I36" s="16">
        <v>8</v>
      </c>
      <c r="J36" s="16" t="s">
        <v>54</v>
      </c>
      <c r="K36" s="16">
        <v>4</v>
      </c>
      <c r="L36" s="16">
        <v>5</v>
      </c>
      <c r="M36" s="16">
        <v>6</v>
      </c>
      <c r="N36" s="16">
        <v>4</v>
      </c>
      <c r="O36" s="16">
        <v>114</v>
      </c>
      <c r="P36" s="16">
        <v>4</v>
      </c>
      <c r="Q36" s="16">
        <v>17</v>
      </c>
      <c r="R36" s="16">
        <v>1</v>
      </c>
      <c r="S36" s="16" t="s">
        <v>54</v>
      </c>
      <c r="T36" s="16" t="s">
        <v>55</v>
      </c>
      <c r="U36" s="16" t="s">
        <v>54</v>
      </c>
      <c r="V36" s="16">
        <v>8</v>
      </c>
      <c r="W36" s="16">
        <v>1</v>
      </c>
      <c r="X36" s="16" t="s">
        <v>55</v>
      </c>
      <c r="Y36" s="16" t="s">
        <v>54</v>
      </c>
      <c r="Z36" s="16" t="s">
        <v>54</v>
      </c>
      <c r="AA36" s="16">
        <v>3</v>
      </c>
      <c r="AB36" s="16">
        <v>10</v>
      </c>
      <c r="AC36" s="16">
        <v>1</v>
      </c>
      <c r="AD36" s="16" t="s">
        <v>54</v>
      </c>
      <c r="AE36" s="16" t="s">
        <v>55</v>
      </c>
      <c r="AF36" s="16">
        <v>37</v>
      </c>
      <c r="AG36" s="16" t="s">
        <v>54</v>
      </c>
      <c r="AH36" s="16">
        <v>8</v>
      </c>
      <c r="AI36" s="16">
        <v>13</v>
      </c>
      <c r="AJ36" s="16" t="s">
        <v>54</v>
      </c>
      <c r="AK36" s="16">
        <v>9</v>
      </c>
      <c r="AL36" s="16">
        <v>3</v>
      </c>
      <c r="AM36" s="16" t="s">
        <v>55</v>
      </c>
      <c r="AN36" s="16" t="s">
        <v>55</v>
      </c>
      <c r="AO36" s="16">
        <v>92</v>
      </c>
      <c r="AP36" s="16">
        <v>3</v>
      </c>
      <c r="AQ36" s="19" t="s">
        <v>58</v>
      </c>
      <c r="AR36" s="18">
        <v>1658</v>
      </c>
      <c r="AS36" s="6"/>
    </row>
    <row r="37" spans="1:45" ht="15" customHeight="1" x14ac:dyDescent="0.25">
      <c r="A37" t="s">
        <v>52</v>
      </c>
      <c r="B37" s="170" t="s">
        <v>70</v>
      </c>
      <c r="C37" s="13">
        <v>3</v>
      </c>
      <c r="D37" s="14">
        <v>646</v>
      </c>
      <c r="E37" s="15">
        <v>4</v>
      </c>
      <c r="F37" s="16">
        <v>43</v>
      </c>
      <c r="G37" s="16">
        <v>33</v>
      </c>
      <c r="H37" s="16">
        <v>5</v>
      </c>
      <c r="I37" s="16">
        <v>22</v>
      </c>
      <c r="J37" s="16" t="s">
        <v>54</v>
      </c>
      <c r="K37" s="16">
        <v>7</v>
      </c>
      <c r="L37" s="16">
        <v>11</v>
      </c>
      <c r="M37" s="16" t="s">
        <v>55</v>
      </c>
      <c r="N37" s="16">
        <v>2</v>
      </c>
      <c r="O37" s="16">
        <v>216</v>
      </c>
      <c r="P37" s="16">
        <v>13</v>
      </c>
      <c r="Q37" s="16">
        <v>11</v>
      </c>
      <c r="R37" s="16">
        <v>3</v>
      </c>
      <c r="S37" s="16" t="s">
        <v>54</v>
      </c>
      <c r="T37" s="16" t="s">
        <v>55</v>
      </c>
      <c r="U37" s="16" t="s">
        <v>54</v>
      </c>
      <c r="V37" s="16">
        <v>9</v>
      </c>
      <c r="W37" s="16">
        <v>6</v>
      </c>
      <c r="X37" s="16" t="s">
        <v>55</v>
      </c>
      <c r="Y37" s="16" t="s">
        <v>54</v>
      </c>
      <c r="Z37" s="16" t="s">
        <v>54</v>
      </c>
      <c r="AA37" s="16">
        <v>2</v>
      </c>
      <c r="AB37" s="16">
        <v>21</v>
      </c>
      <c r="AC37" s="16">
        <v>3</v>
      </c>
      <c r="AD37" s="16" t="s">
        <v>54</v>
      </c>
      <c r="AE37" s="16" t="s">
        <v>55</v>
      </c>
      <c r="AF37" s="16">
        <v>32</v>
      </c>
      <c r="AG37" s="16" t="s">
        <v>54</v>
      </c>
      <c r="AH37" s="16">
        <v>12</v>
      </c>
      <c r="AI37" s="16">
        <v>12</v>
      </c>
      <c r="AJ37" s="16" t="s">
        <v>54</v>
      </c>
      <c r="AK37" s="16">
        <v>11</v>
      </c>
      <c r="AL37" s="16">
        <v>6</v>
      </c>
      <c r="AM37" s="16" t="s">
        <v>55</v>
      </c>
      <c r="AN37" s="16">
        <v>2</v>
      </c>
      <c r="AO37" s="16">
        <v>142</v>
      </c>
      <c r="AP37" s="16">
        <v>12</v>
      </c>
      <c r="AQ37" s="19" t="s">
        <v>59</v>
      </c>
      <c r="AR37" s="18" t="s">
        <v>57</v>
      </c>
      <c r="AS37" s="6"/>
    </row>
    <row r="38" spans="1:45" ht="15" customHeight="1" x14ac:dyDescent="0.25">
      <c r="A38" t="s">
        <v>52</v>
      </c>
      <c r="B38" s="170" t="s">
        <v>70</v>
      </c>
      <c r="C38" s="13">
        <v>2</v>
      </c>
      <c r="D38" s="14">
        <v>822</v>
      </c>
      <c r="E38" s="15">
        <v>5</v>
      </c>
      <c r="F38" s="16">
        <v>67</v>
      </c>
      <c r="G38" s="16">
        <v>29</v>
      </c>
      <c r="H38" s="16">
        <v>5</v>
      </c>
      <c r="I38" s="16">
        <v>25</v>
      </c>
      <c r="J38" s="16" t="s">
        <v>54</v>
      </c>
      <c r="K38" s="16">
        <v>1</v>
      </c>
      <c r="L38" s="16">
        <v>14</v>
      </c>
      <c r="M38" s="16">
        <v>4</v>
      </c>
      <c r="N38" s="16">
        <v>1</v>
      </c>
      <c r="O38" s="16">
        <v>302</v>
      </c>
      <c r="P38" s="16">
        <v>33</v>
      </c>
      <c r="Q38" s="16">
        <v>25</v>
      </c>
      <c r="R38" s="16">
        <v>3</v>
      </c>
      <c r="S38" s="16" t="s">
        <v>54</v>
      </c>
      <c r="T38" s="16" t="s">
        <v>55</v>
      </c>
      <c r="U38" s="16" t="s">
        <v>54</v>
      </c>
      <c r="V38" s="16">
        <v>10</v>
      </c>
      <c r="W38" s="16">
        <v>3</v>
      </c>
      <c r="X38" s="16" t="s">
        <v>55</v>
      </c>
      <c r="Y38" s="16" t="s">
        <v>54</v>
      </c>
      <c r="Z38" s="16" t="s">
        <v>54</v>
      </c>
      <c r="AA38" s="16">
        <v>1</v>
      </c>
      <c r="AB38" s="16">
        <v>51</v>
      </c>
      <c r="AC38" s="16">
        <v>6</v>
      </c>
      <c r="AD38" s="16" t="s">
        <v>54</v>
      </c>
      <c r="AE38" s="16">
        <v>1</v>
      </c>
      <c r="AF38" s="16">
        <v>33</v>
      </c>
      <c r="AG38" s="16" t="s">
        <v>54</v>
      </c>
      <c r="AH38" s="16">
        <v>7</v>
      </c>
      <c r="AI38" s="16">
        <v>5</v>
      </c>
      <c r="AJ38" s="16" t="s">
        <v>54</v>
      </c>
      <c r="AK38" s="16">
        <v>11</v>
      </c>
      <c r="AL38" s="16">
        <v>1</v>
      </c>
      <c r="AM38" s="16" t="s">
        <v>55</v>
      </c>
      <c r="AN38" s="16" t="s">
        <v>55</v>
      </c>
      <c r="AO38" s="16">
        <v>168</v>
      </c>
      <c r="AP38" s="16">
        <v>10</v>
      </c>
      <c r="AQ38" s="19" t="s">
        <v>60</v>
      </c>
      <c r="AR38" s="18" t="s">
        <v>57</v>
      </c>
      <c r="AS38" s="6"/>
    </row>
    <row r="39" spans="1:45" ht="15" customHeight="1" x14ac:dyDescent="0.25">
      <c r="A39" t="s">
        <v>52</v>
      </c>
      <c r="B39" s="170" t="s">
        <v>70</v>
      </c>
      <c r="C39" s="13">
        <v>1</v>
      </c>
      <c r="D39" s="14">
        <v>844</v>
      </c>
      <c r="E39" s="15">
        <v>2</v>
      </c>
      <c r="F39" s="16">
        <v>31</v>
      </c>
      <c r="G39" s="16">
        <v>34</v>
      </c>
      <c r="H39" s="16">
        <v>2</v>
      </c>
      <c r="I39" s="16">
        <v>36</v>
      </c>
      <c r="J39" s="16" t="s">
        <v>54</v>
      </c>
      <c r="K39" s="16">
        <v>6</v>
      </c>
      <c r="L39" s="16">
        <v>7</v>
      </c>
      <c r="M39" s="16">
        <v>5</v>
      </c>
      <c r="N39" s="16">
        <v>1</v>
      </c>
      <c r="O39" s="16">
        <v>202</v>
      </c>
      <c r="P39" s="16">
        <v>19</v>
      </c>
      <c r="Q39" s="16">
        <v>35</v>
      </c>
      <c r="R39" s="16">
        <v>1</v>
      </c>
      <c r="S39" s="16" t="s">
        <v>54</v>
      </c>
      <c r="T39" s="16" t="s">
        <v>55</v>
      </c>
      <c r="U39" s="16" t="s">
        <v>54</v>
      </c>
      <c r="V39" s="16">
        <v>23</v>
      </c>
      <c r="W39" s="16">
        <v>7</v>
      </c>
      <c r="X39" s="16" t="s">
        <v>55</v>
      </c>
      <c r="Y39" s="16" t="s">
        <v>54</v>
      </c>
      <c r="Z39" s="16" t="s">
        <v>54</v>
      </c>
      <c r="AA39" s="16">
        <v>1</v>
      </c>
      <c r="AB39" s="16">
        <v>53</v>
      </c>
      <c r="AC39" s="16">
        <v>1</v>
      </c>
      <c r="AD39" s="16" t="s">
        <v>54</v>
      </c>
      <c r="AE39" s="16">
        <v>3</v>
      </c>
      <c r="AF39" s="16">
        <v>66</v>
      </c>
      <c r="AG39" s="16" t="s">
        <v>54</v>
      </c>
      <c r="AH39" s="16">
        <v>1</v>
      </c>
      <c r="AI39" s="16">
        <v>1</v>
      </c>
      <c r="AJ39" s="16" t="s">
        <v>54</v>
      </c>
      <c r="AK39" s="16">
        <v>20</v>
      </c>
      <c r="AL39" s="16">
        <v>2</v>
      </c>
      <c r="AM39" s="16" t="s">
        <v>55</v>
      </c>
      <c r="AN39" s="16" t="s">
        <v>55</v>
      </c>
      <c r="AO39" s="16">
        <v>276</v>
      </c>
      <c r="AP39" s="16">
        <v>6</v>
      </c>
      <c r="AQ39" s="19" t="s">
        <v>61</v>
      </c>
      <c r="AR39" s="18" t="s">
        <v>57</v>
      </c>
      <c r="AS39" s="6"/>
    </row>
    <row r="40" spans="1:45" ht="15" customHeight="1" x14ac:dyDescent="0.25">
      <c r="A40" t="s">
        <v>52</v>
      </c>
      <c r="B40" s="170" t="s">
        <v>70</v>
      </c>
      <c r="C40" s="13" t="s">
        <v>62</v>
      </c>
      <c r="D40" s="14">
        <v>2965</v>
      </c>
      <c r="E40" s="15">
        <v>21</v>
      </c>
      <c r="F40" s="16">
        <v>174</v>
      </c>
      <c r="G40" s="16">
        <v>134</v>
      </c>
      <c r="H40" s="16">
        <v>38</v>
      </c>
      <c r="I40" s="16">
        <v>106</v>
      </c>
      <c r="J40" s="16">
        <v>3</v>
      </c>
      <c r="K40" s="16">
        <v>22</v>
      </c>
      <c r="L40" s="16">
        <v>42</v>
      </c>
      <c r="M40" s="16">
        <v>21</v>
      </c>
      <c r="N40" s="16">
        <v>13</v>
      </c>
      <c r="O40" s="16">
        <v>879</v>
      </c>
      <c r="P40" s="16">
        <v>69</v>
      </c>
      <c r="Q40" s="16">
        <v>93</v>
      </c>
      <c r="R40" s="16">
        <v>11</v>
      </c>
      <c r="S40" s="16">
        <v>2</v>
      </c>
      <c r="T40" s="16" t="s">
        <v>55</v>
      </c>
      <c r="U40" s="16">
        <v>4</v>
      </c>
      <c r="V40" s="16">
        <v>55</v>
      </c>
      <c r="W40" s="16">
        <v>18</v>
      </c>
      <c r="X40" s="16" t="s">
        <v>55</v>
      </c>
      <c r="Y40" s="16">
        <v>1</v>
      </c>
      <c r="Z40" s="16">
        <v>4</v>
      </c>
      <c r="AA40" s="16">
        <v>9</v>
      </c>
      <c r="AB40" s="16">
        <v>141</v>
      </c>
      <c r="AC40" s="16">
        <v>11</v>
      </c>
      <c r="AD40" s="16">
        <v>2</v>
      </c>
      <c r="AE40" s="16">
        <v>6</v>
      </c>
      <c r="AF40" s="16">
        <v>187</v>
      </c>
      <c r="AG40" s="16">
        <v>2</v>
      </c>
      <c r="AH40" s="16">
        <v>29</v>
      </c>
      <c r="AI40" s="16">
        <v>34</v>
      </c>
      <c r="AJ40" s="16">
        <v>1</v>
      </c>
      <c r="AK40" s="16">
        <v>59</v>
      </c>
      <c r="AL40" s="16">
        <v>13</v>
      </c>
      <c r="AM40" s="16" t="s">
        <v>55</v>
      </c>
      <c r="AN40" s="16">
        <v>5</v>
      </c>
      <c r="AO40" s="16">
        <v>724</v>
      </c>
      <c r="AP40" s="16">
        <v>32</v>
      </c>
      <c r="AQ40" s="19" t="s">
        <v>63</v>
      </c>
      <c r="AR40" s="18">
        <v>1658</v>
      </c>
      <c r="AS40" s="6"/>
    </row>
    <row r="41" spans="1:45" s="20" customFormat="1" ht="15" customHeight="1" x14ac:dyDescent="0.25">
      <c r="A41" s="20" t="s">
        <v>52</v>
      </c>
      <c r="B41" s="21" t="s">
        <v>64</v>
      </c>
      <c r="C41" s="22" t="s">
        <v>65</v>
      </c>
      <c r="D41" s="23">
        <v>2.4500000000000002</v>
      </c>
      <c r="E41" s="24">
        <v>3.1</v>
      </c>
      <c r="F41" s="25">
        <v>2.48</v>
      </c>
      <c r="G41" s="25">
        <v>2.71</v>
      </c>
      <c r="H41" s="25">
        <v>3.82</v>
      </c>
      <c r="I41" s="25">
        <v>2.44</v>
      </c>
      <c r="J41" s="25" t="s">
        <v>54</v>
      </c>
      <c r="K41" s="25">
        <v>2.95</v>
      </c>
      <c r="L41" s="25">
        <v>2.69</v>
      </c>
      <c r="M41" s="25">
        <v>3.19</v>
      </c>
      <c r="N41" s="25">
        <v>3.85</v>
      </c>
      <c r="O41" s="25">
        <v>2.4300000000000002</v>
      </c>
      <c r="P41" s="25">
        <v>2.0299999999999998</v>
      </c>
      <c r="Q41" s="25">
        <v>2.27</v>
      </c>
      <c r="R41" s="25">
        <v>3.18</v>
      </c>
      <c r="S41" s="25" t="s">
        <v>54</v>
      </c>
      <c r="T41" s="25" t="s">
        <v>55</v>
      </c>
      <c r="U41" s="25" t="s">
        <v>54</v>
      </c>
      <c r="V41" s="25">
        <v>2.31</v>
      </c>
      <c r="W41" s="25">
        <v>2.2200000000000002</v>
      </c>
      <c r="X41" s="25" t="s">
        <v>55</v>
      </c>
      <c r="Y41" s="25" t="s">
        <v>54</v>
      </c>
      <c r="Z41" s="25" t="s">
        <v>54</v>
      </c>
      <c r="AA41" s="25">
        <v>3.44</v>
      </c>
      <c r="AB41" s="25">
        <v>2.04</v>
      </c>
      <c r="AC41" s="25">
        <v>2.36</v>
      </c>
      <c r="AD41" s="25" t="s">
        <v>54</v>
      </c>
      <c r="AE41" s="25">
        <v>2.5</v>
      </c>
      <c r="AF41" s="25">
        <v>2.52</v>
      </c>
      <c r="AG41" s="25" t="s">
        <v>54</v>
      </c>
      <c r="AH41" s="25">
        <v>3.03</v>
      </c>
      <c r="AI41" s="25">
        <v>3.35</v>
      </c>
      <c r="AJ41" s="25" t="s">
        <v>54</v>
      </c>
      <c r="AK41" s="25">
        <v>2.56</v>
      </c>
      <c r="AL41" s="25">
        <v>3</v>
      </c>
      <c r="AM41" s="25" t="s">
        <v>55</v>
      </c>
      <c r="AN41" s="25">
        <v>4.2</v>
      </c>
      <c r="AO41" s="25">
        <v>2.2599999999999998</v>
      </c>
      <c r="AP41" s="25">
        <v>2.4700000000000002</v>
      </c>
      <c r="AQ41" s="19" t="s">
        <v>66</v>
      </c>
      <c r="AR41" s="26" t="s">
        <v>57</v>
      </c>
      <c r="AS41" s="27"/>
    </row>
    <row r="42" spans="1:45" ht="15" customHeight="1" x14ac:dyDescent="0.25">
      <c r="A42" t="s">
        <v>52</v>
      </c>
      <c r="B42" s="28" t="s">
        <v>71</v>
      </c>
      <c r="C42" s="29">
        <v>5</v>
      </c>
      <c r="D42" s="14">
        <v>136981</v>
      </c>
      <c r="E42" s="30">
        <v>546</v>
      </c>
      <c r="F42" s="31">
        <v>3630</v>
      </c>
      <c r="G42" s="31">
        <v>11633</v>
      </c>
      <c r="H42" s="31">
        <v>7424</v>
      </c>
      <c r="I42" s="31">
        <v>5202</v>
      </c>
      <c r="J42" s="31">
        <v>25</v>
      </c>
      <c r="K42" s="31">
        <v>2376</v>
      </c>
      <c r="L42" s="31">
        <v>1480</v>
      </c>
      <c r="M42" s="31">
        <v>2469</v>
      </c>
      <c r="N42" s="31">
        <v>1813</v>
      </c>
      <c r="O42" s="31">
        <v>31125</v>
      </c>
      <c r="P42" s="31">
        <v>1670</v>
      </c>
      <c r="Q42" s="31">
        <v>3009</v>
      </c>
      <c r="R42" s="31">
        <v>1226</v>
      </c>
      <c r="S42" s="31">
        <v>659</v>
      </c>
      <c r="T42" s="31">
        <v>201</v>
      </c>
      <c r="U42" s="31">
        <v>668</v>
      </c>
      <c r="V42" s="31">
        <v>5674</v>
      </c>
      <c r="W42" s="31">
        <v>1512</v>
      </c>
      <c r="X42" s="31">
        <v>79</v>
      </c>
      <c r="Y42" s="31">
        <v>20</v>
      </c>
      <c r="Z42" s="31">
        <v>232</v>
      </c>
      <c r="AA42" s="31">
        <v>850</v>
      </c>
      <c r="AB42" s="31">
        <v>2616</v>
      </c>
      <c r="AC42" s="31">
        <v>382</v>
      </c>
      <c r="AD42" s="31">
        <v>456</v>
      </c>
      <c r="AE42" s="31">
        <v>1331</v>
      </c>
      <c r="AF42" s="31">
        <v>12907</v>
      </c>
      <c r="AG42" s="31">
        <v>157</v>
      </c>
      <c r="AH42" s="31">
        <v>692</v>
      </c>
      <c r="AI42" s="31">
        <v>2093</v>
      </c>
      <c r="AJ42" s="31">
        <v>80</v>
      </c>
      <c r="AK42" s="31">
        <v>3976</v>
      </c>
      <c r="AL42" s="31">
        <v>765</v>
      </c>
      <c r="AM42" s="31">
        <v>60</v>
      </c>
      <c r="AN42" s="31">
        <v>476</v>
      </c>
      <c r="AO42" s="31">
        <v>25825</v>
      </c>
      <c r="AP42" s="31">
        <v>1642</v>
      </c>
      <c r="AQ42" s="17" t="s">
        <v>56</v>
      </c>
      <c r="AR42" s="32" t="s">
        <v>57</v>
      </c>
      <c r="AS42" s="6"/>
    </row>
    <row r="43" spans="1:45" ht="15" customHeight="1" x14ac:dyDescent="0.25">
      <c r="A43" t="s">
        <v>52</v>
      </c>
      <c r="B43" s="170" t="s">
        <v>71</v>
      </c>
      <c r="C43" s="13">
        <v>4</v>
      </c>
      <c r="D43" s="14">
        <v>211863</v>
      </c>
      <c r="E43" s="15">
        <v>1008</v>
      </c>
      <c r="F43" s="16">
        <v>12077</v>
      </c>
      <c r="G43" s="16">
        <v>9194</v>
      </c>
      <c r="H43" s="16">
        <v>2951</v>
      </c>
      <c r="I43" s="16">
        <v>8225</v>
      </c>
      <c r="J43" s="16">
        <v>25</v>
      </c>
      <c r="K43" s="16">
        <v>2214</v>
      </c>
      <c r="L43" s="16">
        <v>2313</v>
      </c>
      <c r="M43" s="16">
        <v>2996</v>
      </c>
      <c r="N43" s="16">
        <v>2659</v>
      </c>
      <c r="O43" s="16">
        <v>53825</v>
      </c>
      <c r="P43" s="16">
        <v>4402</v>
      </c>
      <c r="Q43" s="16">
        <v>8854</v>
      </c>
      <c r="R43" s="16">
        <v>2005</v>
      </c>
      <c r="S43" s="16">
        <v>806</v>
      </c>
      <c r="T43" s="16">
        <v>151</v>
      </c>
      <c r="U43" s="16">
        <v>696</v>
      </c>
      <c r="V43" s="16">
        <v>5449</v>
      </c>
      <c r="W43" s="16">
        <v>1951</v>
      </c>
      <c r="X43" s="16">
        <v>43</v>
      </c>
      <c r="Y43" s="16">
        <v>5</v>
      </c>
      <c r="Z43" s="16">
        <v>306</v>
      </c>
      <c r="AA43" s="16">
        <v>813</v>
      </c>
      <c r="AB43" s="16">
        <v>8250</v>
      </c>
      <c r="AC43" s="16">
        <v>453</v>
      </c>
      <c r="AD43" s="16">
        <v>225</v>
      </c>
      <c r="AE43" s="16">
        <v>1206</v>
      </c>
      <c r="AF43" s="16">
        <v>17638</v>
      </c>
      <c r="AG43" s="16">
        <v>353</v>
      </c>
      <c r="AH43" s="16">
        <v>1301</v>
      </c>
      <c r="AI43" s="16">
        <v>3520</v>
      </c>
      <c r="AJ43" s="16">
        <v>171</v>
      </c>
      <c r="AK43" s="16">
        <v>5757</v>
      </c>
      <c r="AL43" s="16">
        <v>1408</v>
      </c>
      <c r="AM43" s="16">
        <v>115</v>
      </c>
      <c r="AN43" s="16">
        <v>678</v>
      </c>
      <c r="AO43" s="16">
        <v>44600</v>
      </c>
      <c r="AP43" s="16">
        <v>3220</v>
      </c>
      <c r="AQ43" s="19" t="s">
        <v>58</v>
      </c>
      <c r="AR43" s="18">
        <v>496784</v>
      </c>
      <c r="AS43" s="6"/>
    </row>
    <row r="44" spans="1:45" ht="15" customHeight="1" x14ac:dyDescent="0.25">
      <c r="A44" t="s">
        <v>52</v>
      </c>
      <c r="B44" s="170" t="s">
        <v>71</v>
      </c>
      <c r="C44" s="13">
        <v>3</v>
      </c>
      <c r="D44" s="14">
        <v>266512</v>
      </c>
      <c r="E44" s="15">
        <v>1120</v>
      </c>
      <c r="F44" s="16">
        <v>18681</v>
      </c>
      <c r="G44" s="16">
        <v>9387</v>
      </c>
      <c r="H44" s="16">
        <v>2949</v>
      </c>
      <c r="I44" s="16">
        <v>12351</v>
      </c>
      <c r="J44" s="16">
        <v>85</v>
      </c>
      <c r="K44" s="16">
        <v>2373</v>
      </c>
      <c r="L44" s="16">
        <v>3676</v>
      </c>
      <c r="M44" s="16">
        <v>2103</v>
      </c>
      <c r="N44" s="16">
        <v>1854</v>
      </c>
      <c r="O44" s="16">
        <v>82322</v>
      </c>
      <c r="P44" s="16">
        <v>8225</v>
      </c>
      <c r="Q44" s="16">
        <v>5716</v>
      </c>
      <c r="R44" s="16">
        <v>2268</v>
      </c>
      <c r="S44" s="16">
        <v>893</v>
      </c>
      <c r="T44" s="16">
        <v>153</v>
      </c>
      <c r="U44" s="16">
        <v>573</v>
      </c>
      <c r="V44" s="16">
        <v>10426</v>
      </c>
      <c r="W44" s="16">
        <v>1845</v>
      </c>
      <c r="X44" s="16">
        <v>38</v>
      </c>
      <c r="Y44" s="16">
        <v>21</v>
      </c>
      <c r="Z44" s="16">
        <v>459</v>
      </c>
      <c r="AA44" s="16">
        <v>1036</v>
      </c>
      <c r="AB44" s="16">
        <v>10842</v>
      </c>
      <c r="AC44" s="16">
        <v>1192</v>
      </c>
      <c r="AD44" s="16">
        <v>118</v>
      </c>
      <c r="AE44" s="16">
        <v>941</v>
      </c>
      <c r="AF44" s="16">
        <v>12480</v>
      </c>
      <c r="AG44" s="16">
        <v>667</v>
      </c>
      <c r="AH44" s="16">
        <v>3498</v>
      </c>
      <c r="AI44" s="16">
        <v>3594</v>
      </c>
      <c r="AJ44" s="16">
        <v>155</v>
      </c>
      <c r="AK44" s="16">
        <v>6114</v>
      </c>
      <c r="AL44" s="16">
        <v>1440</v>
      </c>
      <c r="AM44" s="16">
        <v>158</v>
      </c>
      <c r="AN44" s="16">
        <v>719</v>
      </c>
      <c r="AO44" s="16">
        <v>52486</v>
      </c>
      <c r="AP44" s="16">
        <v>3554</v>
      </c>
      <c r="AQ44" s="19" t="s">
        <v>59</v>
      </c>
      <c r="AR44" s="18" t="s">
        <v>57</v>
      </c>
      <c r="AS44" s="6"/>
    </row>
    <row r="45" spans="1:45" ht="15" customHeight="1" x14ac:dyDescent="0.25">
      <c r="A45" t="s">
        <v>52</v>
      </c>
      <c r="B45" s="170" t="s">
        <v>71</v>
      </c>
      <c r="C45" s="13">
        <v>2</v>
      </c>
      <c r="D45" s="14">
        <v>221718</v>
      </c>
      <c r="E45" s="15">
        <v>966</v>
      </c>
      <c r="F45" s="16">
        <v>13039</v>
      </c>
      <c r="G45" s="16">
        <v>8146</v>
      </c>
      <c r="H45" s="16">
        <v>1825</v>
      </c>
      <c r="I45" s="16">
        <v>11796</v>
      </c>
      <c r="J45" s="16">
        <v>29</v>
      </c>
      <c r="K45" s="16">
        <v>1162</v>
      </c>
      <c r="L45" s="16">
        <v>1539</v>
      </c>
      <c r="M45" s="16">
        <v>1917</v>
      </c>
      <c r="N45" s="16">
        <v>1372</v>
      </c>
      <c r="O45" s="16">
        <v>65374</v>
      </c>
      <c r="P45" s="16">
        <v>10327</v>
      </c>
      <c r="Q45" s="16">
        <v>9108</v>
      </c>
      <c r="R45" s="16">
        <v>2172</v>
      </c>
      <c r="S45" s="16">
        <v>408</v>
      </c>
      <c r="T45" s="16">
        <v>93</v>
      </c>
      <c r="U45" s="16">
        <v>605</v>
      </c>
      <c r="V45" s="16">
        <v>8513</v>
      </c>
      <c r="W45" s="16">
        <v>1200</v>
      </c>
      <c r="X45" s="16">
        <v>48</v>
      </c>
      <c r="Y45" s="16">
        <v>14</v>
      </c>
      <c r="Z45" s="16">
        <v>259</v>
      </c>
      <c r="AA45" s="16">
        <v>831</v>
      </c>
      <c r="AB45" s="16">
        <v>15217</v>
      </c>
      <c r="AC45" s="16">
        <v>815</v>
      </c>
      <c r="AD45" s="16">
        <v>108</v>
      </c>
      <c r="AE45" s="16">
        <v>597</v>
      </c>
      <c r="AF45" s="16">
        <v>9456</v>
      </c>
      <c r="AG45" s="16">
        <v>298</v>
      </c>
      <c r="AH45" s="16">
        <v>596</v>
      </c>
      <c r="AI45" s="16">
        <v>1477</v>
      </c>
      <c r="AJ45" s="16">
        <v>59</v>
      </c>
      <c r="AK45" s="16">
        <v>3299</v>
      </c>
      <c r="AL45" s="16">
        <v>364</v>
      </c>
      <c r="AM45" s="16">
        <v>140</v>
      </c>
      <c r="AN45" s="16">
        <v>148</v>
      </c>
      <c r="AO45" s="16">
        <v>45713</v>
      </c>
      <c r="AP45" s="16">
        <v>2688</v>
      </c>
      <c r="AQ45" s="19" t="s">
        <v>60</v>
      </c>
      <c r="AR45" s="18" t="s">
        <v>57</v>
      </c>
      <c r="AS45" s="6"/>
    </row>
    <row r="46" spans="1:45" ht="15" customHeight="1" x14ac:dyDescent="0.25">
      <c r="A46" t="s">
        <v>52</v>
      </c>
      <c r="B46" s="170" t="s">
        <v>71</v>
      </c>
      <c r="C46" s="13">
        <v>1</v>
      </c>
      <c r="D46" s="14">
        <v>109400</v>
      </c>
      <c r="E46" s="15">
        <v>318</v>
      </c>
      <c r="F46" s="16">
        <v>2472</v>
      </c>
      <c r="G46" s="16">
        <v>3977</v>
      </c>
      <c r="H46" s="16">
        <v>449</v>
      </c>
      <c r="I46" s="16">
        <v>7592</v>
      </c>
      <c r="J46" s="16">
        <v>50</v>
      </c>
      <c r="K46" s="16">
        <v>1703</v>
      </c>
      <c r="L46" s="16">
        <v>474</v>
      </c>
      <c r="M46" s="16">
        <v>1660</v>
      </c>
      <c r="N46" s="16">
        <v>841</v>
      </c>
      <c r="O46" s="16">
        <v>16193</v>
      </c>
      <c r="P46" s="16">
        <v>2235</v>
      </c>
      <c r="Q46" s="16">
        <v>6076</v>
      </c>
      <c r="R46" s="16">
        <v>582</v>
      </c>
      <c r="S46" s="16">
        <v>73</v>
      </c>
      <c r="T46" s="16">
        <v>43</v>
      </c>
      <c r="U46" s="16">
        <v>284</v>
      </c>
      <c r="V46" s="16">
        <v>4699</v>
      </c>
      <c r="W46" s="16">
        <v>1260</v>
      </c>
      <c r="X46" s="16">
        <v>18</v>
      </c>
      <c r="Y46" s="16">
        <v>20</v>
      </c>
      <c r="Z46" s="16">
        <v>65</v>
      </c>
      <c r="AA46" s="16">
        <v>321</v>
      </c>
      <c r="AB46" s="16">
        <v>10060</v>
      </c>
      <c r="AC46" s="16">
        <v>79</v>
      </c>
      <c r="AD46" s="16">
        <v>55</v>
      </c>
      <c r="AE46" s="16">
        <v>404</v>
      </c>
      <c r="AF46" s="16">
        <v>9440</v>
      </c>
      <c r="AG46" s="16">
        <v>54</v>
      </c>
      <c r="AH46" s="16">
        <v>46</v>
      </c>
      <c r="AI46" s="16">
        <v>204</v>
      </c>
      <c r="AJ46" s="16">
        <v>14</v>
      </c>
      <c r="AK46" s="16">
        <v>2953</v>
      </c>
      <c r="AL46" s="16">
        <v>77</v>
      </c>
      <c r="AM46" s="16">
        <v>24</v>
      </c>
      <c r="AN46" s="16">
        <v>16</v>
      </c>
      <c r="AO46" s="16">
        <v>33912</v>
      </c>
      <c r="AP46" s="16">
        <v>657</v>
      </c>
      <c r="AQ46" s="19" t="s">
        <v>61</v>
      </c>
      <c r="AR46" s="18" t="s">
        <v>57</v>
      </c>
      <c r="AS46" s="6"/>
    </row>
    <row r="47" spans="1:45" ht="15" customHeight="1" x14ac:dyDescent="0.25">
      <c r="A47" t="s">
        <v>52</v>
      </c>
      <c r="B47" s="170" t="s">
        <v>71</v>
      </c>
      <c r="C47" s="13" t="s">
        <v>62</v>
      </c>
      <c r="D47" s="14">
        <v>946474</v>
      </c>
      <c r="E47" s="15">
        <v>3958</v>
      </c>
      <c r="F47" s="16">
        <v>49899</v>
      </c>
      <c r="G47" s="16">
        <v>42337</v>
      </c>
      <c r="H47" s="16">
        <v>15598</v>
      </c>
      <c r="I47" s="16">
        <v>45166</v>
      </c>
      <c r="J47" s="16">
        <v>214</v>
      </c>
      <c r="K47" s="16">
        <v>9828</v>
      </c>
      <c r="L47" s="16">
        <v>9482</v>
      </c>
      <c r="M47" s="16">
        <v>11145</v>
      </c>
      <c r="N47" s="16">
        <v>8539</v>
      </c>
      <c r="O47" s="16">
        <v>248839</v>
      </c>
      <c r="P47" s="16">
        <v>26859</v>
      </c>
      <c r="Q47" s="16">
        <v>32763</v>
      </c>
      <c r="R47" s="16">
        <v>8253</v>
      </c>
      <c r="S47" s="16">
        <v>2839</v>
      </c>
      <c r="T47" s="16">
        <v>641</v>
      </c>
      <c r="U47" s="16">
        <v>2826</v>
      </c>
      <c r="V47" s="16">
        <v>34761</v>
      </c>
      <c r="W47" s="16">
        <v>7768</v>
      </c>
      <c r="X47" s="16">
        <v>226</v>
      </c>
      <c r="Y47" s="16">
        <v>80</v>
      </c>
      <c r="Z47" s="16">
        <v>1321</v>
      </c>
      <c r="AA47" s="16">
        <v>3851</v>
      </c>
      <c r="AB47" s="16">
        <v>46985</v>
      </c>
      <c r="AC47" s="16">
        <v>2921</v>
      </c>
      <c r="AD47" s="16">
        <v>962</v>
      </c>
      <c r="AE47" s="16">
        <v>4479</v>
      </c>
      <c r="AF47" s="16">
        <v>61921</v>
      </c>
      <c r="AG47" s="16">
        <v>1529</v>
      </c>
      <c r="AH47" s="16">
        <v>6133</v>
      </c>
      <c r="AI47" s="16">
        <v>10888</v>
      </c>
      <c r="AJ47" s="16">
        <v>479</v>
      </c>
      <c r="AK47" s="16">
        <v>22099</v>
      </c>
      <c r="AL47" s="16">
        <v>4054</v>
      </c>
      <c r="AM47" s="16">
        <v>497</v>
      </c>
      <c r="AN47" s="16">
        <v>2037</v>
      </c>
      <c r="AO47" s="16">
        <v>202536</v>
      </c>
      <c r="AP47" s="16">
        <v>11761</v>
      </c>
      <c r="AQ47" s="19" t="s">
        <v>63</v>
      </c>
      <c r="AR47" s="18">
        <v>496784</v>
      </c>
      <c r="AS47" s="6"/>
    </row>
    <row r="48" spans="1:45" s="20" customFormat="1" ht="15" customHeight="1" x14ac:dyDescent="0.25">
      <c r="A48" s="20" t="s">
        <v>52</v>
      </c>
      <c r="B48" s="21" t="s">
        <v>64</v>
      </c>
      <c r="C48" s="22" t="s">
        <v>65</v>
      </c>
      <c r="D48" s="23">
        <v>3.05</v>
      </c>
      <c r="E48" s="24">
        <v>3.13</v>
      </c>
      <c r="F48" s="25">
        <v>3.03</v>
      </c>
      <c r="G48" s="25">
        <v>3.39</v>
      </c>
      <c r="H48" s="25">
        <v>3.97</v>
      </c>
      <c r="I48" s="25">
        <v>2.82</v>
      </c>
      <c r="J48" s="25">
        <v>2.75</v>
      </c>
      <c r="K48" s="25">
        <v>3.24</v>
      </c>
      <c r="L48" s="25">
        <v>3.29</v>
      </c>
      <c r="M48" s="25">
        <v>3.24</v>
      </c>
      <c r="N48" s="25">
        <v>3.38</v>
      </c>
      <c r="O48" s="25">
        <v>3.07</v>
      </c>
      <c r="P48" s="25">
        <v>2.74</v>
      </c>
      <c r="Q48" s="25">
        <v>2.81</v>
      </c>
      <c r="R48" s="25">
        <v>3.14</v>
      </c>
      <c r="S48" s="25">
        <v>3.55</v>
      </c>
      <c r="T48" s="25">
        <v>3.58</v>
      </c>
      <c r="U48" s="25">
        <v>3.3</v>
      </c>
      <c r="V48" s="25">
        <v>2.97</v>
      </c>
      <c r="W48" s="25">
        <v>3.16</v>
      </c>
      <c r="X48" s="25">
        <v>3.52</v>
      </c>
      <c r="Y48" s="25">
        <v>2.89</v>
      </c>
      <c r="Z48" s="25">
        <v>3.29</v>
      </c>
      <c r="AA48" s="25">
        <v>3.27</v>
      </c>
      <c r="AB48" s="25">
        <v>2.5299999999999998</v>
      </c>
      <c r="AC48" s="25">
        <v>3.08</v>
      </c>
      <c r="AD48" s="25">
        <v>3.96</v>
      </c>
      <c r="AE48" s="25">
        <v>3.55</v>
      </c>
      <c r="AF48" s="25">
        <v>3.24</v>
      </c>
      <c r="AG48" s="25">
        <v>3.17</v>
      </c>
      <c r="AH48" s="25">
        <v>3.33</v>
      </c>
      <c r="AI48" s="25">
        <v>3.53</v>
      </c>
      <c r="AJ48" s="25">
        <v>3.51</v>
      </c>
      <c r="AK48" s="25">
        <v>3.2</v>
      </c>
      <c r="AL48" s="25">
        <v>3.6</v>
      </c>
      <c r="AM48" s="25">
        <v>3.09</v>
      </c>
      <c r="AN48" s="25">
        <v>3.71</v>
      </c>
      <c r="AO48" s="25">
        <v>2.91</v>
      </c>
      <c r="AP48" s="25">
        <v>3.21</v>
      </c>
      <c r="AQ48" s="19" t="s">
        <v>66</v>
      </c>
      <c r="AR48" s="26" t="s">
        <v>57</v>
      </c>
      <c r="AS48" s="27"/>
    </row>
    <row r="49" spans="1:45" ht="15" customHeight="1" x14ac:dyDescent="0.25">
      <c r="A49" t="s">
        <v>52</v>
      </c>
      <c r="B49" s="28" t="s">
        <v>72</v>
      </c>
      <c r="C49" s="29">
        <v>5</v>
      </c>
      <c r="D49" s="14">
        <v>12958</v>
      </c>
      <c r="E49" s="30">
        <v>58</v>
      </c>
      <c r="F49" s="31">
        <v>371</v>
      </c>
      <c r="G49" s="31">
        <v>1208</v>
      </c>
      <c r="H49" s="31">
        <v>887</v>
      </c>
      <c r="I49" s="31">
        <v>522</v>
      </c>
      <c r="J49" s="31">
        <v>44</v>
      </c>
      <c r="K49" s="31">
        <v>259</v>
      </c>
      <c r="L49" s="31">
        <v>119</v>
      </c>
      <c r="M49" s="31">
        <v>164</v>
      </c>
      <c r="N49" s="31">
        <v>143</v>
      </c>
      <c r="O49" s="31">
        <v>2855</v>
      </c>
      <c r="P49" s="31">
        <v>171</v>
      </c>
      <c r="Q49" s="31">
        <v>248</v>
      </c>
      <c r="R49" s="31">
        <v>98</v>
      </c>
      <c r="S49" s="31">
        <v>65</v>
      </c>
      <c r="T49" s="31">
        <v>14</v>
      </c>
      <c r="U49" s="31">
        <v>53</v>
      </c>
      <c r="V49" s="31">
        <v>370</v>
      </c>
      <c r="W49" s="31">
        <v>134</v>
      </c>
      <c r="X49" s="31">
        <v>4</v>
      </c>
      <c r="Y49" s="31">
        <v>62</v>
      </c>
      <c r="Z49" s="31">
        <v>31</v>
      </c>
      <c r="AA49" s="31">
        <v>77</v>
      </c>
      <c r="AB49" s="31">
        <v>241</v>
      </c>
      <c r="AC49" s="31">
        <v>40</v>
      </c>
      <c r="AD49" s="31">
        <v>73</v>
      </c>
      <c r="AE49" s="31">
        <v>165</v>
      </c>
      <c r="AF49" s="31">
        <v>1161</v>
      </c>
      <c r="AG49" s="31">
        <v>16</v>
      </c>
      <c r="AH49" s="31">
        <v>79</v>
      </c>
      <c r="AI49" s="31">
        <v>223</v>
      </c>
      <c r="AJ49" s="31">
        <v>11</v>
      </c>
      <c r="AK49" s="31">
        <v>345</v>
      </c>
      <c r="AL49" s="31">
        <v>95</v>
      </c>
      <c r="AM49" s="31">
        <v>5</v>
      </c>
      <c r="AN49" s="31">
        <v>54</v>
      </c>
      <c r="AO49" s="31">
        <v>2333</v>
      </c>
      <c r="AP49" s="31">
        <v>160</v>
      </c>
      <c r="AQ49" s="17" t="s">
        <v>56</v>
      </c>
      <c r="AR49" s="32" t="s">
        <v>57</v>
      </c>
      <c r="AS49" s="6"/>
    </row>
    <row r="50" spans="1:45" ht="15" customHeight="1" x14ac:dyDescent="0.25">
      <c r="A50" t="s">
        <v>52</v>
      </c>
      <c r="B50" s="170" t="s">
        <v>72</v>
      </c>
      <c r="C50" s="13">
        <v>4</v>
      </c>
      <c r="D50" s="14">
        <v>18540</v>
      </c>
      <c r="E50" s="15">
        <v>93</v>
      </c>
      <c r="F50" s="16">
        <v>1136</v>
      </c>
      <c r="G50" s="16">
        <v>853</v>
      </c>
      <c r="H50" s="16">
        <v>314</v>
      </c>
      <c r="I50" s="16">
        <v>747</v>
      </c>
      <c r="J50" s="16">
        <v>27</v>
      </c>
      <c r="K50" s="16">
        <v>240</v>
      </c>
      <c r="L50" s="16">
        <v>224</v>
      </c>
      <c r="M50" s="16">
        <v>233</v>
      </c>
      <c r="N50" s="16">
        <v>224</v>
      </c>
      <c r="O50" s="16">
        <v>4638</v>
      </c>
      <c r="P50" s="16">
        <v>405</v>
      </c>
      <c r="Q50" s="16">
        <v>796</v>
      </c>
      <c r="R50" s="16">
        <v>142</v>
      </c>
      <c r="S50" s="16">
        <v>91</v>
      </c>
      <c r="T50" s="16">
        <v>13</v>
      </c>
      <c r="U50" s="16">
        <v>50</v>
      </c>
      <c r="V50" s="16">
        <v>286</v>
      </c>
      <c r="W50" s="16">
        <v>152</v>
      </c>
      <c r="X50" s="16" t="s">
        <v>55</v>
      </c>
      <c r="Y50" s="16">
        <v>23</v>
      </c>
      <c r="Z50" s="16">
        <v>19</v>
      </c>
      <c r="AA50" s="16">
        <v>73</v>
      </c>
      <c r="AB50" s="16">
        <v>668</v>
      </c>
      <c r="AC50" s="16">
        <v>62</v>
      </c>
      <c r="AD50" s="16">
        <v>27</v>
      </c>
      <c r="AE50" s="16">
        <v>150</v>
      </c>
      <c r="AF50" s="16">
        <v>1492</v>
      </c>
      <c r="AG50" s="16">
        <v>31</v>
      </c>
      <c r="AH50" s="16">
        <v>114</v>
      </c>
      <c r="AI50" s="16">
        <v>347</v>
      </c>
      <c r="AJ50" s="16">
        <v>17</v>
      </c>
      <c r="AK50" s="16">
        <v>429</v>
      </c>
      <c r="AL50" s="16">
        <v>123</v>
      </c>
      <c r="AM50" s="16">
        <v>12</v>
      </c>
      <c r="AN50" s="16">
        <v>95</v>
      </c>
      <c r="AO50" s="16">
        <v>3918</v>
      </c>
      <c r="AP50" s="16">
        <v>276</v>
      </c>
      <c r="AQ50" s="19" t="s">
        <v>58</v>
      </c>
      <c r="AR50" s="18">
        <v>45127</v>
      </c>
      <c r="AS50" s="6"/>
    </row>
    <row r="51" spans="1:45" ht="15" customHeight="1" x14ac:dyDescent="0.25">
      <c r="A51" t="s">
        <v>52</v>
      </c>
      <c r="B51" s="170" t="s">
        <v>72</v>
      </c>
      <c r="C51" s="13">
        <v>3</v>
      </c>
      <c r="D51" s="14">
        <v>23284</v>
      </c>
      <c r="E51" s="15">
        <v>122</v>
      </c>
      <c r="F51" s="16">
        <v>1646</v>
      </c>
      <c r="G51" s="16">
        <v>869</v>
      </c>
      <c r="H51" s="16">
        <v>317</v>
      </c>
      <c r="I51" s="16">
        <v>1023</v>
      </c>
      <c r="J51" s="16">
        <v>33</v>
      </c>
      <c r="K51" s="16">
        <v>240</v>
      </c>
      <c r="L51" s="16">
        <v>384</v>
      </c>
      <c r="M51" s="16">
        <v>149</v>
      </c>
      <c r="N51" s="16">
        <v>150</v>
      </c>
      <c r="O51" s="16">
        <v>7280</v>
      </c>
      <c r="P51" s="16">
        <v>677</v>
      </c>
      <c r="Q51" s="16">
        <v>493</v>
      </c>
      <c r="R51" s="16">
        <v>172</v>
      </c>
      <c r="S51" s="16">
        <v>94</v>
      </c>
      <c r="T51" s="16">
        <v>12</v>
      </c>
      <c r="U51" s="16">
        <v>32</v>
      </c>
      <c r="V51" s="16">
        <v>628</v>
      </c>
      <c r="W51" s="16">
        <v>144</v>
      </c>
      <c r="X51" s="16">
        <v>1</v>
      </c>
      <c r="Y51" s="16">
        <v>23</v>
      </c>
      <c r="Z51" s="16">
        <v>37</v>
      </c>
      <c r="AA51" s="16">
        <v>95</v>
      </c>
      <c r="AB51" s="16">
        <v>880</v>
      </c>
      <c r="AC51" s="16">
        <v>103</v>
      </c>
      <c r="AD51" s="16">
        <v>20</v>
      </c>
      <c r="AE51" s="16">
        <v>96</v>
      </c>
      <c r="AF51" s="16">
        <v>1095</v>
      </c>
      <c r="AG51" s="16">
        <v>68</v>
      </c>
      <c r="AH51" s="16">
        <v>322</v>
      </c>
      <c r="AI51" s="16">
        <v>321</v>
      </c>
      <c r="AJ51" s="16">
        <v>12</v>
      </c>
      <c r="AK51" s="16">
        <v>504</v>
      </c>
      <c r="AL51" s="16">
        <v>160</v>
      </c>
      <c r="AM51" s="16">
        <v>20</v>
      </c>
      <c r="AN51" s="16">
        <v>96</v>
      </c>
      <c r="AO51" s="16">
        <v>4665</v>
      </c>
      <c r="AP51" s="16">
        <v>301</v>
      </c>
      <c r="AQ51" s="19" t="s">
        <v>59</v>
      </c>
      <c r="AR51" s="18" t="s">
        <v>57</v>
      </c>
      <c r="AS51" s="6"/>
    </row>
    <row r="52" spans="1:45" ht="15" customHeight="1" x14ac:dyDescent="0.25">
      <c r="A52" t="s">
        <v>52</v>
      </c>
      <c r="B52" s="170" t="s">
        <v>72</v>
      </c>
      <c r="C52" s="13">
        <v>2</v>
      </c>
      <c r="D52" s="14">
        <v>21528</v>
      </c>
      <c r="E52" s="15">
        <v>95</v>
      </c>
      <c r="F52" s="16">
        <v>1365</v>
      </c>
      <c r="G52" s="16">
        <v>767</v>
      </c>
      <c r="H52" s="16">
        <v>188</v>
      </c>
      <c r="I52" s="16">
        <v>999</v>
      </c>
      <c r="J52" s="16">
        <v>5</v>
      </c>
      <c r="K52" s="16">
        <v>119</v>
      </c>
      <c r="L52" s="16">
        <v>175</v>
      </c>
      <c r="M52" s="16">
        <v>147</v>
      </c>
      <c r="N52" s="16">
        <v>117</v>
      </c>
      <c r="O52" s="16">
        <v>6974</v>
      </c>
      <c r="P52" s="16">
        <v>922</v>
      </c>
      <c r="Q52" s="16">
        <v>787</v>
      </c>
      <c r="R52" s="16">
        <v>173</v>
      </c>
      <c r="S52" s="16">
        <v>40</v>
      </c>
      <c r="T52" s="16">
        <v>4</v>
      </c>
      <c r="U52" s="16">
        <v>54</v>
      </c>
      <c r="V52" s="16">
        <v>582</v>
      </c>
      <c r="W52" s="16">
        <v>87</v>
      </c>
      <c r="X52" s="16">
        <v>5</v>
      </c>
      <c r="Y52" s="16">
        <v>6</v>
      </c>
      <c r="Z52" s="16">
        <v>30</v>
      </c>
      <c r="AA52" s="16">
        <v>88</v>
      </c>
      <c r="AB52" s="16">
        <v>1391</v>
      </c>
      <c r="AC52" s="16">
        <v>70</v>
      </c>
      <c r="AD52" s="16">
        <v>15</v>
      </c>
      <c r="AE52" s="16">
        <v>69</v>
      </c>
      <c r="AF52" s="16">
        <v>865</v>
      </c>
      <c r="AG52" s="16">
        <v>36</v>
      </c>
      <c r="AH52" s="16">
        <v>89</v>
      </c>
      <c r="AI52" s="16">
        <v>165</v>
      </c>
      <c r="AJ52" s="16">
        <v>3</v>
      </c>
      <c r="AK52" s="16">
        <v>262</v>
      </c>
      <c r="AL52" s="16">
        <v>55</v>
      </c>
      <c r="AM52" s="16">
        <v>16</v>
      </c>
      <c r="AN52" s="16">
        <v>23</v>
      </c>
      <c r="AO52" s="16">
        <v>4461</v>
      </c>
      <c r="AP52" s="16">
        <v>279</v>
      </c>
      <c r="AQ52" s="19" t="s">
        <v>60</v>
      </c>
      <c r="AR52" s="18" t="s">
        <v>57</v>
      </c>
      <c r="AS52" s="6"/>
    </row>
    <row r="53" spans="1:45" ht="15" customHeight="1" x14ac:dyDescent="0.25">
      <c r="A53" t="s">
        <v>52</v>
      </c>
      <c r="B53" s="170" t="s">
        <v>72</v>
      </c>
      <c r="C53" s="13">
        <v>1</v>
      </c>
      <c r="D53" s="14">
        <v>13283</v>
      </c>
      <c r="E53" s="15">
        <v>17</v>
      </c>
      <c r="F53" s="16">
        <v>311</v>
      </c>
      <c r="G53" s="16">
        <v>480</v>
      </c>
      <c r="H53" s="16">
        <v>54</v>
      </c>
      <c r="I53" s="16">
        <v>761</v>
      </c>
      <c r="J53" s="16">
        <v>10</v>
      </c>
      <c r="K53" s="16">
        <v>185</v>
      </c>
      <c r="L53" s="16">
        <v>63</v>
      </c>
      <c r="M53" s="16">
        <v>181</v>
      </c>
      <c r="N53" s="16">
        <v>92</v>
      </c>
      <c r="O53" s="16">
        <v>2443</v>
      </c>
      <c r="P53" s="16">
        <v>316</v>
      </c>
      <c r="Q53" s="16">
        <v>648</v>
      </c>
      <c r="R53" s="16">
        <v>60</v>
      </c>
      <c r="S53" s="16">
        <v>9</v>
      </c>
      <c r="T53" s="16">
        <v>5</v>
      </c>
      <c r="U53" s="16">
        <v>19</v>
      </c>
      <c r="V53" s="16">
        <v>460</v>
      </c>
      <c r="W53" s="16">
        <v>150</v>
      </c>
      <c r="X53" s="16">
        <v>3</v>
      </c>
      <c r="Y53" s="16">
        <v>2</v>
      </c>
      <c r="Z53" s="16">
        <v>2</v>
      </c>
      <c r="AA53" s="16">
        <v>34</v>
      </c>
      <c r="AB53" s="16">
        <v>1139</v>
      </c>
      <c r="AC53" s="16">
        <v>13</v>
      </c>
      <c r="AD53" s="16">
        <v>7</v>
      </c>
      <c r="AE53" s="16">
        <v>51</v>
      </c>
      <c r="AF53" s="16">
        <v>1015</v>
      </c>
      <c r="AG53" s="16">
        <v>6</v>
      </c>
      <c r="AH53" s="16">
        <v>12</v>
      </c>
      <c r="AI53" s="16">
        <v>27</v>
      </c>
      <c r="AJ53" s="16">
        <v>3</v>
      </c>
      <c r="AK53" s="16">
        <v>326</v>
      </c>
      <c r="AL53" s="16">
        <v>16</v>
      </c>
      <c r="AM53" s="16">
        <v>1</v>
      </c>
      <c r="AN53" s="16">
        <v>2</v>
      </c>
      <c r="AO53" s="16">
        <v>4248</v>
      </c>
      <c r="AP53" s="16">
        <v>112</v>
      </c>
      <c r="AQ53" s="19" t="s">
        <v>61</v>
      </c>
      <c r="AR53" s="18" t="s">
        <v>57</v>
      </c>
      <c r="AS53" s="6"/>
    </row>
    <row r="54" spans="1:45" ht="15" customHeight="1" x14ac:dyDescent="0.25">
      <c r="A54" t="s">
        <v>52</v>
      </c>
      <c r="B54" s="170" t="s">
        <v>72</v>
      </c>
      <c r="C54" s="13" t="s">
        <v>62</v>
      </c>
      <c r="D54" s="14">
        <v>89593</v>
      </c>
      <c r="E54" s="15">
        <v>385</v>
      </c>
      <c r="F54" s="16">
        <v>4829</v>
      </c>
      <c r="G54" s="16">
        <v>4177</v>
      </c>
      <c r="H54" s="16">
        <v>1760</v>
      </c>
      <c r="I54" s="16">
        <v>4052</v>
      </c>
      <c r="J54" s="16">
        <v>119</v>
      </c>
      <c r="K54" s="16">
        <v>1043</v>
      </c>
      <c r="L54" s="16">
        <v>965</v>
      </c>
      <c r="M54" s="16">
        <v>874</v>
      </c>
      <c r="N54" s="16">
        <v>726</v>
      </c>
      <c r="O54" s="16">
        <v>24190</v>
      </c>
      <c r="P54" s="16">
        <v>2491</v>
      </c>
      <c r="Q54" s="16">
        <v>2972</v>
      </c>
      <c r="R54" s="16">
        <v>645</v>
      </c>
      <c r="S54" s="16">
        <v>299</v>
      </c>
      <c r="T54" s="16">
        <v>48</v>
      </c>
      <c r="U54" s="16">
        <v>208</v>
      </c>
      <c r="V54" s="16">
        <v>2326</v>
      </c>
      <c r="W54" s="16">
        <v>667</v>
      </c>
      <c r="X54" s="16">
        <v>13</v>
      </c>
      <c r="Y54" s="16">
        <v>116</v>
      </c>
      <c r="Z54" s="16">
        <v>119</v>
      </c>
      <c r="AA54" s="16">
        <v>367</v>
      </c>
      <c r="AB54" s="16">
        <v>4319</v>
      </c>
      <c r="AC54" s="16">
        <v>288</v>
      </c>
      <c r="AD54" s="16">
        <v>142</v>
      </c>
      <c r="AE54" s="16">
        <v>531</v>
      </c>
      <c r="AF54" s="16">
        <v>5628</v>
      </c>
      <c r="AG54" s="16">
        <v>157</v>
      </c>
      <c r="AH54" s="16">
        <v>616</v>
      </c>
      <c r="AI54" s="16">
        <v>1083</v>
      </c>
      <c r="AJ54" s="16">
        <v>46</v>
      </c>
      <c r="AK54" s="16">
        <v>1866</v>
      </c>
      <c r="AL54" s="16">
        <v>449</v>
      </c>
      <c r="AM54" s="16">
        <v>54</v>
      </c>
      <c r="AN54" s="16">
        <v>270</v>
      </c>
      <c r="AO54" s="16">
        <v>19625</v>
      </c>
      <c r="AP54" s="16">
        <v>1128</v>
      </c>
      <c r="AQ54" s="19" t="s">
        <v>63</v>
      </c>
      <c r="AR54" s="18">
        <v>45127</v>
      </c>
      <c r="AS54" s="6"/>
    </row>
    <row r="55" spans="1:45" s="20" customFormat="1" ht="15" customHeight="1" x14ac:dyDescent="0.25">
      <c r="A55" s="20" t="s">
        <v>52</v>
      </c>
      <c r="B55" s="21" t="s">
        <v>64</v>
      </c>
      <c r="C55" s="22" t="s">
        <v>65</v>
      </c>
      <c r="D55" s="23">
        <v>2.96</v>
      </c>
      <c r="E55" s="24">
        <v>3.21</v>
      </c>
      <c r="F55" s="25">
        <v>2.98</v>
      </c>
      <c r="G55" s="25">
        <v>3.37</v>
      </c>
      <c r="H55" s="25">
        <v>4.0199999999999996</v>
      </c>
      <c r="I55" s="25">
        <v>2.82</v>
      </c>
      <c r="J55" s="25">
        <v>3.76</v>
      </c>
      <c r="K55" s="25">
        <v>3.26</v>
      </c>
      <c r="L55" s="25">
        <v>3.17</v>
      </c>
      <c r="M55" s="25">
        <v>3.06</v>
      </c>
      <c r="N55" s="25">
        <v>3.29</v>
      </c>
      <c r="O55" s="25">
        <v>2.94</v>
      </c>
      <c r="P55" s="25">
        <v>2.68</v>
      </c>
      <c r="Q55" s="25">
        <v>2.73</v>
      </c>
      <c r="R55" s="25">
        <v>3.07</v>
      </c>
      <c r="S55" s="25">
        <v>3.55</v>
      </c>
      <c r="T55" s="25">
        <v>3.56</v>
      </c>
      <c r="U55" s="25">
        <v>3.31</v>
      </c>
      <c r="V55" s="25">
        <v>2.8</v>
      </c>
      <c r="W55" s="25">
        <v>3.05</v>
      </c>
      <c r="X55" s="25">
        <v>2.77</v>
      </c>
      <c r="Y55" s="25">
        <v>4.18</v>
      </c>
      <c r="Z55" s="25">
        <v>3.39</v>
      </c>
      <c r="AA55" s="25">
        <v>3.19</v>
      </c>
      <c r="AB55" s="25">
        <v>2.42</v>
      </c>
      <c r="AC55" s="25">
        <v>3.16</v>
      </c>
      <c r="AD55" s="25">
        <v>4.01</v>
      </c>
      <c r="AE55" s="25">
        <v>3.58</v>
      </c>
      <c r="AF55" s="25">
        <v>3.16</v>
      </c>
      <c r="AG55" s="25">
        <v>3.1</v>
      </c>
      <c r="AH55" s="25">
        <v>3.26</v>
      </c>
      <c r="AI55" s="25">
        <v>3.53</v>
      </c>
      <c r="AJ55" s="25">
        <v>3.65</v>
      </c>
      <c r="AK55" s="25">
        <v>3.11</v>
      </c>
      <c r="AL55" s="25">
        <v>3.5</v>
      </c>
      <c r="AM55" s="25">
        <v>3.07</v>
      </c>
      <c r="AN55" s="25">
        <v>3.65</v>
      </c>
      <c r="AO55" s="25">
        <v>2.78</v>
      </c>
      <c r="AP55" s="25">
        <v>3.08</v>
      </c>
      <c r="AQ55" s="19" t="s">
        <v>66</v>
      </c>
      <c r="AR55" s="26" t="s">
        <v>57</v>
      </c>
      <c r="AS55" s="27"/>
    </row>
    <row r="56" spans="1:45" ht="15" customHeight="1" x14ac:dyDescent="0.25">
      <c r="A56" t="s">
        <v>52</v>
      </c>
      <c r="B56" s="28" t="s">
        <v>73</v>
      </c>
      <c r="C56" s="29">
        <v>5</v>
      </c>
      <c r="D56" s="14">
        <v>2</v>
      </c>
      <c r="E56" s="30" t="s">
        <v>55</v>
      </c>
      <c r="F56" s="31" t="s">
        <v>54</v>
      </c>
      <c r="G56" s="31" t="s">
        <v>54</v>
      </c>
      <c r="H56" s="31" t="s">
        <v>54</v>
      </c>
      <c r="I56" s="31" t="s">
        <v>54</v>
      </c>
      <c r="J56" s="31" t="s">
        <v>55</v>
      </c>
      <c r="K56" s="31" t="s">
        <v>54</v>
      </c>
      <c r="L56" s="31" t="s">
        <v>55</v>
      </c>
      <c r="M56" s="31" t="s">
        <v>55</v>
      </c>
      <c r="N56" s="31" t="s">
        <v>55</v>
      </c>
      <c r="O56" s="31" t="s">
        <v>54</v>
      </c>
      <c r="P56" s="31" t="s">
        <v>55</v>
      </c>
      <c r="Q56" s="31" t="s">
        <v>55</v>
      </c>
      <c r="R56" s="31" t="s">
        <v>55</v>
      </c>
      <c r="S56" s="31" t="s">
        <v>55</v>
      </c>
      <c r="T56" s="31" t="s">
        <v>55</v>
      </c>
      <c r="U56" s="31" t="s">
        <v>55</v>
      </c>
      <c r="V56" s="31" t="s">
        <v>55</v>
      </c>
      <c r="W56" s="31" t="s">
        <v>55</v>
      </c>
      <c r="X56" s="31" t="s">
        <v>55</v>
      </c>
      <c r="Y56" s="31" t="s">
        <v>55</v>
      </c>
      <c r="Z56" s="31" t="s">
        <v>55</v>
      </c>
      <c r="AA56" s="31" t="s">
        <v>55</v>
      </c>
      <c r="AB56" s="31" t="s">
        <v>54</v>
      </c>
      <c r="AC56" s="31" t="s">
        <v>55</v>
      </c>
      <c r="AD56" s="31" t="s">
        <v>55</v>
      </c>
      <c r="AE56" s="31" t="s">
        <v>54</v>
      </c>
      <c r="AF56" s="31" t="s">
        <v>55</v>
      </c>
      <c r="AG56" s="31" t="s">
        <v>55</v>
      </c>
      <c r="AH56" s="31" t="s">
        <v>55</v>
      </c>
      <c r="AI56" s="31" t="s">
        <v>55</v>
      </c>
      <c r="AJ56" s="31" t="s">
        <v>55</v>
      </c>
      <c r="AK56" s="31" t="s">
        <v>55</v>
      </c>
      <c r="AL56" s="31" t="s">
        <v>55</v>
      </c>
      <c r="AM56" s="31" t="s">
        <v>55</v>
      </c>
      <c r="AN56" s="31" t="s">
        <v>55</v>
      </c>
      <c r="AO56" s="31">
        <v>1</v>
      </c>
      <c r="AP56" s="31" t="s">
        <v>55</v>
      </c>
      <c r="AQ56" s="17" t="s">
        <v>56</v>
      </c>
      <c r="AR56" s="32" t="s">
        <v>57</v>
      </c>
      <c r="AS56" s="6"/>
    </row>
    <row r="57" spans="1:45" ht="15" customHeight="1" x14ac:dyDescent="0.25">
      <c r="A57" t="s">
        <v>52</v>
      </c>
      <c r="B57" s="170" t="s">
        <v>73</v>
      </c>
      <c r="C57" s="13">
        <v>4</v>
      </c>
      <c r="D57" s="14">
        <v>2</v>
      </c>
      <c r="E57" s="15" t="s">
        <v>55</v>
      </c>
      <c r="F57" s="16" t="s">
        <v>54</v>
      </c>
      <c r="G57" s="16" t="s">
        <v>54</v>
      </c>
      <c r="H57" s="16" t="s">
        <v>54</v>
      </c>
      <c r="I57" s="16" t="s">
        <v>54</v>
      </c>
      <c r="J57" s="16" t="s">
        <v>55</v>
      </c>
      <c r="K57" s="16" t="s">
        <v>54</v>
      </c>
      <c r="L57" s="16" t="s">
        <v>55</v>
      </c>
      <c r="M57" s="16" t="s">
        <v>55</v>
      </c>
      <c r="N57" s="16" t="s">
        <v>55</v>
      </c>
      <c r="O57" s="16" t="s">
        <v>54</v>
      </c>
      <c r="P57" s="16" t="s">
        <v>55</v>
      </c>
      <c r="Q57" s="16" t="s">
        <v>55</v>
      </c>
      <c r="R57" s="16" t="s">
        <v>55</v>
      </c>
      <c r="S57" s="16" t="s">
        <v>55</v>
      </c>
      <c r="T57" s="16" t="s">
        <v>55</v>
      </c>
      <c r="U57" s="16" t="s">
        <v>55</v>
      </c>
      <c r="V57" s="16" t="s">
        <v>55</v>
      </c>
      <c r="W57" s="16" t="s">
        <v>55</v>
      </c>
      <c r="X57" s="16" t="s">
        <v>55</v>
      </c>
      <c r="Y57" s="16" t="s">
        <v>55</v>
      </c>
      <c r="Z57" s="16" t="s">
        <v>55</v>
      </c>
      <c r="AA57" s="16" t="s">
        <v>55</v>
      </c>
      <c r="AB57" s="16" t="s">
        <v>54</v>
      </c>
      <c r="AC57" s="16" t="s">
        <v>55</v>
      </c>
      <c r="AD57" s="16" t="s">
        <v>55</v>
      </c>
      <c r="AE57" s="16" t="s">
        <v>54</v>
      </c>
      <c r="AF57" s="16" t="s">
        <v>55</v>
      </c>
      <c r="AG57" s="16" t="s">
        <v>55</v>
      </c>
      <c r="AH57" s="16" t="s">
        <v>55</v>
      </c>
      <c r="AI57" s="16" t="s">
        <v>55</v>
      </c>
      <c r="AJ57" s="16" t="s">
        <v>55</v>
      </c>
      <c r="AK57" s="16" t="s">
        <v>55</v>
      </c>
      <c r="AL57" s="16" t="s">
        <v>55</v>
      </c>
      <c r="AM57" s="16" t="s">
        <v>55</v>
      </c>
      <c r="AN57" s="16" t="s">
        <v>55</v>
      </c>
      <c r="AO57" s="16" t="s">
        <v>55</v>
      </c>
      <c r="AP57" s="16" t="s">
        <v>55</v>
      </c>
      <c r="AQ57" s="19" t="s">
        <v>58</v>
      </c>
      <c r="AR57" s="18">
        <v>7</v>
      </c>
      <c r="AS57" s="6"/>
    </row>
    <row r="58" spans="1:45" ht="15" customHeight="1" x14ac:dyDescent="0.25">
      <c r="A58" t="s">
        <v>52</v>
      </c>
      <c r="B58" s="170" t="s">
        <v>73</v>
      </c>
      <c r="C58" s="13">
        <v>3</v>
      </c>
      <c r="D58" s="14">
        <v>5</v>
      </c>
      <c r="E58" s="15" t="s">
        <v>55</v>
      </c>
      <c r="F58" s="16" t="s">
        <v>54</v>
      </c>
      <c r="G58" s="16" t="s">
        <v>54</v>
      </c>
      <c r="H58" s="16" t="s">
        <v>54</v>
      </c>
      <c r="I58" s="16" t="s">
        <v>54</v>
      </c>
      <c r="J58" s="16" t="s">
        <v>55</v>
      </c>
      <c r="K58" s="16" t="s">
        <v>54</v>
      </c>
      <c r="L58" s="16" t="s">
        <v>55</v>
      </c>
      <c r="M58" s="16" t="s">
        <v>55</v>
      </c>
      <c r="N58" s="16" t="s">
        <v>55</v>
      </c>
      <c r="O58" s="16" t="s">
        <v>54</v>
      </c>
      <c r="P58" s="16" t="s">
        <v>55</v>
      </c>
      <c r="Q58" s="16" t="s">
        <v>55</v>
      </c>
      <c r="R58" s="16" t="s">
        <v>55</v>
      </c>
      <c r="S58" s="16" t="s">
        <v>55</v>
      </c>
      <c r="T58" s="16" t="s">
        <v>55</v>
      </c>
      <c r="U58" s="16" t="s">
        <v>55</v>
      </c>
      <c r="V58" s="16" t="s">
        <v>55</v>
      </c>
      <c r="W58" s="16" t="s">
        <v>55</v>
      </c>
      <c r="X58" s="16" t="s">
        <v>55</v>
      </c>
      <c r="Y58" s="16" t="s">
        <v>55</v>
      </c>
      <c r="Z58" s="16" t="s">
        <v>55</v>
      </c>
      <c r="AA58" s="16" t="s">
        <v>55</v>
      </c>
      <c r="AB58" s="16" t="s">
        <v>54</v>
      </c>
      <c r="AC58" s="16" t="s">
        <v>55</v>
      </c>
      <c r="AD58" s="16" t="s">
        <v>55</v>
      </c>
      <c r="AE58" s="16" t="s">
        <v>54</v>
      </c>
      <c r="AF58" s="16" t="s">
        <v>55</v>
      </c>
      <c r="AG58" s="16" t="s">
        <v>55</v>
      </c>
      <c r="AH58" s="16" t="s">
        <v>55</v>
      </c>
      <c r="AI58" s="16" t="s">
        <v>55</v>
      </c>
      <c r="AJ58" s="16" t="s">
        <v>55</v>
      </c>
      <c r="AK58" s="16" t="s">
        <v>55</v>
      </c>
      <c r="AL58" s="16" t="s">
        <v>55</v>
      </c>
      <c r="AM58" s="16" t="s">
        <v>55</v>
      </c>
      <c r="AN58" s="16" t="s">
        <v>55</v>
      </c>
      <c r="AO58" s="16" t="s">
        <v>55</v>
      </c>
      <c r="AP58" s="16" t="s">
        <v>55</v>
      </c>
      <c r="AQ58" s="19" t="s">
        <v>59</v>
      </c>
      <c r="AR58" s="18" t="s">
        <v>57</v>
      </c>
      <c r="AS58" s="6"/>
    </row>
    <row r="59" spans="1:45" ht="15" customHeight="1" x14ac:dyDescent="0.25">
      <c r="A59" t="s">
        <v>52</v>
      </c>
      <c r="B59" s="170" t="s">
        <v>73</v>
      </c>
      <c r="C59" s="13">
        <v>2</v>
      </c>
      <c r="D59" s="14">
        <v>2</v>
      </c>
      <c r="E59" s="15" t="s">
        <v>55</v>
      </c>
      <c r="F59" s="16" t="s">
        <v>54</v>
      </c>
      <c r="G59" s="16" t="s">
        <v>54</v>
      </c>
      <c r="H59" s="16" t="s">
        <v>54</v>
      </c>
      <c r="I59" s="16" t="s">
        <v>54</v>
      </c>
      <c r="J59" s="16" t="s">
        <v>55</v>
      </c>
      <c r="K59" s="16" t="s">
        <v>54</v>
      </c>
      <c r="L59" s="16" t="s">
        <v>55</v>
      </c>
      <c r="M59" s="16" t="s">
        <v>55</v>
      </c>
      <c r="N59" s="16" t="s">
        <v>55</v>
      </c>
      <c r="O59" s="16" t="s">
        <v>54</v>
      </c>
      <c r="P59" s="16" t="s">
        <v>55</v>
      </c>
      <c r="Q59" s="16" t="s">
        <v>55</v>
      </c>
      <c r="R59" s="16" t="s">
        <v>55</v>
      </c>
      <c r="S59" s="16" t="s">
        <v>55</v>
      </c>
      <c r="T59" s="16" t="s">
        <v>55</v>
      </c>
      <c r="U59" s="16" t="s">
        <v>55</v>
      </c>
      <c r="V59" s="16" t="s">
        <v>55</v>
      </c>
      <c r="W59" s="16" t="s">
        <v>55</v>
      </c>
      <c r="X59" s="16" t="s">
        <v>55</v>
      </c>
      <c r="Y59" s="16" t="s">
        <v>55</v>
      </c>
      <c r="Z59" s="16" t="s">
        <v>55</v>
      </c>
      <c r="AA59" s="16" t="s">
        <v>55</v>
      </c>
      <c r="AB59" s="16" t="s">
        <v>54</v>
      </c>
      <c r="AC59" s="16" t="s">
        <v>55</v>
      </c>
      <c r="AD59" s="16" t="s">
        <v>55</v>
      </c>
      <c r="AE59" s="16" t="s">
        <v>54</v>
      </c>
      <c r="AF59" s="16" t="s">
        <v>55</v>
      </c>
      <c r="AG59" s="16" t="s">
        <v>55</v>
      </c>
      <c r="AH59" s="16" t="s">
        <v>55</v>
      </c>
      <c r="AI59" s="16" t="s">
        <v>55</v>
      </c>
      <c r="AJ59" s="16" t="s">
        <v>55</v>
      </c>
      <c r="AK59" s="16" t="s">
        <v>55</v>
      </c>
      <c r="AL59" s="16" t="s">
        <v>55</v>
      </c>
      <c r="AM59" s="16" t="s">
        <v>55</v>
      </c>
      <c r="AN59" s="16" t="s">
        <v>55</v>
      </c>
      <c r="AO59" s="16">
        <v>1</v>
      </c>
      <c r="AP59" s="16" t="s">
        <v>55</v>
      </c>
      <c r="AQ59" s="19" t="s">
        <v>60</v>
      </c>
      <c r="AR59" s="18" t="s">
        <v>57</v>
      </c>
      <c r="AS59" s="6"/>
    </row>
    <row r="60" spans="1:45" ht="15" customHeight="1" x14ac:dyDescent="0.25">
      <c r="A60" t="s">
        <v>52</v>
      </c>
      <c r="B60" s="170" t="s">
        <v>73</v>
      </c>
      <c r="C60" s="13">
        <v>1</v>
      </c>
      <c r="D60" s="14">
        <v>3</v>
      </c>
      <c r="E60" s="15" t="s">
        <v>55</v>
      </c>
      <c r="F60" s="16" t="s">
        <v>54</v>
      </c>
      <c r="G60" s="16" t="s">
        <v>54</v>
      </c>
      <c r="H60" s="16" t="s">
        <v>54</v>
      </c>
      <c r="I60" s="16" t="s">
        <v>54</v>
      </c>
      <c r="J60" s="16" t="s">
        <v>55</v>
      </c>
      <c r="K60" s="16" t="s">
        <v>54</v>
      </c>
      <c r="L60" s="16" t="s">
        <v>55</v>
      </c>
      <c r="M60" s="16" t="s">
        <v>55</v>
      </c>
      <c r="N60" s="16" t="s">
        <v>55</v>
      </c>
      <c r="O60" s="16" t="s">
        <v>54</v>
      </c>
      <c r="P60" s="16" t="s">
        <v>55</v>
      </c>
      <c r="Q60" s="16" t="s">
        <v>55</v>
      </c>
      <c r="R60" s="16" t="s">
        <v>55</v>
      </c>
      <c r="S60" s="16" t="s">
        <v>55</v>
      </c>
      <c r="T60" s="16" t="s">
        <v>55</v>
      </c>
      <c r="U60" s="16" t="s">
        <v>55</v>
      </c>
      <c r="V60" s="16" t="s">
        <v>55</v>
      </c>
      <c r="W60" s="16" t="s">
        <v>55</v>
      </c>
      <c r="X60" s="16" t="s">
        <v>55</v>
      </c>
      <c r="Y60" s="16" t="s">
        <v>55</v>
      </c>
      <c r="Z60" s="16" t="s">
        <v>55</v>
      </c>
      <c r="AA60" s="16" t="s">
        <v>55</v>
      </c>
      <c r="AB60" s="16" t="s">
        <v>54</v>
      </c>
      <c r="AC60" s="16" t="s">
        <v>55</v>
      </c>
      <c r="AD60" s="16" t="s">
        <v>55</v>
      </c>
      <c r="AE60" s="16" t="s">
        <v>54</v>
      </c>
      <c r="AF60" s="16" t="s">
        <v>55</v>
      </c>
      <c r="AG60" s="16" t="s">
        <v>55</v>
      </c>
      <c r="AH60" s="16" t="s">
        <v>55</v>
      </c>
      <c r="AI60" s="16" t="s">
        <v>55</v>
      </c>
      <c r="AJ60" s="16" t="s">
        <v>55</v>
      </c>
      <c r="AK60" s="16" t="s">
        <v>55</v>
      </c>
      <c r="AL60" s="16" t="s">
        <v>55</v>
      </c>
      <c r="AM60" s="16" t="s">
        <v>55</v>
      </c>
      <c r="AN60" s="16" t="s">
        <v>55</v>
      </c>
      <c r="AO60" s="16">
        <v>3</v>
      </c>
      <c r="AP60" s="16" t="s">
        <v>55</v>
      </c>
      <c r="AQ60" s="19" t="s">
        <v>61</v>
      </c>
      <c r="AR60" s="18" t="s">
        <v>57</v>
      </c>
      <c r="AS60" s="6"/>
    </row>
    <row r="61" spans="1:45" ht="15" customHeight="1" x14ac:dyDescent="0.25">
      <c r="A61" t="s">
        <v>52</v>
      </c>
      <c r="B61" s="170" t="s">
        <v>73</v>
      </c>
      <c r="C61" s="13" t="s">
        <v>62</v>
      </c>
      <c r="D61" s="14">
        <v>14</v>
      </c>
      <c r="E61" s="15" t="s">
        <v>55</v>
      </c>
      <c r="F61" s="16">
        <v>1</v>
      </c>
      <c r="G61" s="16">
        <v>1</v>
      </c>
      <c r="H61" s="16">
        <v>2</v>
      </c>
      <c r="I61" s="16">
        <v>1</v>
      </c>
      <c r="J61" s="16" t="s">
        <v>55</v>
      </c>
      <c r="K61" s="16">
        <v>1</v>
      </c>
      <c r="L61" s="16" t="s">
        <v>55</v>
      </c>
      <c r="M61" s="16" t="s">
        <v>55</v>
      </c>
      <c r="N61" s="16" t="s">
        <v>55</v>
      </c>
      <c r="O61" s="16">
        <v>1</v>
      </c>
      <c r="P61" s="16" t="s">
        <v>55</v>
      </c>
      <c r="Q61" s="16" t="s">
        <v>55</v>
      </c>
      <c r="R61" s="16" t="s">
        <v>55</v>
      </c>
      <c r="S61" s="16" t="s">
        <v>55</v>
      </c>
      <c r="T61" s="16" t="s">
        <v>55</v>
      </c>
      <c r="U61" s="16" t="s">
        <v>55</v>
      </c>
      <c r="V61" s="16" t="s">
        <v>55</v>
      </c>
      <c r="W61" s="16" t="s">
        <v>55</v>
      </c>
      <c r="X61" s="16" t="s">
        <v>55</v>
      </c>
      <c r="Y61" s="16" t="s">
        <v>55</v>
      </c>
      <c r="Z61" s="16" t="s">
        <v>55</v>
      </c>
      <c r="AA61" s="16" t="s">
        <v>55</v>
      </c>
      <c r="AB61" s="16">
        <v>1</v>
      </c>
      <c r="AC61" s="16" t="s">
        <v>55</v>
      </c>
      <c r="AD61" s="16" t="s">
        <v>55</v>
      </c>
      <c r="AE61" s="16">
        <v>1</v>
      </c>
      <c r="AF61" s="16" t="s">
        <v>55</v>
      </c>
      <c r="AG61" s="16" t="s">
        <v>55</v>
      </c>
      <c r="AH61" s="16" t="s">
        <v>55</v>
      </c>
      <c r="AI61" s="16" t="s">
        <v>55</v>
      </c>
      <c r="AJ61" s="16" t="s">
        <v>55</v>
      </c>
      <c r="AK61" s="16" t="s">
        <v>55</v>
      </c>
      <c r="AL61" s="16" t="s">
        <v>55</v>
      </c>
      <c r="AM61" s="16" t="s">
        <v>55</v>
      </c>
      <c r="AN61" s="16" t="s">
        <v>55</v>
      </c>
      <c r="AO61" s="16">
        <v>5</v>
      </c>
      <c r="AP61" s="16" t="s">
        <v>55</v>
      </c>
      <c r="AQ61" s="19" t="s">
        <v>63</v>
      </c>
      <c r="AR61" s="18">
        <v>7</v>
      </c>
      <c r="AS61" s="6"/>
    </row>
    <row r="62" spans="1:45" s="20" customFormat="1" ht="15" customHeight="1" x14ac:dyDescent="0.25">
      <c r="A62" s="20" t="s">
        <v>52</v>
      </c>
      <c r="B62" s="21" t="s">
        <v>64</v>
      </c>
      <c r="C62" s="22" t="s">
        <v>65</v>
      </c>
      <c r="D62" s="23">
        <v>2.86</v>
      </c>
      <c r="E62" s="24" t="s">
        <v>55</v>
      </c>
      <c r="F62" s="25" t="s">
        <v>54</v>
      </c>
      <c r="G62" s="25" t="s">
        <v>54</v>
      </c>
      <c r="H62" s="25" t="s">
        <v>54</v>
      </c>
      <c r="I62" s="25" t="s">
        <v>54</v>
      </c>
      <c r="J62" s="25" t="s">
        <v>55</v>
      </c>
      <c r="K62" s="25" t="s">
        <v>54</v>
      </c>
      <c r="L62" s="25" t="s">
        <v>55</v>
      </c>
      <c r="M62" s="25" t="s">
        <v>55</v>
      </c>
      <c r="N62" s="25" t="s">
        <v>55</v>
      </c>
      <c r="O62" s="25" t="s">
        <v>54</v>
      </c>
      <c r="P62" s="25" t="s">
        <v>55</v>
      </c>
      <c r="Q62" s="25" t="s">
        <v>55</v>
      </c>
      <c r="R62" s="25" t="s">
        <v>55</v>
      </c>
      <c r="S62" s="25" t="s">
        <v>55</v>
      </c>
      <c r="T62" s="25" t="s">
        <v>55</v>
      </c>
      <c r="U62" s="25" t="s">
        <v>55</v>
      </c>
      <c r="V62" s="25" t="s">
        <v>55</v>
      </c>
      <c r="W62" s="25" t="s">
        <v>55</v>
      </c>
      <c r="X62" s="25" t="s">
        <v>55</v>
      </c>
      <c r="Y62" s="25" t="s">
        <v>55</v>
      </c>
      <c r="Z62" s="25" t="s">
        <v>55</v>
      </c>
      <c r="AA62" s="25" t="s">
        <v>55</v>
      </c>
      <c r="AB62" s="25" t="s">
        <v>54</v>
      </c>
      <c r="AC62" s="25" t="s">
        <v>55</v>
      </c>
      <c r="AD62" s="25" t="s">
        <v>55</v>
      </c>
      <c r="AE62" s="25" t="s">
        <v>54</v>
      </c>
      <c r="AF62" s="25" t="s">
        <v>55</v>
      </c>
      <c r="AG62" s="25" t="s">
        <v>55</v>
      </c>
      <c r="AH62" s="25" t="s">
        <v>55</v>
      </c>
      <c r="AI62" s="25" t="s">
        <v>55</v>
      </c>
      <c r="AJ62" s="25" t="s">
        <v>55</v>
      </c>
      <c r="AK62" s="25" t="s">
        <v>55</v>
      </c>
      <c r="AL62" s="25" t="s">
        <v>55</v>
      </c>
      <c r="AM62" s="25" t="s">
        <v>55</v>
      </c>
      <c r="AN62" s="25" t="s">
        <v>55</v>
      </c>
      <c r="AO62" s="25">
        <v>2</v>
      </c>
      <c r="AP62" s="25" t="s">
        <v>55</v>
      </c>
      <c r="AQ62" s="19" t="s">
        <v>66</v>
      </c>
      <c r="AR62" s="26" t="s">
        <v>57</v>
      </c>
      <c r="AS62" s="27"/>
    </row>
    <row r="63" spans="1:45" ht="15" customHeight="1" x14ac:dyDescent="0.25">
      <c r="A63" t="s">
        <v>52</v>
      </c>
      <c r="B63" s="28" t="s">
        <v>74</v>
      </c>
      <c r="C63" s="29">
        <v>5</v>
      </c>
      <c r="D63" s="14">
        <v>4570</v>
      </c>
      <c r="E63" s="30">
        <v>12</v>
      </c>
      <c r="F63" s="31">
        <v>157</v>
      </c>
      <c r="G63" s="31">
        <v>366</v>
      </c>
      <c r="H63" s="31">
        <v>408</v>
      </c>
      <c r="I63" s="31">
        <v>189</v>
      </c>
      <c r="J63" s="31">
        <v>51</v>
      </c>
      <c r="K63" s="31">
        <v>118</v>
      </c>
      <c r="L63" s="31">
        <v>63</v>
      </c>
      <c r="M63" s="31">
        <v>102</v>
      </c>
      <c r="N63" s="31">
        <v>80</v>
      </c>
      <c r="O63" s="31">
        <v>806</v>
      </c>
      <c r="P63" s="31">
        <v>56</v>
      </c>
      <c r="Q63" s="31">
        <v>81</v>
      </c>
      <c r="R63" s="31">
        <v>41</v>
      </c>
      <c r="S63" s="31">
        <v>30</v>
      </c>
      <c r="T63" s="31">
        <v>9</v>
      </c>
      <c r="U63" s="31">
        <v>29</v>
      </c>
      <c r="V63" s="31">
        <v>99</v>
      </c>
      <c r="W63" s="31">
        <v>37</v>
      </c>
      <c r="X63" s="31">
        <v>4</v>
      </c>
      <c r="Y63" s="31">
        <v>5</v>
      </c>
      <c r="Z63" s="31">
        <v>8</v>
      </c>
      <c r="AA63" s="31">
        <v>22</v>
      </c>
      <c r="AB63" s="31">
        <v>86</v>
      </c>
      <c r="AC63" s="31">
        <v>24</v>
      </c>
      <c r="AD63" s="31">
        <v>54</v>
      </c>
      <c r="AE63" s="31">
        <v>83</v>
      </c>
      <c r="AF63" s="31">
        <v>326</v>
      </c>
      <c r="AG63" s="31">
        <v>3</v>
      </c>
      <c r="AH63" s="31">
        <v>16</v>
      </c>
      <c r="AI63" s="31">
        <v>186</v>
      </c>
      <c r="AJ63" s="31">
        <v>7</v>
      </c>
      <c r="AK63" s="31">
        <v>155</v>
      </c>
      <c r="AL63" s="31">
        <v>21</v>
      </c>
      <c r="AM63" s="31">
        <v>4</v>
      </c>
      <c r="AN63" s="31">
        <v>35</v>
      </c>
      <c r="AO63" s="31">
        <v>744</v>
      </c>
      <c r="AP63" s="31">
        <v>53</v>
      </c>
      <c r="AQ63" s="17" t="s">
        <v>56</v>
      </c>
      <c r="AR63" s="32" t="s">
        <v>57</v>
      </c>
      <c r="AS63" s="6"/>
    </row>
    <row r="64" spans="1:45" ht="15" customHeight="1" x14ac:dyDescent="0.25">
      <c r="A64" t="s">
        <v>52</v>
      </c>
      <c r="B64" s="170" t="s">
        <v>74</v>
      </c>
      <c r="C64" s="13">
        <v>4</v>
      </c>
      <c r="D64" s="14">
        <v>5767</v>
      </c>
      <c r="E64" s="15">
        <v>36</v>
      </c>
      <c r="F64" s="16">
        <v>396</v>
      </c>
      <c r="G64" s="16">
        <v>239</v>
      </c>
      <c r="H64" s="16">
        <v>112</v>
      </c>
      <c r="I64" s="16">
        <v>249</v>
      </c>
      <c r="J64" s="16">
        <v>12</v>
      </c>
      <c r="K64" s="16">
        <v>89</v>
      </c>
      <c r="L64" s="16">
        <v>74</v>
      </c>
      <c r="M64" s="16">
        <v>109</v>
      </c>
      <c r="N64" s="16">
        <v>101</v>
      </c>
      <c r="O64" s="16">
        <v>1174</v>
      </c>
      <c r="P64" s="16">
        <v>99</v>
      </c>
      <c r="Q64" s="16">
        <v>211</v>
      </c>
      <c r="R64" s="16">
        <v>42</v>
      </c>
      <c r="S64" s="16">
        <v>45</v>
      </c>
      <c r="T64" s="16">
        <v>2</v>
      </c>
      <c r="U64" s="16">
        <v>11</v>
      </c>
      <c r="V64" s="16">
        <v>91</v>
      </c>
      <c r="W64" s="16">
        <v>54</v>
      </c>
      <c r="X64" s="16" t="s">
        <v>55</v>
      </c>
      <c r="Y64" s="16">
        <v>2</v>
      </c>
      <c r="Z64" s="16">
        <v>17</v>
      </c>
      <c r="AA64" s="16">
        <v>24</v>
      </c>
      <c r="AB64" s="16">
        <v>228</v>
      </c>
      <c r="AC64" s="16">
        <v>22</v>
      </c>
      <c r="AD64" s="16">
        <v>11</v>
      </c>
      <c r="AE64" s="16">
        <v>69</v>
      </c>
      <c r="AF64" s="16">
        <v>410</v>
      </c>
      <c r="AG64" s="16">
        <v>11</v>
      </c>
      <c r="AH64" s="16">
        <v>33</v>
      </c>
      <c r="AI64" s="16">
        <v>360</v>
      </c>
      <c r="AJ64" s="16">
        <v>17</v>
      </c>
      <c r="AK64" s="16">
        <v>174</v>
      </c>
      <c r="AL64" s="16">
        <v>67</v>
      </c>
      <c r="AM64" s="16">
        <v>8</v>
      </c>
      <c r="AN64" s="16">
        <v>32</v>
      </c>
      <c r="AO64" s="16">
        <v>1051</v>
      </c>
      <c r="AP64" s="16">
        <v>85</v>
      </c>
      <c r="AQ64" s="19" t="s">
        <v>58</v>
      </c>
      <c r="AR64" s="18">
        <v>15898</v>
      </c>
      <c r="AS64" s="6"/>
    </row>
    <row r="65" spans="1:45" ht="15" customHeight="1" x14ac:dyDescent="0.25">
      <c r="A65" t="s">
        <v>52</v>
      </c>
      <c r="B65" s="170" t="s">
        <v>74</v>
      </c>
      <c r="C65" s="13">
        <v>3</v>
      </c>
      <c r="D65" s="14">
        <v>6883</v>
      </c>
      <c r="E65" s="15">
        <v>35</v>
      </c>
      <c r="F65" s="16">
        <v>428</v>
      </c>
      <c r="G65" s="16">
        <v>253</v>
      </c>
      <c r="H65" s="16">
        <v>95</v>
      </c>
      <c r="I65" s="16">
        <v>326</v>
      </c>
      <c r="J65" s="16">
        <v>8</v>
      </c>
      <c r="K65" s="16">
        <v>99</v>
      </c>
      <c r="L65" s="16">
        <v>133</v>
      </c>
      <c r="M65" s="16">
        <v>67</v>
      </c>
      <c r="N65" s="16">
        <v>53</v>
      </c>
      <c r="O65" s="16">
        <v>1949</v>
      </c>
      <c r="P65" s="16">
        <v>185</v>
      </c>
      <c r="Q65" s="16">
        <v>131</v>
      </c>
      <c r="R65" s="16">
        <v>49</v>
      </c>
      <c r="S65" s="16">
        <v>42</v>
      </c>
      <c r="T65" s="16">
        <v>2</v>
      </c>
      <c r="U65" s="16">
        <v>14</v>
      </c>
      <c r="V65" s="16">
        <v>157</v>
      </c>
      <c r="W65" s="16">
        <v>49</v>
      </c>
      <c r="X65" s="16">
        <v>2</v>
      </c>
      <c r="Y65" s="16">
        <v>1</v>
      </c>
      <c r="Z65" s="16">
        <v>10</v>
      </c>
      <c r="AA65" s="16">
        <v>18</v>
      </c>
      <c r="AB65" s="16">
        <v>287</v>
      </c>
      <c r="AC65" s="16">
        <v>41</v>
      </c>
      <c r="AD65" s="16">
        <v>7</v>
      </c>
      <c r="AE65" s="16">
        <v>37</v>
      </c>
      <c r="AF65" s="16">
        <v>312</v>
      </c>
      <c r="AG65" s="16">
        <v>12</v>
      </c>
      <c r="AH65" s="16">
        <v>87</v>
      </c>
      <c r="AI65" s="16">
        <v>324</v>
      </c>
      <c r="AJ65" s="16">
        <v>21</v>
      </c>
      <c r="AK65" s="16">
        <v>156</v>
      </c>
      <c r="AL65" s="16">
        <v>68</v>
      </c>
      <c r="AM65" s="16">
        <v>10</v>
      </c>
      <c r="AN65" s="16">
        <v>37</v>
      </c>
      <c r="AO65" s="16">
        <v>1271</v>
      </c>
      <c r="AP65" s="16">
        <v>107</v>
      </c>
      <c r="AQ65" s="19" t="s">
        <v>59</v>
      </c>
      <c r="AR65" s="18" t="s">
        <v>57</v>
      </c>
      <c r="AS65" s="6"/>
    </row>
    <row r="66" spans="1:45" ht="15" customHeight="1" x14ac:dyDescent="0.25">
      <c r="A66" t="s">
        <v>52</v>
      </c>
      <c r="B66" s="170" t="s">
        <v>74</v>
      </c>
      <c r="C66" s="13">
        <v>2</v>
      </c>
      <c r="D66" s="14">
        <v>6253</v>
      </c>
      <c r="E66" s="15">
        <v>37</v>
      </c>
      <c r="F66" s="16">
        <v>390</v>
      </c>
      <c r="G66" s="16">
        <v>219</v>
      </c>
      <c r="H66" s="16">
        <v>43</v>
      </c>
      <c r="I66" s="16">
        <v>240</v>
      </c>
      <c r="J66" s="16">
        <v>2</v>
      </c>
      <c r="K66" s="16">
        <v>48</v>
      </c>
      <c r="L66" s="16">
        <v>73</v>
      </c>
      <c r="M66" s="16">
        <v>54</v>
      </c>
      <c r="N66" s="16">
        <v>36</v>
      </c>
      <c r="O66" s="16">
        <v>2042</v>
      </c>
      <c r="P66" s="16">
        <v>248</v>
      </c>
      <c r="Q66" s="16">
        <v>276</v>
      </c>
      <c r="R66" s="16">
        <v>54</v>
      </c>
      <c r="S66" s="16">
        <v>12</v>
      </c>
      <c r="T66" s="16">
        <v>1</v>
      </c>
      <c r="U66" s="16">
        <v>18</v>
      </c>
      <c r="V66" s="16">
        <v>146</v>
      </c>
      <c r="W66" s="16">
        <v>40</v>
      </c>
      <c r="X66" s="16">
        <v>2</v>
      </c>
      <c r="Y66" s="16">
        <v>1</v>
      </c>
      <c r="Z66" s="16">
        <v>6</v>
      </c>
      <c r="AA66" s="16">
        <v>25</v>
      </c>
      <c r="AB66" s="16">
        <v>340</v>
      </c>
      <c r="AC66" s="16">
        <v>22</v>
      </c>
      <c r="AD66" s="16">
        <v>6</v>
      </c>
      <c r="AE66" s="16">
        <v>24</v>
      </c>
      <c r="AF66" s="16">
        <v>286</v>
      </c>
      <c r="AG66" s="16">
        <v>14</v>
      </c>
      <c r="AH66" s="16">
        <v>31</v>
      </c>
      <c r="AI66" s="16">
        <v>119</v>
      </c>
      <c r="AJ66" s="16">
        <v>18</v>
      </c>
      <c r="AK66" s="16">
        <v>63</v>
      </c>
      <c r="AL66" s="16">
        <v>22</v>
      </c>
      <c r="AM66" s="16">
        <v>5</v>
      </c>
      <c r="AN66" s="16">
        <v>9</v>
      </c>
      <c r="AO66" s="16">
        <v>1191</v>
      </c>
      <c r="AP66" s="16">
        <v>90</v>
      </c>
      <c r="AQ66" s="19" t="s">
        <v>60</v>
      </c>
      <c r="AR66" s="18" t="s">
        <v>57</v>
      </c>
      <c r="AS66" s="6"/>
    </row>
    <row r="67" spans="1:45" ht="15" customHeight="1" x14ac:dyDescent="0.25">
      <c r="A67" t="s">
        <v>52</v>
      </c>
      <c r="B67" s="170" t="s">
        <v>74</v>
      </c>
      <c r="C67" s="13">
        <v>1</v>
      </c>
      <c r="D67" s="14">
        <v>5536</v>
      </c>
      <c r="E67" s="15">
        <v>15</v>
      </c>
      <c r="F67" s="16">
        <v>158</v>
      </c>
      <c r="G67" s="16">
        <v>111</v>
      </c>
      <c r="H67" s="16">
        <v>14</v>
      </c>
      <c r="I67" s="16">
        <v>199</v>
      </c>
      <c r="J67" s="16">
        <v>1</v>
      </c>
      <c r="K67" s="16">
        <v>71</v>
      </c>
      <c r="L67" s="16">
        <v>44</v>
      </c>
      <c r="M67" s="16">
        <v>61</v>
      </c>
      <c r="N67" s="16">
        <v>32</v>
      </c>
      <c r="O67" s="16">
        <v>1398</v>
      </c>
      <c r="P67" s="16">
        <v>122</v>
      </c>
      <c r="Q67" s="16">
        <v>303</v>
      </c>
      <c r="R67" s="16">
        <v>32</v>
      </c>
      <c r="S67" s="16">
        <v>3</v>
      </c>
      <c r="T67" s="16" t="s">
        <v>55</v>
      </c>
      <c r="U67" s="16">
        <v>15</v>
      </c>
      <c r="V67" s="16">
        <v>176</v>
      </c>
      <c r="W67" s="16">
        <v>82</v>
      </c>
      <c r="X67" s="16" t="s">
        <v>55</v>
      </c>
      <c r="Y67" s="16" t="s">
        <v>55</v>
      </c>
      <c r="Z67" s="16">
        <v>4</v>
      </c>
      <c r="AA67" s="16">
        <v>18</v>
      </c>
      <c r="AB67" s="16">
        <v>365</v>
      </c>
      <c r="AC67" s="16">
        <v>8</v>
      </c>
      <c r="AD67" s="16">
        <v>6</v>
      </c>
      <c r="AE67" s="16">
        <v>11</v>
      </c>
      <c r="AF67" s="16">
        <v>425</v>
      </c>
      <c r="AG67" s="16">
        <v>5</v>
      </c>
      <c r="AH67" s="16">
        <v>12</v>
      </c>
      <c r="AI67" s="16">
        <v>13</v>
      </c>
      <c r="AJ67" s="16">
        <v>22</v>
      </c>
      <c r="AK67" s="16">
        <v>83</v>
      </c>
      <c r="AL67" s="16">
        <v>8</v>
      </c>
      <c r="AM67" s="16">
        <v>1</v>
      </c>
      <c r="AN67" s="16">
        <v>1</v>
      </c>
      <c r="AO67" s="16">
        <v>1667</v>
      </c>
      <c r="AP67" s="16">
        <v>50</v>
      </c>
      <c r="AQ67" s="19" t="s">
        <v>61</v>
      </c>
      <c r="AR67" s="18" t="s">
        <v>57</v>
      </c>
      <c r="AS67" s="6"/>
    </row>
    <row r="68" spans="1:45" ht="15" customHeight="1" x14ac:dyDescent="0.25">
      <c r="A68" t="s">
        <v>52</v>
      </c>
      <c r="B68" s="170" t="s">
        <v>74</v>
      </c>
      <c r="C68" s="13" t="s">
        <v>62</v>
      </c>
      <c r="D68" s="14">
        <v>29009</v>
      </c>
      <c r="E68" s="15">
        <v>135</v>
      </c>
      <c r="F68" s="16">
        <v>1529</v>
      </c>
      <c r="G68" s="16">
        <v>1188</v>
      </c>
      <c r="H68" s="16">
        <v>672</v>
      </c>
      <c r="I68" s="16">
        <v>1203</v>
      </c>
      <c r="J68" s="16">
        <v>74</v>
      </c>
      <c r="K68" s="16">
        <v>425</v>
      </c>
      <c r="L68" s="16">
        <v>387</v>
      </c>
      <c r="M68" s="16">
        <v>393</v>
      </c>
      <c r="N68" s="16">
        <v>302</v>
      </c>
      <c r="O68" s="16">
        <v>7369</v>
      </c>
      <c r="P68" s="16">
        <v>710</v>
      </c>
      <c r="Q68" s="16">
        <v>1002</v>
      </c>
      <c r="R68" s="16">
        <v>218</v>
      </c>
      <c r="S68" s="16">
        <v>132</v>
      </c>
      <c r="T68" s="16">
        <v>14</v>
      </c>
      <c r="U68" s="16">
        <v>87</v>
      </c>
      <c r="V68" s="16">
        <v>669</v>
      </c>
      <c r="W68" s="16">
        <v>262</v>
      </c>
      <c r="X68" s="16">
        <v>8</v>
      </c>
      <c r="Y68" s="16">
        <v>9</v>
      </c>
      <c r="Z68" s="16">
        <v>45</v>
      </c>
      <c r="AA68" s="16">
        <v>107</v>
      </c>
      <c r="AB68" s="16">
        <v>1306</v>
      </c>
      <c r="AC68" s="16">
        <v>117</v>
      </c>
      <c r="AD68" s="16">
        <v>84</v>
      </c>
      <c r="AE68" s="16">
        <v>224</v>
      </c>
      <c r="AF68" s="16">
        <v>1759</v>
      </c>
      <c r="AG68" s="16">
        <v>45</v>
      </c>
      <c r="AH68" s="16">
        <v>179</v>
      </c>
      <c r="AI68" s="16">
        <v>1002</v>
      </c>
      <c r="AJ68" s="16">
        <v>85</v>
      </c>
      <c r="AK68" s="16">
        <v>631</v>
      </c>
      <c r="AL68" s="16">
        <v>186</v>
      </c>
      <c r="AM68" s="16">
        <v>28</v>
      </c>
      <c r="AN68" s="16">
        <v>114</v>
      </c>
      <c r="AO68" s="16">
        <v>5924</v>
      </c>
      <c r="AP68" s="16">
        <v>385</v>
      </c>
      <c r="AQ68" s="19" t="s">
        <v>63</v>
      </c>
      <c r="AR68" s="18">
        <v>15898</v>
      </c>
      <c r="AS68" s="6"/>
    </row>
    <row r="69" spans="1:45" s="20" customFormat="1" ht="15" customHeight="1" x14ac:dyDescent="0.25">
      <c r="A69" s="20" t="s">
        <v>52</v>
      </c>
      <c r="B69" s="21" t="s">
        <v>64</v>
      </c>
      <c r="C69" s="22" t="s">
        <v>65</v>
      </c>
      <c r="D69" s="23">
        <v>2.92</v>
      </c>
      <c r="E69" s="24">
        <v>2.95</v>
      </c>
      <c r="F69" s="25">
        <v>3</v>
      </c>
      <c r="G69" s="25">
        <v>3.45</v>
      </c>
      <c r="H69" s="25">
        <v>4.28</v>
      </c>
      <c r="I69" s="25">
        <v>2.99</v>
      </c>
      <c r="J69" s="25">
        <v>4.49</v>
      </c>
      <c r="K69" s="25">
        <v>3.32</v>
      </c>
      <c r="L69" s="25">
        <v>3.1</v>
      </c>
      <c r="M69" s="25">
        <v>3.35</v>
      </c>
      <c r="N69" s="25">
        <v>3.53</v>
      </c>
      <c r="O69" s="25">
        <v>2.72</v>
      </c>
      <c r="P69" s="25">
        <v>2.6</v>
      </c>
      <c r="Q69" s="25">
        <v>2.4900000000000002</v>
      </c>
      <c r="R69" s="25">
        <v>3.03</v>
      </c>
      <c r="S69" s="25">
        <v>3.66</v>
      </c>
      <c r="T69" s="25">
        <v>4.3600000000000003</v>
      </c>
      <c r="U69" s="25">
        <v>3.24</v>
      </c>
      <c r="V69" s="25">
        <v>2.69</v>
      </c>
      <c r="W69" s="25">
        <v>2.71</v>
      </c>
      <c r="X69" s="25">
        <v>3.75</v>
      </c>
      <c r="Y69" s="25">
        <v>4.22</v>
      </c>
      <c r="Z69" s="25">
        <v>3.42</v>
      </c>
      <c r="AA69" s="25">
        <v>3.07</v>
      </c>
      <c r="AB69" s="25">
        <v>2.4900000000000002</v>
      </c>
      <c r="AC69" s="25">
        <v>3.27</v>
      </c>
      <c r="AD69" s="25">
        <v>4.2</v>
      </c>
      <c r="AE69" s="25">
        <v>3.84</v>
      </c>
      <c r="AF69" s="25">
        <v>2.96</v>
      </c>
      <c r="AG69" s="25">
        <v>2.84</v>
      </c>
      <c r="AH69" s="25">
        <v>3.06</v>
      </c>
      <c r="AI69" s="25">
        <v>3.59</v>
      </c>
      <c r="AJ69" s="25">
        <v>2.64</v>
      </c>
      <c r="AK69" s="25">
        <v>3.4</v>
      </c>
      <c r="AL69" s="25">
        <v>3.38</v>
      </c>
      <c r="AM69" s="25">
        <v>3.32</v>
      </c>
      <c r="AN69" s="25">
        <v>3.8</v>
      </c>
      <c r="AO69" s="25">
        <v>2.66</v>
      </c>
      <c r="AP69" s="25">
        <v>3</v>
      </c>
      <c r="AQ69" s="19" t="s">
        <v>66</v>
      </c>
      <c r="AR69" s="26" t="s">
        <v>57</v>
      </c>
      <c r="AS69" s="27"/>
    </row>
    <row r="70" spans="1:45" ht="15" customHeight="1" x14ac:dyDescent="0.25">
      <c r="A70" t="s">
        <v>52</v>
      </c>
      <c r="B70" s="28" t="s">
        <v>75</v>
      </c>
      <c r="C70" s="29">
        <v>5</v>
      </c>
      <c r="D70" s="14">
        <v>264915</v>
      </c>
      <c r="E70" s="30">
        <v>1012</v>
      </c>
      <c r="F70" s="31">
        <v>6993</v>
      </c>
      <c r="G70" s="31">
        <v>23085</v>
      </c>
      <c r="H70" s="31">
        <v>17533</v>
      </c>
      <c r="I70" s="31">
        <v>11166</v>
      </c>
      <c r="J70" s="31">
        <v>2531</v>
      </c>
      <c r="K70" s="31">
        <v>5290</v>
      </c>
      <c r="L70" s="31">
        <v>2787</v>
      </c>
      <c r="M70" s="31">
        <v>4680</v>
      </c>
      <c r="N70" s="31">
        <v>3561</v>
      </c>
      <c r="O70" s="31">
        <v>51410</v>
      </c>
      <c r="P70" s="31">
        <v>2831</v>
      </c>
      <c r="Q70" s="31">
        <v>4692</v>
      </c>
      <c r="R70" s="31">
        <v>1863</v>
      </c>
      <c r="S70" s="31">
        <v>1108</v>
      </c>
      <c r="T70" s="31">
        <v>254</v>
      </c>
      <c r="U70" s="31">
        <v>1042</v>
      </c>
      <c r="V70" s="31">
        <v>7966</v>
      </c>
      <c r="W70" s="31">
        <v>2410</v>
      </c>
      <c r="X70" s="31">
        <v>112</v>
      </c>
      <c r="Y70" s="31">
        <v>280</v>
      </c>
      <c r="Z70" s="31">
        <v>433</v>
      </c>
      <c r="AA70" s="31">
        <v>1446</v>
      </c>
      <c r="AB70" s="31">
        <v>4912</v>
      </c>
      <c r="AC70" s="31">
        <v>938</v>
      </c>
      <c r="AD70" s="31">
        <v>1623</v>
      </c>
      <c r="AE70" s="31">
        <v>3701</v>
      </c>
      <c r="AF70" s="31">
        <v>22570</v>
      </c>
      <c r="AG70" s="31">
        <v>339</v>
      </c>
      <c r="AH70" s="31">
        <v>1318</v>
      </c>
      <c r="AI70" s="31">
        <v>16940</v>
      </c>
      <c r="AJ70" s="31">
        <v>818</v>
      </c>
      <c r="AK70" s="31">
        <v>7915</v>
      </c>
      <c r="AL70" s="31">
        <v>1479</v>
      </c>
      <c r="AM70" s="31">
        <v>92</v>
      </c>
      <c r="AN70" s="31">
        <v>1106</v>
      </c>
      <c r="AO70" s="31">
        <v>43945</v>
      </c>
      <c r="AP70" s="31">
        <v>2734</v>
      </c>
      <c r="AQ70" s="17" t="s">
        <v>56</v>
      </c>
      <c r="AR70" s="32" t="s">
        <v>57</v>
      </c>
      <c r="AS70" s="6"/>
    </row>
    <row r="71" spans="1:45" ht="15" customHeight="1" x14ac:dyDescent="0.25">
      <c r="A71" t="s">
        <v>52</v>
      </c>
      <c r="B71" s="170" t="s">
        <v>75</v>
      </c>
      <c r="C71" s="13">
        <v>4</v>
      </c>
      <c r="D71" s="14">
        <v>378484</v>
      </c>
      <c r="E71" s="15">
        <v>1858</v>
      </c>
      <c r="F71" s="16">
        <v>21078</v>
      </c>
      <c r="G71" s="16">
        <v>16581</v>
      </c>
      <c r="H71" s="16">
        <v>5986</v>
      </c>
      <c r="I71" s="16">
        <v>15305</v>
      </c>
      <c r="J71" s="16">
        <v>458</v>
      </c>
      <c r="K71" s="16">
        <v>4601</v>
      </c>
      <c r="L71" s="16">
        <v>4310</v>
      </c>
      <c r="M71" s="16">
        <v>5194</v>
      </c>
      <c r="N71" s="16">
        <v>4661</v>
      </c>
      <c r="O71" s="16">
        <v>87533</v>
      </c>
      <c r="P71" s="16">
        <v>6858</v>
      </c>
      <c r="Q71" s="16">
        <v>14104</v>
      </c>
      <c r="R71" s="16">
        <v>2840</v>
      </c>
      <c r="S71" s="16">
        <v>1542</v>
      </c>
      <c r="T71" s="16">
        <v>214</v>
      </c>
      <c r="U71" s="16">
        <v>1055</v>
      </c>
      <c r="V71" s="16">
        <v>7429</v>
      </c>
      <c r="W71" s="16">
        <v>3268</v>
      </c>
      <c r="X71" s="16">
        <v>75</v>
      </c>
      <c r="Y71" s="16">
        <v>53</v>
      </c>
      <c r="Z71" s="16">
        <v>509</v>
      </c>
      <c r="AA71" s="16">
        <v>1304</v>
      </c>
      <c r="AB71" s="16">
        <v>14095</v>
      </c>
      <c r="AC71" s="16">
        <v>1014</v>
      </c>
      <c r="AD71" s="16">
        <v>584</v>
      </c>
      <c r="AE71" s="16">
        <v>2705</v>
      </c>
      <c r="AF71" s="16">
        <v>29637</v>
      </c>
      <c r="AG71" s="16">
        <v>740</v>
      </c>
      <c r="AH71" s="16">
        <v>2459</v>
      </c>
      <c r="AI71" s="16">
        <v>23704</v>
      </c>
      <c r="AJ71" s="16">
        <v>2206</v>
      </c>
      <c r="AK71" s="16">
        <v>9935</v>
      </c>
      <c r="AL71" s="16">
        <v>2533</v>
      </c>
      <c r="AM71" s="16">
        <v>179</v>
      </c>
      <c r="AN71" s="16">
        <v>1407</v>
      </c>
      <c r="AO71" s="16">
        <v>75286</v>
      </c>
      <c r="AP71" s="16">
        <v>5184</v>
      </c>
      <c r="AQ71" s="19" t="s">
        <v>58</v>
      </c>
      <c r="AR71" s="18">
        <v>978507</v>
      </c>
      <c r="AS71" s="6"/>
    </row>
    <row r="72" spans="1:45" ht="15" customHeight="1" x14ac:dyDescent="0.25">
      <c r="A72" t="s">
        <v>52</v>
      </c>
      <c r="B72" s="170" t="s">
        <v>75</v>
      </c>
      <c r="C72" s="13">
        <v>3</v>
      </c>
      <c r="D72" s="14">
        <v>481125</v>
      </c>
      <c r="E72" s="15">
        <v>2217</v>
      </c>
      <c r="F72" s="16">
        <v>33273</v>
      </c>
      <c r="G72" s="16">
        <v>17046</v>
      </c>
      <c r="H72" s="16">
        <v>5812</v>
      </c>
      <c r="I72" s="16">
        <v>22247</v>
      </c>
      <c r="J72" s="16">
        <v>407</v>
      </c>
      <c r="K72" s="16">
        <v>4787</v>
      </c>
      <c r="L72" s="16">
        <v>7606</v>
      </c>
      <c r="M72" s="16">
        <v>3521</v>
      </c>
      <c r="N72" s="16">
        <v>3075</v>
      </c>
      <c r="O72" s="16">
        <v>143724</v>
      </c>
      <c r="P72" s="16">
        <v>12961</v>
      </c>
      <c r="Q72" s="16">
        <v>9430</v>
      </c>
      <c r="R72" s="16">
        <v>3339</v>
      </c>
      <c r="S72" s="16">
        <v>1622</v>
      </c>
      <c r="T72" s="16">
        <v>209</v>
      </c>
      <c r="U72" s="16">
        <v>885</v>
      </c>
      <c r="V72" s="16">
        <v>14267</v>
      </c>
      <c r="W72" s="16">
        <v>3258</v>
      </c>
      <c r="X72" s="16">
        <v>91</v>
      </c>
      <c r="Y72" s="16">
        <v>94</v>
      </c>
      <c r="Z72" s="16">
        <v>680</v>
      </c>
      <c r="AA72" s="16">
        <v>1674</v>
      </c>
      <c r="AB72" s="16">
        <v>18447</v>
      </c>
      <c r="AC72" s="16">
        <v>2242</v>
      </c>
      <c r="AD72" s="16">
        <v>302</v>
      </c>
      <c r="AE72" s="16">
        <v>1796</v>
      </c>
      <c r="AF72" s="16">
        <v>21587</v>
      </c>
      <c r="AG72" s="16">
        <v>1359</v>
      </c>
      <c r="AH72" s="16">
        <v>7492</v>
      </c>
      <c r="AI72" s="16">
        <v>18603</v>
      </c>
      <c r="AJ72" s="16">
        <v>3368</v>
      </c>
      <c r="AK72" s="16">
        <v>10336</v>
      </c>
      <c r="AL72" s="16">
        <v>3018</v>
      </c>
      <c r="AM72" s="16">
        <v>312</v>
      </c>
      <c r="AN72" s="16">
        <v>1522</v>
      </c>
      <c r="AO72" s="16">
        <v>92387</v>
      </c>
      <c r="AP72" s="16">
        <v>6129</v>
      </c>
      <c r="AQ72" s="19" t="s">
        <v>59</v>
      </c>
      <c r="AR72" s="18" t="s">
        <v>57</v>
      </c>
      <c r="AS72" s="6"/>
    </row>
    <row r="73" spans="1:45" ht="15" customHeight="1" x14ac:dyDescent="0.25">
      <c r="A73" t="s">
        <v>52</v>
      </c>
      <c r="B73" s="170" t="s">
        <v>75</v>
      </c>
      <c r="C73" s="13">
        <v>2</v>
      </c>
      <c r="D73" s="14">
        <v>450124</v>
      </c>
      <c r="E73" s="15">
        <v>2172</v>
      </c>
      <c r="F73" s="16">
        <v>28843</v>
      </c>
      <c r="G73" s="16">
        <v>15491</v>
      </c>
      <c r="H73" s="16">
        <v>3584</v>
      </c>
      <c r="I73" s="16">
        <v>21256</v>
      </c>
      <c r="J73" s="16">
        <v>84</v>
      </c>
      <c r="K73" s="16">
        <v>2571</v>
      </c>
      <c r="L73" s="16">
        <v>4150</v>
      </c>
      <c r="M73" s="16">
        <v>3270</v>
      </c>
      <c r="N73" s="16">
        <v>2306</v>
      </c>
      <c r="O73" s="16">
        <v>145333</v>
      </c>
      <c r="P73" s="16">
        <v>19000</v>
      </c>
      <c r="Q73" s="16">
        <v>16647</v>
      </c>
      <c r="R73" s="16">
        <v>3432</v>
      </c>
      <c r="S73" s="16">
        <v>819</v>
      </c>
      <c r="T73" s="16">
        <v>124</v>
      </c>
      <c r="U73" s="16">
        <v>917</v>
      </c>
      <c r="V73" s="16">
        <v>12222</v>
      </c>
      <c r="W73" s="16">
        <v>2252</v>
      </c>
      <c r="X73" s="16">
        <v>84</v>
      </c>
      <c r="Y73" s="16">
        <v>36</v>
      </c>
      <c r="Z73" s="16">
        <v>402</v>
      </c>
      <c r="AA73" s="16">
        <v>1537</v>
      </c>
      <c r="AB73" s="16">
        <v>27999</v>
      </c>
      <c r="AC73" s="16">
        <v>1598</v>
      </c>
      <c r="AD73" s="16">
        <v>302</v>
      </c>
      <c r="AE73" s="16">
        <v>1215</v>
      </c>
      <c r="AF73" s="16">
        <v>17220</v>
      </c>
      <c r="AG73" s="16">
        <v>668</v>
      </c>
      <c r="AH73" s="16">
        <v>1967</v>
      </c>
      <c r="AI73" s="16">
        <v>5890</v>
      </c>
      <c r="AJ73" s="16">
        <v>1980</v>
      </c>
      <c r="AK73" s="16">
        <v>5736</v>
      </c>
      <c r="AL73" s="16">
        <v>967</v>
      </c>
      <c r="AM73" s="16">
        <v>283</v>
      </c>
      <c r="AN73" s="16">
        <v>430</v>
      </c>
      <c r="AO73" s="16">
        <v>91864</v>
      </c>
      <c r="AP73" s="16">
        <v>5473</v>
      </c>
      <c r="AQ73" s="19" t="s">
        <v>60</v>
      </c>
      <c r="AR73" s="18" t="s">
        <v>57</v>
      </c>
      <c r="AS73" s="6"/>
    </row>
    <row r="74" spans="1:45" ht="15" customHeight="1" x14ac:dyDescent="0.25">
      <c r="A74" t="s">
        <v>52</v>
      </c>
      <c r="B74" s="170" t="s">
        <v>75</v>
      </c>
      <c r="C74" s="13">
        <v>1</v>
      </c>
      <c r="D74" s="14">
        <v>324984</v>
      </c>
      <c r="E74" s="15">
        <v>862</v>
      </c>
      <c r="F74" s="16">
        <v>9137</v>
      </c>
      <c r="G74" s="16">
        <v>10144</v>
      </c>
      <c r="H74" s="16">
        <v>1070</v>
      </c>
      <c r="I74" s="16">
        <v>16952</v>
      </c>
      <c r="J74" s="16">
        <v>132</v>
      </c>
      <c r="K74" s="16">
        <v>4113</v>
      </c>
      <c r="L74" s="16">
        <v>1732</v>
      </c>
      <c r="M74" s="16">
        <v>3554</v>
      </c>
      <c r="N74" s="16">
        <v>1758</v>
      </c>
      <c r="O74" s="16">
        <v>65132</v>
      </c>
      <c r="P74" s="16">
        <v>7029</v>
      </c>
      <c r="Q74" s="16">
        <v>16550</v>
      </c>
      <c r="R74" s="16">
        <v>1145</v>
      </c>
      <c r="S74" s="16">
        <v>203</v>
      </c>
      <c r="T74" s="16">
        <v>60</v>
      </c>
      <c r="U74" s="16">
        <v>521</v>
      </c>
      <c r="V74" s="16">
        <v>9492</v>
      </c>
      <c r="W74" s="16">
        <v>3421</v>
      </c>
      <c r="X74" s="16">
        <v>36</v>
      </c>
      <c r="Y74" s="16">
        <v>51</v>
      </c>
      <c r="Z74" s="16">
        <v>117</v>
      </c>
      <c r="AA74" s="16">
        <v>719</v>
      </c>
      <c r="AB74" s="16">
        <v>31117</v>
      </c>
      <c r="AC74" s="16">
        <v>255</v>
      </c>
      <c r="AD74" s="16">
        <v>168</v>
      </c>
      <c r="AE74" s="16">
        <v>963</v>
      </c>
      <c r="AF74" s="16">
        <v>22951</v>
      </c>
      <c r="AG74" s="16">
        <v>159</v>
      </c>
      <c r="AH74" s="16">
        <v>314</v>
      </c>
      <c r="AI74" s="16">
        <v>737</v>
      </c>
      <c r="AJ74" s="16">
        <v>667</v>
      </c>
      <c r="AK74" s="16">
        <v>6837</v>
      </c>
      <c r="AL74" s="16">
        <v>299</v>
      </c>
      <c r="AM74" s="16">
        <v>65</v>
      </c>
      <c r="AN74" s="16">
        <v>62</v>
      </c>
      <c r="AO74" s="16">
        <v>104151</v>
      </c>
      <c r="AP74" s="16">
        <v>2309</v>
      </c>
      <c r="AQ74" s="19" t="s">
        <v>61</v>
      </c>
      <c r="AR74" s="18" t="s">
        <v>57</v>
      </c>
      <c r="AS74" s="6"/>
    </row>
    <row r="75" spans="1:45" ht="15" customHeight="1" x14ac:dyDescent="0.25">
      <c r="A75" t="s">
        <v>52</v>
      </c>
      <c r="B75" s="170" t="s">
        <v>75</v>
      </c>
      <c r="C75" s="13" t="s">
        <v>62</v>
      </c>
      <c r="D75" s="14">
        <v>1899632</v>
      </c>
      <c r="E75" s="15">
        <v>8121</v>
      </c>
      <c r="F75" s="16">
        <v>99324</v>
      </c>
      <c r="G75" s="16">
        <v>82347</v>
      </c>
      <c r="H75" s="16">
        <v>33985</v>
      </c>
      <c r="I75" s="16">
        <v>86926</v>
      </c>
      <c r="J75" s="16">
        <v>3612</v>
      </c>
      <c r="K75" s="16">
        <v>21362</v>
      </c>
      <c r="L75" s="16">
        <v>20585</v>
      </c>
      <c r="M75" s="16">
        <v>20219</v>
      </c>
      <c r="N75" s="16">
        <v>15361</v>
      </c>
      <c r="O75" s="16">
        <v>493132</v>
      </c>
      <c r="P75" s="16">
        <v>48679</v>
      </c>
      <c r="Q75" s="16">
        <v>61423</v>
      </c>
      <c r="R75" s="16">
        <v>12619</v>
      </c>
      <c r="S75" s="16">
        <v>5294</v>
      </c>
      <c r="T75" s="16">
        <v>861</v>
      </c>
      <c r="U75" s="16">
        <v>4420</v>
      </c>
      <c r="V75" s="16">
        <v>51376</v>
      </c>
      <c r="W75" s="16">
        <v>14609</v>
      </c>
      <c r="X75" s="16">
        <v>398</v>
      </c>
      <c r="Y75" s="16">
        <v>514</v>
      </c>
      <c r="Z75" s="16">
        <v>2141</v>
      </c>
      <c r="AA75" s="16">
        <v>6680</v>
      </c>
      <c r="AB75" s="16">
        <v>96570</v>
      </c>
      <c r="AC75" s="16">
        <v>6047</v>
      </c>
      <c r="AD75" s="16">
        <v>2979</v>
      </c>
      <c r="AE75" s="16">
        <v>10380</v>
      </c>
      <c r="AF75" s="16">
        <v>113965</v>
      </c>
      <c r="AG75" s="16">
        <v>3265</v>
      </c>
      <c r="AH75" s="16">
        <v>13550</v>
      </c>
      <c r="AI75" s="16">
        <v>65874</v>
      </c>
      <c r="AJ75" s="16">
        <v>9039</v>
      </c>
      <c r="AK75" s="16">
        <v>40759</v>
      </c>
      <c r="AL75" s="16">
        <v>8296</v>
      </c>
      <c r="AM75" s="16">
        <v>931</v>
      </c>
      <c r="AN75" s="16">
        <v>4527</v>
      </c>
      <c r="AO75" s="16">
        <v>407633</v>
      </c>
      <c r="AP75" s="16">
        <v>21829</v>
      </c>
      <c r="AQ75" s="19" t="s">
        <v>63</v>
      </c>
      <c r="AR75" s="18">
        <v>978507</v>
      </c>
      <c r="AS75" s="6"/>
    </row>
    <row r="76" spans="1:45" s="20" customFormat="1" ht="15" customHeight="1" x14ac:dyDescent="0.25">
      <c r="A76" s="20" t="s">
        <v>52</v>
      </c>
      <c r="B76" s="33" t="s">
        <v>64</v>
      </c>
      <c r="C76" s="34" t="s">
        <v>65</v>
      </c>
      <c r="D76" s="35">
        <v>2.9</v>
      </c>
      <c r="E76" s="36">
        <v>3</v>
      </c>
      <c r="F76" s="37">
        <v>2.88</v>
      </c>
      <c r="G76" s="37">
        <v>3.33</v>
      </c>
      <c r="H76" s="37">
        <v>4.04</v>
      </c>
      <c r="I76" s="37">
        <v>2.8</v>
      </c>
      <c r="J76" s="37">
        <v>4.43</v>
      </c>
      <c r="K76" s="37">
        <v>3.21</v>
      </c>
      <c r="L76" s="37">
        <v>3.11</v>
      </c>
      <c r="M76" s="37">
        <v>3.21</v>
      </c>
      <c r="N76" s="37">
        <v>3.39</v>
      </c>
      <c r="O76" s="37">
        <v>2.83</v>
      </c>
      <c r="P76" s="37">
        <v>2.58</v>
      </c>
      <c r="Q76" s="37">
        <v>2.57</v>
      </c>
      <c r="R76" s="37">
        <v>3.07</v>
      </c>
      <c r="S76" s="37">
        <v>3.48</v>
      </c>
      <c r="T76" s="37">
        <v>3.56</v>
      </c>
      <c r="U76" s="37">
        <v>3.27</v>
      </c>
      <c r="V76" s="37">
        <v>2.85</v>
      </c>
      <c r="W76" s="37">
        <v>2.93</v>
      </c>
      <c r="X76" s="37">
        <v>3.36</v>
      </c>
      <c r="Y76" s="37">
        <v>3.92</v>
      </c>
      <c r="Z76" s="37">
        <v>3.35</v>
      </c>
      <c r="AA76" s="37">
        <v>3.18</v>
      </c>
      <c r="AB76" s="37">
        <v>2.31</v>
      </c>
      <c r="AC76" s="37">
        <v>3.13</v>
      </c>
      <c r="AD76" s="37">
        <v>4.07</v>
      </c>
      <c r="AE76" s="37">
        <v>3.67</v>
      </c>
      <c r="AF76" s="37">
        <v>3.1</v>
      </c>
      <c r="AG76" s="37">
        <v>3.13</v>
      </c>
      <c r="AH76" s="37">
        <v>3.18</v>
      </c>
      <c r="AI76" s="37">
        <v>3.76</v>
      </c>
      <c r="AJ76" s="37">
        <v>3.06</v>
      </c>
      <c r="AK76" s="37">
        <v>3.16</v>
      </c>
      <c r="AL76" s="37">
        <v>3.47</v>
      </c>
      <c r="AM76" s="37">
        <v>2.95</v>
      </c>
      <c r="AN76" s="37">
        <v>3.68</v>
      </c>
      <c r="AO76" s="37">
        <v>2.66</v>
      </c>
      <c r="AP76" s="37">
        <v>3.03</v>
      </c>
      <c r="AQ76" s="38" t="s">
        <v>66</v>
      </c>
      <c r="AR76" s="39" t="s">
        <v>57</v>
      </c>
      <c r="AS76" s="27"/>
    </row>
    <row r="77" spans="1:45" x14ac:dyDescent="0.25"/>
    <row r="78" spans="1:45" x14ac:dyDescent="0.25">
      <c r="B78" s="3" t="s">
        <v>76</v>
      </c>
    </row>
    <row r="79" spans="1:45" x14ac:dyDescent="0.25"/>
    <row r="80" spans="1:45" x14ac:dyDescent="0.25">
      <c r="B80" s="3" t="s">
        <v>77</v>
      </c>
    </row>
    <row r="81" spans="2:2" x14ac:dyDescent="0.25">
      <c r="B81" s="3" t="s">
        <v>78</v>
      </c>
    </row>
    <row r="82" spans="2:2" x14ac:dyDescent="0.25">
      <c r="B82" s="171" t="s">
        <v>214</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0" customWidth="1"/>
    <col min="4" max="4" width="11.140625" style="3"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1" customFormat="1" ht="15.75" x14ac:dyDescent="0.25">
      <c r="A1" s="1" t="s">
        <v>0</v>
      </c>
      <c r="B1" s="2" t="s">
        <v>85</v>
      </c>
      <c r="C1" s="186"/>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row>
    <row r="2" spans="1:45" s="1" customFormat="1" ht="15.75" x14ac:dyDescent="0.25">
      <c r="A2" s="1" t="s">
        <v>2</v>
      </c>
      <c r="B2" s="2"/>
      <c r="C2" s="186" t="s">
        <v>86</v>
      </c>
      <c r="D2" s="194"/>
      <c r="E2" s="194"/>
      <c r="F2" s="194"/>
      <c r="G2" s="194"/>
      <c r="H2" s="194"/>
      <c r="I2" s="194"/>
      <c r="J2" s="194"/>
      <c r="K2" s="194"/>
      <c r="L2" s="194"/>
      <c r="M2" s="194"/>
      <c r="N2" s="194"/>
      <c r="O2" s="194"/>
      <c r="P2" s="194"/>
      <c r="Q2" s="194"/>
      <c r="R2" s="194"/>
      <c r="S2" s="194"/>
      <c r="T2" s="194"/>
      <c r="U2" s="194"/>
      <c r="V2" s="194"/>
      <c r="W2" s="194"/>
      <c r="X2" s="194"/>
      <c r="Y2" s="194"/>
      <c r="Z2" s="194"/>
      <c r="AA2" s="194"/>
      <c r="AB2" s="194"/>
      <c r="AC2" s="194"/>
      <c r="AD2" s="194"/>
      <c r="AE2" s="194"/>
      <c r="AF2" s="194"/>
      <c r="AG2" s="194"/>
      <c r="AH2" s="194"/>
      <c r="AI2" s="194"/>
      <c r="AJ2" s="194"/>
      <c r="AK2" s="194"/>
      <c r="AL2" s="194"/>
      <c r="AM2" s="194"/>
      <c r="AN2" s="194"/>
      <c r="AO2" s="194"/>
      <c r="AP2" s="194"/>
      <c r="AQ2" s="194"/>
      <c r="AR2" s="194"/>
    </row>
    <row r="3" spans="1:45" s="1" customFormat="1" ht="15.75" x14ac:dyDescent="0.25">
      <c r="A3" s="1" t="s">
        <v>4</v>
      </c>
      <c r="B3" s="2"/>
      <c r="C3" s="186" t="s">
        <v>5</v>
      </c>
      <c r="D3" s="194"/>
      <c r="E3" s="194"/>
      <c r="F3" s="194"/>
      <c r="G3" s="194"/>
      <c r="H3" s="194"/>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4"/>
      <c r="AJ3" s="194"/>
      <c r="AK3" s="186"/>
      <c r="AL3" s="194"/>
      <c r="AM3" s="194"/>
      <c r="AN3" s="194"/>
      <c r="AO3" s="194"/>
      <c r="AP3" s="194"/>
      <c r="AQ3" s="194"/>
      <c r="AR3" s="194"/>
    </row>
    <row r="4" spans="1:45" x14ac:dyDescent="0.25">
      <c r="A4" t="s">
        <v>6</v>
      </c>
      <c r="B4" s="3" t="s">
        <v>7</v>
      </c>
      <c r="C4" s="187"/>
      <c r="D4" s="195"/>
      <c r="E4" s="195"/>
      <c r="F4" s="195"/>
      <c r="G4" s="195"/>
      <c r="H4" s="195"/>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row>
    <row r="5" spans="1:45" ht="14.45" customHeight="1" x14ac:dyDescent="0.25">
      <c r="A5" t="s">
        <v>8</v>
      </c>
      <c r="B5" s="188" t="s">
        <v>7</v>
      </c>
      <c r="C5" s="189" t="s">
        <v>9</v>
      </c>
      <c r="D5" s="190" t="s">
        <v>10</v>
      </c>
      <c r="E5" s="190"/>
      <c r="F5" s="190"/>
      <c r="G5" s="190"/>
      <c r="H5" s="190"/>
      <c r="I5" s="190"/>
      <c r="J5" s="190"/>
      <c r="K5" s="190"/>
      <c r="L5" s="190"/>
      <c r="M5" s="190"/>
      <c r="N5" s="190"/>
      <c r="O5" s="190"/>
      <c r="P5" s="190"/>
      <c r="Q5" s="190"/>
      <c r="R5" s="190"/>
      <c r="S5" s="190"/>
      <c r="T5" s="190"/>
      <c r="U5" s="190"/>
      <c r="V5" s="190"/>
      <c r="W5" s="190"/>
      <c r="X5" s="190"/>
      <c r="Y5" s="190"/>
      <c r="Z5" s="190"/>
      <c r="AA5" s="190"/>
      <c r="AB5" s="190"/>
      <c r="AC5" s="190"/>
      <c r="AD5" s="190"/>
      <c r="AE5" s="190"/>
      <c r="AF5" s="190"/>
      <c r="AG5" s="190"/>
      <c r="AH5" s="190"/>
      <c r="AI5" s="190"/>
      <c r="AJ5" s="190"/>
      <c r="AK5" s="190"/>
      <c r="AL5" s="190"/>
      <c r="AM5" s="190"/>
      <c r="AN5" s="190"/>
      <c r="AO5" s="4"/>
      <c r="AP5" s="5"/>
      <c r="AQ5" s="182" t="s">
        <v>11</v>
      </c>
      <c r="AR5" s="191"/>
      <c r="AS5" s="6"/>
    </row>
    <row r="6" spans="1:45" s="7" customFormat="1" ht="141" customHeight="1" x14ac:dyDescent="0.25">
      <c r="A6" s="7" t="s">
        <v>12</v>
      </c>
      <c r="B6" s="188"/>
      <c r="C6" s="189"/>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192"/>
      <c r="AR6" s="193"/>
      <c r="AS6" s="11"/>
    </row>
    <row r="7" spans="1:45" ht="15" customHeight="1" x14ac:dyDescent="0.25">
      <c r="A7" t="s">
        <v>52</v>
      </c>
      <c r="B7" s="12" t="s">
        <v>53</v>
      </c>
      <c r="C7" s="13">
        <v>5</v>
      </c>
      <c r="D7" s="14">
        <v>128</v>
      </c>
      <c r="E7" s="15" t="s">
        <v>55</v>
      </c>
      <c r="F7" s="16">
        <v>2</v>
      </c>
      <c r="G7" s="16">
        <v>19</v>
      </c>
      <c r="H7" s="16">
        <v>8</v>
      </c>
      <c r="I7" s="16">
        <v>1</v>
      </c>
      <c r="J7" s="16" t="s">
        <v>55</v>
      </c>
      <c r="K7" s="16">
        <v>1</v>
      </c>
      <c r="L7" s="16" t="s">
        <v>55</v>
      </c>
      <c r="M7" s="16">
        <v>6</v>
      </c>
      <c r="N7" s="16">
        <v>3</v>
      </c>
      <c r="O7" s="16">
        <v>11</v>
      </c>
      <c r="P7" s="16">
        <v>5</v>
      </c>
      <c r="Q7" s="16">
        <v>2</v>
      </c>
      <c r="R7" s="16">
        <v>1</v>
      </c>
      <c r="S7" s="16" t="s">
        <v>55</v>
      </c>
      <c r="T7" s="16" t="s">
        <v>55</v>
      </c>
      <c r="U7" s="16" t="s">
        <v>55</v>
      </c>
      <c r="V7" s="16">
        <v>10</v>
      </c>
      <c r="W7" s="16">
        <v>5</v>
      </c>
      <c r="X7" s="16" t="s">
        <v>54</v>
      </c>
      <c r="Y7" s="16" t="s">
        <v>54</v>
      </c>
      <c r="Z7" s="16" t="s">
        <v>54</v>
      </c>
      <c r="AA7" s="16">
        <v>5</v>
      </c>
      <c r="AB7" s="16">
        <v>2</v>
      </c>
      <c r="AC7" s="16">
        <v>1</v>
      </c>
      <c r="AD7" s="16" t="s">
        <v>55</v>
      </c>
      <c r="AE7" s="16">
        <v>2</v>
      </c>
      <c r="AF7" s="16">
        <v>18</v>
      </c>
      <c r="AG7" s="16" t="s">
        <v>55</v>
      </c>
      <c r="AH7" s="16">
        <v>1</v>
      </c>
      <c r="AI7" s="16">
        <v>3</v>
      </c>
      <c r="AJ7" s="16" t="s">
        <v>54</v>
      </c>
      <c r="AK7" s="16">
        <v>2</v>
      </c>
      <c r="AL7" s="16">
        <v>7</v>
      </c>
      <c r="AM7" s="16">
        <v>1</v>
      </c>
      <c r="AN7" s="16">
        <v>5</v>
      </c>
      <c r="AO7" s="16">
        <v>6</v>
      </c>
      <c r="AP7" s="16">
        <v>1</v>
      </c>
      <c r="AQ7" s="17" t="s">
        <v>56</v>
      </c>
      <c r="AR7" s="18">
        <v>312</v>
      </c>
      <c r="AS7" s="6"/>
    </row>
    <row r="8" spans="1:45" ht="15" customHeight="1" x14ac:dyDescent="0.25">
      <c r="A8" t="s">
        <v>52</v>
      </c>
      <c r="B8" s="170" t="s">
        <v>53</v>
      </c>
      <c r="C8" s="13">
        <v>4</v>
      </c>
      <c r="D8" s="14">
        <v>357</v>
      </c>
      <c r="E8" s="15">
        <v>1</v>
      </c>
      <c r="F8" s="16">
        <v>17</v>
      </c>
      <c r="G8" s="16">
        <v>29</v>
      </c>
      <c r="H8" s="16">
        <v>8</v>
      </c>
      <c r="I8" s="16">
        <v>7</v>
      </c>
      <c r="J8" s="16" t="s">
        <v>55</v>
      </c>
      <c r="K8" s="16">
        <v>4</v>
      </c>
      <c r="L8" s="16">
        <v>4</v>
      </c>
      <c r="M8" s="16">
        <v>11</v>
      </c>
      <c r="N8" s="16">
        <v>3</v>
      </c>
      <c r="O8" s="16">
        <v>34</v>
      </c>
      <c r="P8" s="16">
        <v>31</v>
      </c>
      <c r="Q8" s="16">
        <v>22</v>
      </c>
      <c r="R8" s="16">
        <v>8</v>
      </c>
      <c r="S8" s="16">
        <v>1</v>
      </c>
      <c r="T8" s="16" t="s">
        <v>55</v>
      </c>
      <c r="U8" s="16">
        <v>2</v>
      </c>
      <c r="V8" s="16">
        <v>18</v>
      </c>
      <c r="W8" s="16">
        <v>5</v>
      </c>
      <c r="X8" s="16" t="s">
        <v>54</v>
      </c>
      <c r="Y8" s="16" t="s">
        <v>54</v>
      </c>
      <c r="Z8" s="16" t="s">
        <v>54</v>
      </c>
      <c r="AA8" s="16">
        <v>1</v>
      </c>
      <c r="AB8" s="16">
        <v>9</v>
      </c>
      <c r="AC8" s="16">
        <v>1</v>
      </c>
      <c r="AD8" s="16">
        <v>4</v>
      </c>
      <c r="AE8" s="16">
        <v>5</v>
      </c>
      <c r="AF8" s="16">
        <v>50</v>
      </c>
      <c r="AG8" s="16">
        <v>2</v>
      </c>
      <c r="AH8" s="16" t="s">
        <v>55</v>
      </c>
      <c r="AI8" s="16">
        <v>10</v>
      </c>
      <c r="AJ8" s="16" t="s">
        <v>54</v>
      </c>
      <c r="AK8" s="16">
        <v>15</v>
      </c>
      <c r="AL8" s="16">
        <v>13</v>
      </c>
      <c r="AM8" s="16">
        <v>1</v>
      </c>
      <c r="AN8" s="16">
        <v>2</v>
      </c>
      <c r="AO8" s="16">
        <v>29</v>
      </c>
      <c r="AP8" s="16">
        <v>10</v>
      </c>
      <c r="AQ8" s="19" t="s">
        <v>58</v>
      </c>
      <c r="AR8" s="18">
        <v>719</v>
      </c>
      <c r="AS8" s="6"/>
    </row>
    <row r="9" spans="1:45" ht="15" customHeight="1" x14ac:dyDescent="0.25">
      <c r="A9" t="s">
        <v>52</v>
      </c>
      <c r="B9" s="170" t="s">
        <v>53</v>
      </c>
      <c r="C9" s="13">
        <v>3</v>
      </c>
      <c r="D9" s="14">
        <v>735</v>
      </c>
      <c r="E9" s="15">
        <v>2</v>
      </c>
      <c r="F9" s="16">
        <v>49</v>
      </c>
      <c r="G9" s="16">
        <v>43</v>
      </c>
      <c r="H9" s="16">
        <v>15</v>
      </c>
      <c r="I9" s="16">
        <v>21</v>
      </c>
      <c r="J9" s="16" t="s">
        <v>55</v>
      </c>
      <c r="K9" s="16">
        <v>8</v>
      </c>
      <c r="L9" s="16">
        <v>15</v>
      </c>
      <c r="M9" s="16">
        <v>15</v>
      </c>
      <c r="N9" s="16">
        <v>4</v>
      </c>
      <c r="O9" s="16">
        <v>95</v>
      </c>
      <c r="P9" s="16">
        <v>98</v>
      </c>
      <c r="Q9" s="16">
        <v>17</v>
      </c>
      <c r="R9" s="16">
        <v>8</v>
      </c>
      <c r="S9" s="16">
        <v>1</v>
      </c>
      <c r="T9" s="16" t="s">
        <v>55</v>
      </c>
      <c r="U9" s="16">
        <v>2</v>
      </c>
      <c r="V9" s="16">
        <v>59</v>
      </c>
      <c r="W9" s="16">
        <v>19</v>
      </c>
      <c r="X9" s="16" t="s">
        <v>54</v>
      </c>
      <c r="Y9" s="16" t="s">
        <v>54</v>
      </c>
      <c r="Z9" s="16" t="s">
        <v>54</v>
      </c>
      <c r="AA9" s="16">
        <v>3</v>
      </c>
      <c r="AB9" s="16">
        <v>18</v>
      </c>
      <c r="AC9" s="16">
        <v>5</v>
      </c>
      <c r="AD9" s="16">
        <v>1</v>
      </c>
      <c r="AE9" s="16">
        <v>9</v>
      </c>
      <c r="AF9" s="16">
        <v>47</v>
      </c>
      <c r="AG9" s="16">
        <v>2</v>
      </c>
      <c r="AH9" s="16">
        <v>9</v>
      </c>
      <c r="AI9" s="16">
        <v>17</v>
      </c>
      <c r="AJ9" s="16" t="s">
        <v>54</v>
      </c>
      <c r="AK9" s="16">
        <v>41</v>
      </c>
      <c r="AL9" s="16">
        <v>22</v>
      </c>
      <c r="AM9" s="16">
        <v>3</v>
      </c>
      <c r="AN9" s="16">
        <v>14</v>
      </c>
      <c r="AO9" s="16">
        <v>48</v>
      </c>
      <c r="AP9" s="16">
        <v>22</v>
      </c>
      <c r="AQ9" s="19" t="s">
        <v>59</v>
      </c>
      <c r="AR9" s="18">
        <v>1133</v>
      </c>
      <c r="AS9" s="6"/>
    </row>
    <row r="10" spans="1:45" ht="15" customHeight="1" x14ac:dyDescent="0.25">
      <c r="A10" t="s">
        <v>52</v>
      </c>
      <c r="B10" s="170" t="s">
        <v>53</v>
      </c>
      <c r="C10" s="13">
        <v>2</v>
      </c>
      <c r="D10" s="14">
        <v>1127</v>
      </c>
      <c r="E10" s="15">
        <v>4</v>
      </c>
      <c r="F10" s="16">
        <v>92</v>
      </c>
      <c r="G10" s="16">
        <v>79</v>
      </c>
      <c r="H10" s="16">
        <v>20</v>
      </c>
      <c r="I10" s="16">
        <v>24</v>
      </c>
      <c r="J10" s="16" t="s">
        <v>55</v>
      </c>
      <c r="K10" s="16">
        <v>2</v>
      </c>
      <c r="L10" s="16">
        <v>10</v>
      </c>
      <c r="M10" s="16">
        <v>14</v>
      </c>
      <c r="N10" s="16">
        <v>7</v>
      </c>
      <c r="O10" s="16">
        <v>199</v>
      </c>
      <c r="P10" s="16">
        <v>235</v>
      </c>
      <c r="Q10" s="16">
        <v>38</v>
      </c>
      <c r="R10" s="16">
        <v>15</v>
      </c>
      <c r="S10" s="16">
        <v>4</v>
      </c>
      <c r="T10" s="16" t="s">
        <v>55</v>
      </c>
      <c r="U10" s="16">
        <v>1</v>
      </c>
      <c r="V10" s="16">
        <v>69</v>
      </c>
      <c r="W10" s="16">
        <v>17</v>
      </c>
      <c r="X10" s="16" t="s">
        <v>54</v>
      </c>
      <c r="Y10" s="16" t="s">
        <v>54</v>
      </c>
      <c r="Z10" s="16" t="s">
        <v>54</v>
      </c>
      <c r="AA10" s="16">
        <v>4</v>
      </c>
      <c r="AB10" s="16">
        <v>19</v>
      </c>
      <c r="AC10" s="16">
        <v>9</v>
      </c>
      <c r="AD10" s="16">
        <v>4</v>
      </c>
      <c r="AE10" s="16">
        <v>9</v>
      </c>
      <c r="AF10" s="16">
        <v>41</v>
      </c>
      <c r="AG10" s="16">
        <v>1</v>
      </c>
      <c r="AH10" s="16">
        <v>4</v>
      </c>
      <c r="AI10" s="16">
        <v>14</v>
      </c>
      <c r="AJ10" s="16" t="s">
        <v>54</v>
      </c>
      <c r="AK10" s="16">
        <v>41</v>
      </c>
      <c r="AL10" s="16">
        <v>12</v>
      </c>
      <c r="AM10" s="16">
        <v>1</v>
      </c>
      <c r="AN10" s="16">
        <v>4</v>
      </c>
      <c r="AO10" s="16">
        <v>79</v>
      </c>
      <c r="AP10" s="16">
        <v>55</v>
      </c>
      <c r="AQ10" s="19" t="s">
        <v>60</v>
      </c>
      <c r="AR10" s="18">
        <v>1</v>
      </c>
      <c r="AS10" s="6"/>
    </row>
    <row r="11" spans="1:45" ht="15" customHeight="1" x14ac:dyDescent="0.25">
      <c r="A11" t="s">
        <v>52</v>
      </c>
      <c r="B11" s="170" t="s">
        <v>53</v>
      </c>
      <c r="C11" s="13">
        <v>1</v>
      </c>
      <c r="D11" s="14">
        <v>1152</v>
      </c>
      <c r="E11" s="15">
        <v>2</v>
      </c>
      <c r="F11" s="16">
        <v>32</v>
      </c>
      <c r="G11" s="16">
        <v>99</v>
      </c>
      <c r="H11" s="16">
        <v>8</v>
      </c>
      <c r="I11" s="16">
        <v>34</v>
      </c>
      <c r="J11" s="16" t="s">
        <v>55</v>
      </c>
      <c r="K11" s="16">
        <v>7</v>
      </c>
      <c r="L11" s="16">
        <v>6</v>
      </c>
      <c r="M11" s="16">
        <v>32</v>
      </c>
      <c r="N11" s="16">
        <v>13</v>
      </c>
      <c r="O11" s="16">
        <v>143</v>
      </c>
      <c r="P11" s="16">
        <v>147</v>
      </c>
      <c r="Q11" s="16">
        <v>52</v>
      </c>
      <c r="R11" s="16">
        <v>14</v>
      </c>
      <c r="S11" s="16">
        <v>1</v>
      </c>
      <c r="T11" s="16" t="s">
        <v>55</v>
      </c>
      <c r="U11" s="16">
        <v>5</v>
      </c>
      <c r="V11" s="16">
        <v>95</v>
      </c>
      <c r="W11" s="16">
        <v>52</v>
      </c>
      <c r="X11" s="16" t="s">
        <v>54</v>
      </c>
      <c r="Y11" s="16" t="s">
        <v>54</v>
      </c>
      <c r="Z11" s="16" t="s">
        <v>54</v>
      </c>
      <c r="AA11" s="16">
        <v>4</v>
      </c>
      <c r="AB11" s="16">
        <v>34</v>
      </c>
      <c r="AC11" s="16">
        <v>4</v>
      </c>
      <c r="AD11" s="16">
        <v>2</v>
      </c>
      <c r="AE11" s="16">
        <v>4</v>
      </c>
      <c r="AF11" s="16">
        <v>63</v>
      </c>
      <c r="AG11" s="16">
        <v>1</v>
      </c>
      <c r="AH11" s="16" t="s">
        <v>55</v>
      </c>
      <c r="AI11" s="16">
        <v>3</v>
      </c>
      <c r="AJ11" s="16" t="s">
        <v>54</v>
      </c>
      <c r="AK11" s="16">
        <v>64</v>
      </c>
      <c r="AL11" s="16">
        <v>3</v>
      </c>
      <c r="AM11" s="16" t="s">
        <v>55</v>
      </c>
      <c r="AN11" s="16">
        <v>2</v>
      </c>
      <c r="AO11" s="16">
        <v>184</v>
      </c>
      <c r="AP11" s="16">
        <v>40</v>
      </c>
      <c r="AQ11" s="19" t="s">
        <v>61</v>
      </c>
      <c r="AR11" s="18">
        <v>42</v>
      </c>
      <c r="AS11" s="6"/>
    </row>
    <row r="12" spans="1:45" ht="15" customHeight="1" x14ac:dyDescent="0.25">
      <c r="A12" t="s">
        <v>52</v>
      </c>
      <c r="B12" s="170" t="s">
        <v>53</v>
      </c>
      <c r="C12" s="13" t="s">
        <v>62</v>
      </c>
      <c r="D12" s="14">
        <v>3499</v>
      </c>
      <c r="E12" s="15">
        <v>9</v>
      </c>
      <c r="F12" s="16">
        <v>192</v>
      </c>
      <c r="G12" s="16">
        <v>269</v>
      </c>
      <c r="H12" s="16">
        <v>59</v>
      </c>
      <c r="I12" s="16">
        <v>87</v>
      </c>
      <c r="J12" s="16" t="s">
        <v>55</v>
      </c>
      <c r="K12" s="16">
        <v>22</v>
      </c>
      <c r="L12" s="16">
        <v>35</v>
      </c>
      <c r="M12" s="16">
        <v>78</v>
      </c>
      <c r="N12" s="16">
        <v>30</v>
      </c>
      <c r="O12" s="16">
        <v>482</v>
      </c>
      <c r="P12" s="16">
        <v>516</v>
      </c>
      <c r="Q12" s="16">
        <v>131</v>
      </c>
      <c r="R12" s="16">
        <v>46</v>
      </c>
      <c r="S12" s="16">
        <v>7</v>
      </c>
      <c r="T12" s="16" t="s">
        <v>55</v>
      </c>
      <c r="U12" s="16">
        <v>10</v>
      </c>
      <c r="V12" s="16">
        <v>251</v>
      </c>
      <c r="W12" s="16">
        <v>98</v>
      </c>
      <c r="X12" s="16">
        <v>1</v>
      </c>
      <c r="Y12" s="16">
        <v>1</v>
      </c>
      <c r="Z12" s="16">
        <v>1</v>
      </c>
      <c r="AA12" s="16">
        <v>17</v>
      </c>
      <c r="AB12" s="16">
        <v>82</v>
      </c>
      <c r="AC12" s="16">
        <v>20</v>
      </c>
      <c r="AD12" s="16">
        <v>11</v>
      </c>
      <c r="AE12" s="16">
        <v>29</v>
      </c>
      <c r="AF12" s="16">
        <v>219</v>
      </c>
      <c r="AG12" s="16">
        <v>6</v>
      </c>
      <c r="AH12" s="16">
        <v>14</v>
      </c>
      <c r="AI12" s="16">
        <v>47</v>
      </c>
      <c r="AJ12" s="16">
        <v>2</v>
      </c>
      <c r="AK12" s="16">
        <v>163</v>
      </c>
      <c r="AL12" s="16">
        <v>57</v>
      </c>
      <c r="AM12" s="16">
        <v>6</v>
      </c>
      <c r="AN12" s="16">
        <v>27</v>
      </c>
      <c r="AO12" s="16">
        <v>346</v>
      </c>
      <c r="AP12" s="16">
        <v>128</v>
      </c>
      <c r="AQ12" s="19" t="s">
        <v>63</v>
      </c>
      <c r="AR12" s="18">
        <v>2207</v>
      </c>
      <c r="AS12" s="6"/>
    </row>
    <row r="13" spans="1:45" s="20" customFormat="1" ht="15" customHeight="1" x14ac:dyDescent="0.25">
      <c r="A13" s="20" t="s">
        <v>52</v>
      </c>
      <c r="B13" s="21" t="s">
        <v>64</v>
      </c>
      <c r="C13" s="22" t="s">
        <v>65</v>
      </c>
      <c r="D13" s="23">
        <v>2.19</v>
      </c>
      <c r="E13" s="24">
        <v>2.2200000000000002</v>
      </c>
      <c r="F13" s="25">
        <v>2.2999999999999998</v>
      </c>
      <c r="G13" s="25">
        <v>2.2200000000000002</v>
      </c>
      <c r="H13" s="25">
        <v>2.8</v>
      </c>
      <c r="I13" s="25">
        <v>2.0499999999999998</v>
      </c>
      <c r="J13" s="25" t="s">
        <v>55</v>
      </c>
      <c r="K13" s="25">
        <v>2.5499999999999998</v>
      </c>
      <c r="L13" s="25">
        <v>2.4900000000000002</v>
      </c>
      <c r="M13" s="25">
        <v>2.29</v>
      </c>
      <c r="N13" s="25">
        <v>2.2000000000000002</v>
      </c>
      <c r="O13" s="25">
        <v>2.11</v>
      </c>
      <c r="P13" s="25">
        <v>2.0499999999999998</v>
      </c>
      <c r="Q13" s="25">
        <v>2.11</v>
      </c>
      <c r="R13" s="25">
        <v>2.2799999999999998</v>
      </c>
      <c r="S13" s="25">
        <v>2.29</v>
      </c>
      <c r="T13" s="25" t="s">
        <v>55</v>
      </c>
      <c r="U13" s="25">
        <v>2.1</v>
      </c>
      <c r="V13" s="25">
        <v>2.12</v>
      </c>
      <c r="W13" s="25">
        <v>1.92</v>
      </c>
      <c r="X13" s="25" t="s">
        <v>54</v>
      </c>
      <c r="Y13" s="25" t="s">
        <v>54</v>
      </c>
      <c r="Z13" s="25" t="s">
        <v>54</v>
      </c>
      <c r="AA13" s="25">
        <v>2.94</v>
      </c>
      <c r="AB13" s="25">
        <v>2.1</v>
      </c>
      <c r="AC13" s="25">
        <v>2.2999999999999998</v>
      </c>
      <c r="AD13" s="25">
        <v>2.64</v>
      </c>
      <c r="AE13" s="25">
        <v>2.72</v>
      </c>
      <c r="AF13" s="25">
        <v>2.63</v>
      </c>
      <c r="AG13" s="25">
        <v>2.83</v>
      </c>
      <c r="AH13" s="25">
        <v>2.86</v>
      </c>
      <c r="AI13" s="25">
        <v>2.91</v>
      </c>
      <c r="AJ13" s="25" t="s">
        <v>54</v>
      </c>
      <c r="AK13" s="25">
        <v>2.08</v>
      </c>
      <c r="AL13" s="25">
        <v>3.16</v>
      </c>
      <c r="AM13" s="25">
        <v>3.33</v>
      </c>
      <c r="AN13" s="25">
        <v>3.15</v>
      </c>
      <c r="AO13" s="25">
        <v>1.83</v>
      </c>
      <c r="AP13" s="25">
        <v>2.04</v>
      </c>
      <c r="AQ13" s="19" t="s">
        <v>66</v>
      </c>
      <c r="AR13" s="26" t="s">
        <v>57</v>
      </c>
      <c r="AS13" s="27"/>
    </row>
    <row r="14" spans="1:45" ht="15" customHeight="1" x14ac:dyDescent="0.25">
      <c r="A14" t="s">
        <v>52</v>
      </c>
      <c r="B14" s="28" t="s">
        <v>67</v>
      </c>
      <c r="C14" s="29">
        <v>5</v>
      </c>
      <c r="D14" s="14">
        <v>36225</v>
      </c>
      <c r="E14" s="30">
        <v>131</v>
      </c>
      <c r="F14" s="31">
        <v>1024</v>
      </c>
      <c r="G14" s="31">
        <v>3261</v>
      </c>
      <c r="H14" s="31">
        <v>4651</v>
      </c>
      <c r="I14" s="31">
        <v>999</v>
      </c>
      <c r="J14" s="31">
        <v>1092</v>
      </c>
      <c r="K14" s="31">
        <v>1049</v>
      </c>
      <c r="L14" s="31">
        <v>503</v>
      </c>
      <c r="M14" s="31">
        <v>2400</v>
      </c>
      <c r="N14" s="31">
        <v>1212</v>
      </c>
      <c r="O14" s="31">
        <v>1520</v>
      </c>
      <c r="P14" s="31">
        <v>1680</v>
      </c>
      <c r="Q14" s="31">
        <v>699</v>
      </c>
      <c r="R14" s="31">
        <v>218</v>
      </c>
      <c r="S14" s="31">
        <v>86</v>
      </c>
      <c r="T14" s="31">
        <v>7</v>
      </c>
      <c r="U14" s="31">
        <v>234</v>
      </c>
      <c r="V14" s="31">
        <v>2670</v>
      </c>
      <c r="W14" s="31">
        <v>515</v>
      </c>
      <c r="X14" s="31">
        <v>1</v>
      </c>
      <c r="Y14" s="31">
        <v>138</v>
      </c>
      <c r="Z14" s="31">
        <v>30</v>
      </c>
      <c r="AA14" s="31">
        <v>158</v>
      </c>
      <c r="AB14" s="31">
        <v>361</v>
      </c>
      <c r="AC14" s="31">
        <v>192</v>
      </c>
      <c r="AD14" s="31">
        <v>841</v>
      </c>
      <c r="AE14" s="31">
        <v>1412</v>
      </c>
      <c r="AF14" s="31">
        <v>3694</v>
      </c>
      <c r="AG14" s="31">
        <v>55</v>
      </c>
      <c r="AH14" s="31">
        <v>68</v>
      </c>
      <c r="AI14" s="31">
        <v>478</v>
      </c>
      <c r="AJ14" s="31">
        <v>27</v>
      </c>
      <c r="AK14" s="31">
        <v>2656</v>
      </c>
      <c r="AL14" s="31">
        <v>248</v>
      </c>
      <c r="AM14" s="31">
        <v>16</v>
      </c>
      <c r="AN14" s="31">
        <v>222</v>
      </c>
      <c r="AO14" s="31">
        <v>1127</v>
      </c>
      <c r="AP14" s="31">
        <v>550</v>
      </c>
      <c r="AQ14" s="17" t="s">
        <v>56</v>
      </c>
      <c r="AR14" s="32">
        <v>8553</v>
      </c>
      <c r="AS14" s="6"/>
    </row>
    <row r="15" spans="1:45" ht="15" customHeight="1" x14ac:dyDescent="0.25">
      <c r="A15" t="s">
        <v>52</v>
      </c>
      <c r="B15" s="170" t="s">
        <v>67</v>
      </c>
      <c r="C15" s="13">
        <v>4</v>
      </c>
      <c r="D15" s="14">
        <v>42608</v>
      </c>
      <c r="E15" s="15">
        <v>249</v>
      </c>
      <c r="F15" s="16">
        <v>2784</v>
      </c>
      <c r="G15" s="16">
        <v>2926</v>
      </c>
      <c r="H15" s="16">
        <v>2205</v>
      </c>
      <c r="I15" s="16">
        <v>1327</v>
      </c>
      <c r="J15" s="16">
        <v>218</v>
      </c>
      <c r="K15" s="16">
        <v>869</v>
      </c>
      <c r="L15" s="16">
        <v>711</v>
      </c>
      <c r="M15" s="16">
        <v>2698</v>
      </c>
      <c r="N15" s="16">
        <v>1607</v>
      </c>
      <c r="O15" s="16">
        <v>2275</v>
      </c>
      <c r="P15" s="16">
        <v>3825</v>
      </c>
      <c r="Q15" s="16">
        <v>1580</v>
      </c>
      <c r="R15" s="16">
        <v>351</v>
      </c>
      <c r="S15" s="16">
        <v>181</v>
      </c>
      <c r="T15" s="16">
        <v>37</v>
      </c>
      <c r="U15" s="16">
        <v>298</v>
      </c>
      <c r="V15" s="16">
        <v>2652</v>
      </c>
      <c r="W15" s="16">
        <v>686</v>
      </c>
      <c r="X15" s="16">
        <v>10</v>
      </c>
      <c r="Y15" s="16">
        <v>41</v>
      </c>
      <c r="Z15" s="16">
        <v>40</v>
      </c>
      <c r="AA15" s="16">
        <v>126</v>
      </c>
      <c r="AB15" s="16">
        <v>1004</v>
      </c>
      <c r="AC15" s="16">
        <v>230</v>
      </c>
      <c r="AD15" s="16">
        <v>576</v>
      </c>
      <c r="AE15" s="16">
        <v>1293</v>
      </c>
      <c r="AF15" s="16">
        <v>3624</v>
      </c>
      <c r="AG15" s="16">
        <v>178</v>
      </c>
      <c r="AH15" s="16">
        <v>110</v>
      </c>
      <c r="AI15" s="16">
        <v>875</v>
      </c>
      <c r="AJ15" s="16">
        <v>54</v>
      </c>
      <c r="AK15" s="16">
        <v>3469</v>
      </c>
      <c r="AL15" s="16">
        <v>365</v>
      </c>
      <c r="AM15" s="16">
        <v>32</v>
      </c>
      <c r="AN15" s="16">
        <v>267</v>
      </c>
      <c r="AO15" s="16">
        <v>1755</v>
      </c>
      <c r="AP15" s="16">
        <v>1080</v>
      </c>
      <c r="AQ15" s="19" t="s">
        <v>58</v>
      </c>
      <c r="AR15" s="18">
        <v>16109</v>
      </c>
      <c r="AS15" s="6"/>
    </row>
    <row r="16" spans="1:45" ht="15" customHeight="1" x14ac:dyDescent="0.25">
      <c r="A16" t="s">
        <v>52</v>
      </c>
      <c r="B16" s="170" t="s">
        <v>67</v>
      </c>
      <c r="C16" s="13">
        <v>3</v>
      </c>
      <c r="D16" s="14">
        <v>47787</v>
      </c>
      <c r="E16" s="15">
        <v>247</v>
      </c>
      <c r="F16" s="16">
        <v>3801</v>
      </c>
      <c r="G16" s="16">
        <v>3667</v>
      </c>
      <c r="H16" s="16">
        <v>2216</v>
      </c>
      <c r="I16" s="16">
        <v>1795</v>
      </c>
      <c r="J16" s="16">
        <v>246</v>
      </c>
      <c r="K16" s="16">
        <v>901</v>
      </c>
      <c r="L16" s="16">
        <v>1078</v>
      </c>
      <c r="M16" s="16">
        <v>1746</v>
      </c>
      <c r="N16" s="16">
        <v>984</v>
      </c>
      <c r="O16" s="16">
        <v>3487</v>
      </c>
      <c r="P16" s="16">
        <v>6216</v>
      </c>
      <c r="Q16" s="16">
        <v>936</v>
      </c>
      <c r="R16" s="16">
        <v>450</v>
      </c>
      <c r="S16" s="16">
        <v>295</v>
      </c>
      <c r="T16" s="16">
        <v>35</v>
      </c>
      <c r="U16" s="16">
        <v>247</v>
      </c>
      <c r="V16" s="16">
        <v>4898</v>
      </c>
      <c r="W16" s="16">
        <v>661</v>
      </c>
      <c r="X16" s="16">
        <v>18</v>
      </c>
      <c r="Y16" s="16">
        <v>78</v>
      </c>
      <c r="Z16" s="16">
        <v>77</v>
      </c>
      <c r="AA16" s="16">
        <v>128</v>
      </c>
      <c r="AB16" s="16">
        <v>1295</v>
      </c>
      <c r="AC16" s="16">
        <v>526</v>
      </c>
      <c r="AD16" s="16">
        <v>309</v>
      </c>
      <c r="AE16" s="16">
        <v>886</v>
      </c>
      <c r="AF16" s="16">
        <v>1935</v>
      </c>
      <c r="AG16" s="16">
        <v>198</v>
      </c>
      <c r="AH16" s="16">
        <v>310</v>
      </c>
      <c r="AI16" s="16">
        <v>893</v>
      </c>
      <c r="AJ16" s="16">
        <v>57</v>
      </c>
      <c r="AK16" s="16">
        <v>3361</v>
      </c>
      <c r="AL16" s="16">
        <v>340</v>
      </c>
      <c r="AM16" s="16">
        <v>46</v>
      </c>
      <c r="AN16" s="16">
        <v>213</v>
      </c>
      <c r="AO16" s="16">
        <v>2003</v>
      </c>
      <c r="AP16" s="16">
        <v>1208</v>
      </c>
      <c r="AQ16" s="19" t="s">
        <v>59</v>
      </c>
      <c r="AR16" s="18">
        <v>51265</v>
      </c>
      <c r="AS16" s="6"/>
    </row>
    <row r="17" spans="1:45" ht="15" customHeight="1" x14ac:dyDescent="0.25">
      <c r="A17" t="s">
        <v>52</v>
      </c>
      <c r="B17" s="170" t="s">
        <v>67</v>
      </c>
      <c r="C17" s="13">
        <v>2</v>
      </c>
      <c r="D17" s="14">
        <v>39793</v>
      </c>
      <c r="E17" s="15">
        <v>225</v>
      </c>
      <c r="F17" s="16">
        <v>2760</v>
      </c>
      <c r="G17" s="16">
        <v>3558</v>
      </c>
      <c r="H17" s="16">
        <v>1514</v>
      </c>
      <c r="I17" s="16">
        <v>1547</v>
      </c>
      <c r="J17" s="16">
        <v>40</v>
      </c>
      <c r="K17" s="16">
        <v>472</v>
      </c>
      <c r="L17" s="16">
        <v>462</v>
      </c>
      <c r="M17" s="16">
        <v>1496</v>
      </c>
      <c r="N17" s="16">
        <v>644</v>
      </c>
      <c r="O17" s="16">
        <v>3438</v>
      </c>
      <c r="P17" s="16">
        <v>6496</v>
      </c>
      <c r="Q17" s="16">
        <v>1460</v>
      </c>
      <c r="R17" s="16">
        <v>511</v>
      </c>
      <c r="S17" s="16">
        <v>176</v>
      </c>
      <c r="T17" s="16">
        <v>32</v>
      </c>
      <c r="U17" s="16">
        <v>209</v>
      </c>
      <c r="V17" s="16">
        <v>3887</v>
      </c>
      <c r="W17" s="16">
        <v>490</v>
      </c>
      <c r="X17" s="16">
        <v>12</v>
      </c>
      <c r="Y17" s="16">
        <v>30</v>
      </c>
      <c r="Z17" s="16">
        <v>51</v>
      </c>
      <c r="AA17" s="16">
        <v>95</v>
      </c>
      <c r="AB17" s="16">
        <v>1862</v>
      </c>
      <c r="AC17" s="16">
        <v>409</v>
      </c>
      <c r="AD17" s="16">
        <v>436</v>
      </c>
      <c r="AE17" s="16">
        <v>548</v>
      </c>
      <c r="AF17" s="16">
        <v>1327</v>
      </c>
      <c r="AG17" s="16">
        <v>75</v>
      </c>
      <c r="AH17" s="16">
        <v>61</v>
      </c>
      <c r="AI17" s="16">
        <v>367</v>
      </c>
      <c r="AJ17" s="16">
        <v>14</v>
      </c>
      <c r="AK17" s="16">
        <v>1820</v>
      </c>
      <c r="AL17" s="16">
        <v>92</v>
      </c>
      <c r="AM17" s="16">
        <v>40</v>
      </c>
      <c r="AN17" s="16">
        <v>49</v>
      </c>
      <c r="AO17" s="16">
        <v>2014</v>
      </c>
      <c r="AP17" s="16">
        <v>1074</v>
      </c>
      <c r="AQ17" s="19" t="s">
        <v>60</v>
      </c>
      <c r="AR17" s="18">
        <v>9</v>
      </c>
      <c r="AS17" s="6"/>
    </row>
    <row r="18" spans="1:45" ht="15" customHeight="1" x14ac:dyDescent="0.25">
      <c r="A18" t="s">
        <v>52</v>
      </c>
      <c r="B18" s="170" t="s">
        <v>67</v>
      </c>
      <c r="C18" s="13">
        <v>1</v>
      </c>
      <c r="D18" s="14">
        <v>23774</v>
      </c>
      <c r="E18" s="15">
        <v>67</v>
      </c>
      <c r="F18" s="16">
        <v>641</v>
      </c>
      <c r="G18" s="16">
        <v>2614</v>
      </c>
      <c r="H18" s="16">
        <v>450</v>
      </c>
      <c r="I18" s="16">
        <v>1063</v>
      </c>
      <c r="J18" s="16">
        <v>36</v>
      </c>
      <c r="K18" s="16">
        <v>631</v>
      </c>
      <c r="L18" s="16">
        <v>160</v>
      </c>
      <c r="M18" s="16">
        <v>1560</v>
      </c>
      <c r="N18" s="16">
        <v>514</v>
      </c>
      <c r="O18" s="16">
        <v>1146</v>
      </c>
      <c r="P18" s="16">
        <v>1599</v>
      </c>
      <c r="Q18" s="16">
        <v>1072</v>
      </c>
      <c r="R18" s="16">
        <v>213</v>
      </c>
      <c r="S18" s="16">
        <v>33</v>
      </c>
      <c r="T18" s="16">
        <v>10</v>
      </c>
      <c r="U18" s="16">
        <v>103</v>
      </c>
      <c r="V18" s="16">
        <v>2622</v>
      </c>
      <c r="W18" s="16">
        <v>631</v>
      </c>
      <c r="X18" s="16">
        <v>2</v>
      </c>
      <c r="Y18" s="16">
        <v>41</v>
      </c>
      <c r="Z18" s="16">
        <v>26</v>
      </c>
      <c r="AA18" s="16">
        <v>43</v>
      </c>
      <c r="AB18" s="16">
        <v>1795</v>
      </c>
      <c r="AC18" s="16">
        <v>86</v>
      </c>
      <c r="AD18" s="16">
        <v>213</v>
      </c>
      <c r="AE18" s="16">
        <v>379</v>
      </c>
      <c r="AF18" s="16">
        <v>1485</v>
      </c>
      <c r="AG18" s="16">
        <v>11</v>
      </c>
      <c r="AH18" s="16">
        <v>5</v>
      </c>
      <c r="AI18" s="16">
        <v>39</v>
      </c>
      <c r="AJ18" s="16">
        <v>6</v>
      </c>
      <c r="AK18" s="16">
        <v>2134</v>
      </c>
      <c r="AL18" s="16">
        <v>19</v>
      </c>
      <c r="AM18" s="16">
        <v>4</v>
      </c>
      <c r="AN18" s="16">
        <v>5</v>
      </c>
      <c r="AO18" s="16">
        <v>1934</v>
      </c>
      <c r="AP18" s="16">
        <v>382</v>
      </c>
      <c r="AQ18" s="19" t="s">
        <v>61</v>
      </c>
      <c r="AR18" s="18">
        <v>906</v>
      </c>
      <c r="AS18" s="6"/>
    </row>
    <row r="19" spans="1:45" ht="15" customHeight="1" x14ac:dyDescent="0.25">
      <c r="A19" t="s">
        <v>52</v>
      </c>
      <c r="B19" s="170" t="s">
        <v>67</v>
      </c>
      <c r="C19" s="13" t="s">
        <v>62</v>
      </c>
      <c r="D19" s="14">
        <v>190187</v>
      </c>
      <c r="E19" s="15">
        <v>919</v>
      </c>
      <c r="F19" s="16">
        <v>11010</v>
      </c>
      <c r="G19" s="16">
        <v>16026</v>
      </c>
      <c r="H19" s="16">
        <v>11036</v>
      </c>
      <c r="I19" s="16">
        <v>6731</v>
      </c>
      <c r="J19" s="16">
        <v>1632</v>
      </c>
      <c r="K19" s="16">
        <v>3922</v>
      </c>
      <c r="L19" s="16">
        <v>2914</v>
      </c>
      <c r="M19" s="16">
        <v>9900</v>
      </c>
      <c r="N19" s="16">
        <v>4961</v>
      </c>
      <c r="O19" s="16">
        <v>11866</v>
      </c>
      <c r="P19" s="16">
        <v>19816</v>
      </c>
      <c r="Q19" s="16">
        <v>5747</v>
      </c>
      <c r="R19" s="16">
        <v>1743</v>
      </c>
      <c r="S19" s="16">
        <v>771</v>
      </c>
      <c r="T19" s="16">
        <v>121</v>
      </c>
      <c r="U19" s="16">
        <v>1091</v>
      </c>
      <c r="V19" s="16">
        <v>16729</v>
      </c>
      <c r="W19" s="16">
        <v>2983</v>
      </c>
      <c r="X19" s="16">
        <v>43</v>
      </c>
      <c r="Y19" s="16">
        <v>328</v>
      </c>
      <c r="Z19" s="16">
        <v>224</v>
      </c>
      <c r="AA19" s="16">
        <v>550</v>
      </c>
      <c r="AB19" s="16">
        <v>6317</v>
      </c>
      <c r="AC19" s="16">
        <v>1443</v>
      </c>
      <c r="AD19" s="16">
        <v>2375</v>
      </c>
      <c r="AE19" s="16">
        <v>4518</v>
      </c>
      <c r="AF19" s="16">
        <v>12065</v>
      </c>
      <c r="AG19" s="16">
        <v>517</v>
      </c>
      <c r="AH19" s="16">
        <v>554</v>
      </c>
      <c r="AI19" s="16">
        <v>2652</v>
      </c>
      <c r="AJ19" s="16">
        <v>158</v>
      </c>
      <c r="AK19" s="16">
        <v>13440</v>
      </c>
      <c r="AL19" s="16">
        <v>1064</v>
      </c>
      <c r="AM19" s="16">
        <v>138</v>
      </c>
      <c r="AN19" s="16">
        <v>756</v>
      </c>
      <c r="AO19" s="16">
        <v>8833</v>
      </c>
      <c r="AP19" s="16">
        <v>4294</v>
      </c>
      <c r="AQ19" s="19" t="s">
        <v>63</v>
      </c>
      <c r="AR19" s="18">
        <v>76842</v>
      </c>
      <c r="AS19" s="6"/>
    </row>
    <row r="20" spans="1:45" s="20" customFormat="1" ht="15" customHeight="1" x14ac:dyDescent="0.25">
      <c r="A20" s="20" t="s">
        <v>52</v>
      </c>
      <c r="B20" s="21" t="s">
        <v>64</v>
      </c>
      <c r="C20" s="22" t="s">
        <v>65</v>
      </c>
      <c r="D20" s="23">
        <v>3.15</v>
      </c>
      <c r="E20" s="24">
        <v>3.17</v>
      </c>
      <c r="F20" s="25">
        <v>3.07</v>
      </c>
      <c r="G20" s="25">
        <v>3.04</v>
      </c>
      <c r="H20" s="25">
        <v>3.82</v>
      </c>
      <c r="I20" s="25">
        <v>2.95</v>
      </c>
      <c r="J20" s="25">
        <v>4.4000000000000004</v>
      </c>
      <c r="K20" s="25">
        <v>3.31</v>
      </c>
      <c r="L20" s="25">
        <v>3.32</v>
      </c>
      <c r="M20" s="25">
        <v>3.29</v>
      </c>
      <c r="N20" s="25">
        <v>3.48</v>
      </c>
      <c r="O20" s="25">
        <v>2.97</v>
      </c>
      <c r="P20" s="25">
        <v>2.87</v>
      </c>
      <c r="Q20" s="25">
        <v>2.89</v>
      </c>
      <c r="R20" s="25">
        <v>2.91</v>
      </c>
      <c r="S20" s="25">
        <v>3.14</v>
      </c>
      <c r="T20" s="25">
        <v>2.99</v>
      </c>
      <c r="U20" s="25">
        <v>3.32</v>
      </c>
      <c r="V20" s="25">
        <v>2.93</v>
      </c>
      <c r="W20" s="25">
        <v>2.99</v>
      </c>
      <c r="X20" s="25">
        <v>2.91</v>
      </c>
      <c r="Y20" s="25">
        <v>3.63</v>
      </c>
      <c r="Z20" s="25">
        <v>2.99</v>
      </c>
      <c r="AA20" s="25">
        <v>3.47</v>
      </c>
      <c r="AB20" s="25">
        <v>2.41</v>
      </c>
      <c r="AC20" s="25">
        <v>3.02</v>
      </c>
      <c r="AD20" s="25">
        <v>3.59</v>
      </c>
      <c r="AE20" s="25">
        <v>3.62</v>
      </c>
      <c r="AF20" s="25">
        <v>3.56</v>
      </c>
      <c r="AG20" s="25">
        <v>3.37</v>
      </c>
      <c r="AH20" s="25">
        <v>3.32</v>
      </c>
      <c r="AI20" s="25">
        <v>3.52</v>
      </c>
      <c r="AJ20" s="25">
        <v>3.52</v>
      </c>
      <c r="AK20" s="25">
        <v>3.2</v>
      </c>
      <c r="AL20" s="25">
        <v>3.69</v>
      </c>
      <c r="AM20" s="25">
        <v>3.12</v>
      </c>
      <c r="AN20" s="25">
        <v>3.86</v>
      </c>
      <c r="AO20" s="25">
        <v>2.79</v>
      </c>
      <c r="AP20" s="25">
        <v>3.08</v>
      </c>
      <c r="AQ20" s="19" t="s">
        <v>66</v>
      </c>
      <c r="AR20" s="26" t="s">
        <v>57</v>
      </c>
      <c r="AS20" s="27"/>
    </row>
    <row r="21" spans="1:45" ht="15" customHeight="1" x14ac:dyDescent="0.25">
      <c r="A21" t="s">
        <v>52</v>
      </c>
      <c r="B21" s="28" t="s">
        <v>68</v>
      </c>
      <c r="C21" s="29">
        <v>5</v>
      </c>
      <c r="D21" s="14">
        <v>2448</v>
      </c>
      <c r="E21" s="30">
        <v>9</v>
      </c>
      <c r="F21" s="31">
        <v>24</v>
      </c>
      <c r="G21" s="31">
        <v>255</v>
      </c>
      <c r="H21" s="31">
        <v>165</v>
      </c>
      <c r="I21" s="31">
        <v>25</v>
      </c>
      <c r="J21" s="31" t="s">
        <v>55</v>
      </c>
      <c r="K21" s="31">
        <v>27</v>
      </c>
      <c r="L21" s="31">
        <v>34</v>
      </c>
      <c r="M21" s="31">
        <v>127</v>
      </c>
      <c r="N21" s="31">
        <v>41</v>
      </c>
      <c r="O21" s="31">
        <v>139</v>
      </c>
      <c r="P21" s="31">
        <v>103</v>
      </c>
      <c r="Q21" s="31">
        <v>30</v>
      </c>
      <c r="R21" s="31">
        <v>19</v>
      </c>
      <c r="S21" s="31">
        <v>40</v>
      </c>
      <c r="T21" s="31" t="s">
        <v>55</v>
      </c>
      <c r="U21" s="31">
        <v>31</v>
      </c>
      <c r="V21" s="31">
        <v>263</v>
      </c>
      <c r="W21" s="31">
        <v>91</v>
      </c>
      <c r="X21" s="31">
        <v>2</v>
      </c>
      <c r="Y21" s="31">
        <v>1</v>
      </c>
      <c r="Z21" s="31" t="s">
        <v>55</v>
      </c>
      <c r="AA21" s="31">
        <v>31</v>
      </c>
      <c r="AB21" s="31">
        <v>7</v>
      </c>
      <c r="AC21" s="31">
        <v>4</v>
      </c>
      <c r="AD21" s="31">
        <v>16</v>
      </c>
      <c r="AE21" s="31">
        <v>28</v>
      </c>
      <c r="AF21" s="31">
        <v>495</v>
      </c>
      <c r="AG21" s="31">
        <v>3</v>
      </c>
      <c r="AH21" s="31">
        <v>13</v>
      </c>
      <c r="AI21" s="31">
        <v>23</v>
      </c>
      <c r="AJ21" s="31">
        <v>3</v>
      </c>
      <c r="AK21" s="31">
        <v>96</v>
      </c>
      <c r="AL21" s="31">
        <v>58</v>
      </c>
      <c r="AM21" s="31">
        <v>2</v>
      </c>
      <c r="AN21" s="31">
        <v>50</v>
      </c>
      <c r="AO21" s="31">
        <v>141</v>
      </c>
      <c r="AP21" s="31">
        <v>52</v>
      </c>
      <c r="AQ21" s="17" t="s">
        <v>56</v>
      </c>
      <c r="AR21" s="32">
        <v>5842</v>
      </c>
      <c r="AS21" s="6"/>
    </row>
    <row r="22" spans="1:45" ht="15" customHeight="1" x14ac:dyDescent="0.25">
      <c r="A22" t="s">
        <v>52</v>
      </c>
      <c r="B22" s="170" t="s">
        <v>68</v>
      </c>
      <c r="C22" s="13">
        <v>4</v>
      </c>
      <c r="D22" s="14">
        <v>6399</v>
      </c>
      <c r="E22" s="15">
        <v>35</v>
      </c>
      <c r="F22" s="16">
        <v>281</v>
      </c>
      <c r="G22" s="16">
        <v>412</v>
      </c>
      <c r="H22" s="16">
        <v>173</v>
      </c>
      <c r="I22" s="16">
        <v>72</v>
      </c>
      <c r="J22" s="16">
        <v>3</v>
      </c>
      <c r="K22" s="16">
        <v>58</v>
      </c>
      <c r="L22" s="16">
        <v>102</v>
      </c>
      <c r="M22" s="16">
        <v>301</v>
      </c>
      <c r="N22" s="16">
        <v>139</v>
      </c>
      <c r="O22" s="16">
        <v>534</v>
      </c>
      <c r="P22" s="16">
        <v>552</v>
      </c>
      <c r="Q22" s="16">
        <v>261</v>
      </c>
      <c r="R22" s="16">
        <v>70</v>
      </c>
      <c r="S22" s="16">
        <v>57</v>
      </c>
      <c r="T22" s="16">
        <v>1</v>
      </c>
      <c r="U22" s="16">
        <v>40</v>
      </c>
      <c r="V22" s="16">
        <v>435</v>
      </c>
      <c r="W22" s="16">
        <v>237</v>
      </c>
      <c r="X22" s="16" t="s">
        <v>55</v>
      </c>
      <c r="Y22" s="16" t="s">
        <v>55</v>
      </c>
      <c r="Z22" s="16">
        <v>5</v>
      </c>
      <c r="AA22" s="16">
        <v>20</v>
      </c>
      <c r="AB22" s="16">
        <v>64</v>
      </c>
      <c r="AC22" s="16">
        <v>6</v>
      </c>
      <c r="AD22" s="16">
        <v>24</v>
      </c>
      <c r="AE22" s="16">
        <v>48</v>
      </c>
      <c r="AF22" s="16">
        <v>1031</v>
      </c>
      <c r="AG22" s="16">
        <v>25</v>
      </c>
      <c r="AH22" s="16">
        <v>24</v>
      </c>
      <c r="AI22" s="16">
        <v>98</v>
      </c>
      <c r="AJ22" s="16">
        <v>2</v>
      </c>
      <c r="AK22" s="16">
        <v>325</v>
      </c>
      <c r="AL22" s="16">
        <v>159</v>
      </c>
      <c r="AM22" s="16">
        <v>14</v>
      </c>
      <c r="AN22" s="16">
        <v>93</v>
      </c>
      <c r="AO22" s="16">
        <v>447</v>
      </c>
      <c r="AP22" s="16">
        <v>251</v>
      </c>
      <c r="AQ22" s="19" t="s">
        <v>58</v>
      </c>
      <c r="AR22" s="18">
        <v>13587</v>
      </c>
      <c r="AS22" s="6"/>
    </row>
    <row r="23" spans="1:45" ht="15" customHeight="1" x14ac:dyDescent="0.25">
      <c r="A23" t="s">
        <v>52</v>
      </c>
      <c r="B23" s="170" t="s">
        <v>68</v>
      </c>
      <c r="C23" s="13">
        <v>3</v>
      </c>
      <c r="D23" s="14">
        <v>13975</v>
      </c>
      <c r="E23" s="15">
        <v>67</v>
      </c>
      <c r="F23" s="16">
        <v>988</v>
      </c>
      <c r="G23" s="16">
        <v>819</v>
      </c>
      <c r="H23" s="16">
        <v>309</v>
      </c>
      <c r="I23" s="16">
        <v>242</v>
      </c>
      <c r="J23" s="16">
        <v>4</v>
      </c>
      <c r="K23" s="16">
        <v>100</v>
      </c>
      <c r="L23" s="16">
        <v>319</v>
      </c>
      <c r="M23" s="16">
        <v>359</v>
      </c>
      <c r="N23" s="16">
        <v>185</v>
      </c>
      <c r="O23" s="16">
        <v>1668</v>
      </c>
      <c r="P23" s="16">
        <v>1966</v>
      </c>
      <c r="Q23" s="16">
        <v>280</v>
      </c>
      <c r="R23" s="16">
        <v>154</v>
      </c>
      <c r="S23" s="16">
        <v>148</v>
      </c>
      <c r="T23" s="16">
        <v>3</v>
      </c>
      <c r="U23" s="16">
        <v>61</v>
      </c>
      <c r="V23" s="16">
        <v>1362</v>
      </c>
      <c r="W23" s="16">
        <v>371</v>
      </c>
      <c r="X23" s="16">
        <v>2</v>
      </c>
      <c r="Y23" s="16">
        <v>1</v>
      </c>
      <c r="Z23" s="16">
        <v>10</v>
      </c>
      <c r="AA23" s="16">
        <v>56</v>
      </c>
      <c r="AB23" s="16">
        <v>152</v>
      </c>
      <c r="AC23" s="16">
        <v>53</v>
      </c>
      <c r="AD23" s="16">
        <v>13</v>
      </c>
      <c r="AE23" s="16">
        <v>96</v>
      </c>
      <c r="AF23" s="16">
        <v>973</v>
      </c>
      <c r="AG23" s="16">
        <v>98</v>
      </c>
      <c r="AH23" s="16">
        <v>210</v>
      </c>
      <c r="AI23" s="16">
        <v>286</v>
      </c>
      <c r="AJ23" s="16">
        <v>14</v>
      </c>
      <c r="AK23" s="16">
        <v>730</v>
      </c>
      <c r="AL23" s="16">
        <v>232</v>
      </c>
      <c r="AM23" s="16">
        <v>21</v>
      </c>
      <c r="AN23" s="16">
        <v>122</v>
      </c>
      <c r="AO23" s="16">
        <v>957</v>
      </c>
      <c r="AP23" s="16">
        <v>544</v>
      </c>
      <c r="AQ23" s="19" t="s">
        <v>59</v>
      </c>
      <c r="AR23" s="18">
        <v>26575</v>
      </c>
      <c r="AS23" s="6"/>
    </row>
    <row r="24" spans="1:45" ht="15" customHeight="1" x14ac:dyDescent="0.25">
      <c r="A24" t="s">
        <v>52</v>
      </c>
      <c r="B24" s="170" t="s">
        <v>68</v>
      </c>
      <c r="C24" s="13">
        <v>2</v>
      </c>
      <c r="D24" s="14">
        <v>23397</v>
      </c>
      <c r="E24" s="15">
        <v>94</v>
      </c>
      <c r="F24" s="16">
        <v>1872</v>
      </c>
      <c r="G24" s="16">
        <v>1272</v>
      </c>
      <c r="H24" s="16">
        <v>295</v>
      </c>
      <c r="I24" s="16">
        <v>473</v>
      </c>
      <c r="J24" s="16">
        <v>11</v>
      </c>
      <c r="K24" s="16">
        <v>79</v>
      </c>
      <c r="L24" s="16">
        <v>426</v>
      </c>
      <c r="M24" s="16">
        <v>465</v>
      </c>
      <c r="N24" s="16">
        <v>242</v>
      </c>
      <c r="O24" s="16">
        <v>3676</v>
      </c>
      <c r="P24" s="16">
        <v>5259</v>
      </c>
      <c r="Q24" s="16">
        <v>759</v>
      </c>
      <c r="R24" s="16">
        <v>227</v>
      </c>
      <c r="S24" s="16">
        <v>109</v>
      </c>
      <c r="T24" s="16">
        <v>6</v>
      </c>
      <c r="U24" s="16">
        <v>79</v>
      </c>
      <c r="V24" s="16">
        <v>1895</v>
      </c>
      <c r="W24" s="16">
        <v>403</v>
      </c>
      <c r="X24" s="16">
        <v>5</v>
      </c>
      <c r="Y24" s="16">
        <v>1</v>
      </c>
      <c r="Z24" s="16">
        <v>19</v>
      </c>
      <c r="AA24" s="16">
        <v>73</v>
      </c>
      <c r="AB24" s="16">
        <v>431</v>
      </c>
      <c r="AC24" s="16">
        <v>98</v>
      </c>
      <c r="AD24" s="16">
        <v>28</v>
      </c>
      <c r="AE24" s="16">
        <v>79</v>
      </c>
      <c r="AF24" s="16">
        <v>1048</v>
      </c>
      <c r="AG24" s="16">
        <v>102</v>
      </c>
      <c r="AH24" s="16">
        <v>136</v>
      </c>
      <c r="AI24" s="16">
        <v>251</v>
      </c>
      <c r="AJ24" s="16">
        <v>9</v>
      </c>
      <c r="AK24" s="16">
        <v>732</v>
      </c>
      <c r="AL24" s="16">
        <v>112</v>
      </c>
      <c r="AM24" s="16">
        <v>29</v>
      </c>
      <c r="AN24" s="16">
        <v>50</v>
      </c>
      <c r="AO24" s="16">
        <v>1595</v>
      </c>
      <c r="AP24" s="16">
        <v>957</v>
      </c>
      <c r="AQ24" s="19" t="s">
        <v>60</v>
      </c>
      <c r="AR24" s="18">
        <v>1</v>
      </c>
      <c r="AS24" s="6"/>
    </row>
    <row r="25" spans="1:45" ht="15" customHeight="1" x14ac:dyDescent="0.25">
      <c r="A25" t="s">
        <v>52</v>
      </c>
      <c r="B25" s="170" t="s">
        <v>68</v>
      </c>
      <c r="C25" s="13">
        <v>1</v>
      </c>
      <c r="D25" s="14">
        <v>32761</v>
      </c>
      <c r="E25" s="15">
        <v>46</v>
      </c>
      <c r="F25" s="16">
        <v>1278</v>
      </c>
      <c r="G25" s="16">
        <v>2187</v>
      </c>
      <c r="H25" s="16">
        <v>176</v>
      </c>
      <c r="I25" s="16">
        <v>925</v>
      </c>
      <c r="J25" s="16">
        <v>14</v>
      </c>
      <c r="K25" s="16">
        <v>247</v>
      </c>
      <c r="L25" s="16">
        <v>281</v>
      </c>
      <c r="M25" s="16">
        <v>1308</v>
      </c>
      <c r="N25" s="16">
        <v>452</v>
      </c>
      <c r="O25" s="16">
        <v>3689</v>
      </c>
      <c r="P25" s="16">
        <v>4985</v>
      </c>
      <c r="Q25" s="16">
        <v>1681</v>
      </c>
      <c r="R25" s="16">
        <v>185</v>
      </c>
      <c r="S25" s="16">
        <v>38</v>
      </c>
      <c r="T25" s="16">
        <v>5</v>
      </c>
      <c r="U25" s="16">
        <v>137</v>
      </c>
      <c r="V25" s="16">
        <v>3236</v>
      </c>
      <c r="W25" s="16">
        <v>1131</v>
      </c>
      <c r="X25" s="16">
        <v>4</v>
      </c>
      <c r="Y25" s="16">
        <v>5</v>
      </c>
      <c r="Z25" s="16">
        <v>11</v>
      </c>
      <c r="AA25" s="16">
        <v>79</v>
      </c>
      <c r="AB25" s="16">
        <v>1124</v>
      </c>
      <c r="AC25" s="16">
        <v>35</v>
      </c>
      <c r="AD25" s="16">
        <v>33</v>
      </c>
      <c r="AE25" s="16">
        <v>118</v>
      </c>
      <c r="AF25" s="16">
        <v>2114</v>
      </c>
      <c r="AG25" s="16">
        <v>20</v>
      </c>
      <c r="AH25" s="16">
        <v>33</v>
      </c>
      <c r="AI25" s="16">
        <v>110</v>
      </c>
      <c r="AJ25" s="16">
        <v>1</v>
      </c>
      <c r="AK25" s="16">
        <v>2096</v>
      </c>
      <c r="AL25" s="16">
        <v>52</v>
      </c>
      <c r="AM25" s="16">
        <v>16</v>
      </c>
      <c r="AN25" s="16">
        <v>5</v>
      </c>
      <c r="AO25" s="16">
        <v>3833</v>
      </c>
      <c r="AP25" s="16">
        <v>1071</v>
      </c>
      <c r="AQ25" s="19" t="s">
        <v>61</v>
      </c>
      <c r="AR25" s="18">
        <v>915</v>
      </c>
      <c r="AS25" s="6"/>
    </row>
    <row r="26" spans="1:45" ht="15" customHeight="1" x14ac:dyDescent="0.25">
      <c r="A26" t="s">
        <v>52</v>
      </c>
      <c r="B26" s="170" t="s">
        <v>68</v>
      </c>
      <c r="C26" s="13" t="s">
        <v>62</v>
      </c>
      <c r="D26" s="14">
        <v>78980</v>
      </c>
      <c r="E26" s="15">
        <v>251</v>
      </c>
      <c r="F26" s="16">
        <v>4443</v>
      </c>
      <c r="G26" s="16">
        <v>4945</v>
      </c>
      <c r="H26" s="16">
        <v>1118</v>
      </c>
      <c r="I26" s="16">
        <v>1737</v>
      </c>
      <c r="J26" s="16">
        <v>32</v>
      </c>
      <c r="K26" s="16">
        <v>511</v>
      </c>
      <c r="L26" s="16">
        <v>1162</v>
      </c>
      <c r="M26" s="16">
        <v>2560</v>
      </c>
      <c r="N26" s="16">
        <v>1059</v>
      </c>
      <c r="O26" s="16">
        <v>9706</v>
      </c>
      <c r="P26" s="16">
        <v>12865</v>
      </c>
      <c r="Q26" s="16">
        <v>3011</v>
      </c>
      <c r="R26" s="16">
        <v>655</v>
      </c>
      <c r="S26" s="16">
        <v>392</v>
      </c>
      <c r="T26" s="16">
        <v>15</v>
      </c>
      <c r="U26" s="16">
        <v>348</v>
      </c>
      <c r="V26" s="16">
        <v>7191</v>
      </c>
      <c r="W26" s="16">
        <v>2233</v>
      </c>
      <c r="X26" s="16">
        <v>13</v>
      </c>
      <c r="Y26" s="16">
        <v>8</v>
      </c>
      <c r="Z26" s="16">
        <v>45</v>
      </c>
      <c r="AA26" s="16">
        <v>259</v>
      </c>
      <c r="AB26" s="16">
        <v>1778</v>
      </c>
      <c r="AC26" s="16">
        <v>196</v>
      </c>
      <c r="AD26" s="16">
        <v>114</v>
      </c>
      <c r="AE26" s="16">
        <v>369</v>
      </c>
      <c r="AF26" s="16">
        <v>5661</v>
      </c>
      <c r="AG26" s="16">
        <v>248</v>
      </c>
      <c r="AH26" s="16">
        <v>416</v>
      </c>
      <c r="AI26" s="16">
        <v>768</v>
      </c>
      <c r="AJ26" s="16">
        <v>29</v>
      </c>
      <c r="AK26" s="16">
        <v>3979</v>
      </c>
      <c r="AL26" s="16">
        <v>613</v>
      </c>
      <c r="AM26" s="16">
        <v>82</v>
      </c>
      <c r="AN26" s="16">
        <v>320</v>
      </c>
      <c r="AO26" s="16">
        <v>6973</v>
      </c>
      <c r="AP26" s="16">
        <v>2875</v>
      </c>
      <c r="AQ26" s="19" t="s">
        <v>63</v>
      </c>
      <c r="AR26" s="18">
        <v>46920</v>
      </c>
      <c r="AS26" s="6"/>
    </row>
    <row r="27" spans="1:45" s="20" customFormat="1" ht="15" customHeight="1" x14ac:dyDescent="0.25">
      <c r="A27" s="20" t="s">
        <v>52</v>
      </c>
      <c r="B27" s="21" t="s">
        <v>64</v>
      </c>
      <c r="C27" s="22" t="s">
        <v>65</v>
      </c>
      <c r="D27" s="23">
        <v>2.02</v>
      </c>
      <c r="E27" s="24">
        <v>2.4700000000000002</v>
      </c>
      <c r="F27" s="25">
        <v>2.08</v>
      </c>
      <c r="G27" s="25">
        <v>2.04</v>
      </c>
      <c r="H27" s="25">
        <v>2.87</v>
      </c>
      <c r="I27" s="25">
        <v>1.73</v>
      </c>
      <c r="J27" s="25">
        <v>1.88</v>
      </c>
      <c r="K27" s="25">
        <v>2.1</v>
      </c>
      <c r="L27" s="25">
        <v>2.2999999999999998</v>
      </c>
      <c r="M27" s="25">
        <v>2.0099999999999998</v>
      </c>
      <c r="N27" s="25">
        <v>2.13</v>
      </c>
      <c r="O27" s="25">
        <v>1.94</v>
      </c>
      <c r="P27" s="25">
        <v>1.88</v>
      </c>
      <c r="Q27" s="25">
        <v>1.74</v>
      </c>
      <c r="R27" s="25">
        <v>2.25</v>
      </c>
      <c r="S27" s="25">
        <v>2.88</v>
      </c>
      <c r="T27" s="25">
        <v>2</v>
      </c>
      <c r="U27" s="25">
        <v>2.2799999999999998</v>
      </c>
      <c r="V27" s="25">
        <v>1.97</v>
      </c>
      <c r="W27" s="25">
        <v>1.99</v>
      </c>
      <c r="X27" s="25">
        <v>2.31</v>
      </c>
      <c r="Y27" s="25">
        <v>1.88</v>
      </c>
      <c r="Z27" s="25">
        <v>2.2000000000000002</v>
      </c>
      <c r="AA27" s="25">
        <v>2.42</v>
      </c>
      <c r="AB27" s="25">
        <v>1.54</v>
      </c>
      <c r="AC27" s="25">
        <v>2.21</v>
      </c>
      <c r="AD27" s="25">
        <v>2.67</v>
      </c>
      <c r="AE27" s="25">
        <v>2.4300000000000002</v>
      </c>
      <c r="AF27" s="25">
        <v>2.4300000000000002</v>
      </c>
      <c r="AG27" s="25">
        <v>2.5499999999999998</v>
      </c>
      <c r="AH27" s="25">
        <v>2.63</v>
      </c>
      <c r="AI27" s="25">
        <v>2.57</v>
      </c>
      <c r="AJ27" s="25">
        <v>2.9</v>
      </c>
      <c r="AK27" s="25">
        <v>1.89</v>
      </c>
      <c r="AL27" s="25">
        <v>3.1</v>
      </c>
      <c r="AM27" s="25">
        <v>2.48</v>
      </c>
      <c r="AN27" s="25">
        <v>3.42</v>
      </c>
      <c r="AO27" s="25">
        <v>1.78</v>
      </c>
      <c r="AP27" s="25">
        <v>2.0499999999999998</v>
      </c>
      <c r="AQ27" s="19" t="s">
        <v>66</v>
      </c>
      <c r="AR27" s="26" t="s">
        <v>57</v>
      </c>
      <c r="AS27" s="27"/>
    </row>
    <row r="28" spans="1:45" ht="15" customHeight="1" x14ac:dyDescent="0.25">
      <c r="A28" t="s">
        <v>52</v>
      </c>
      <c r="B28" s="28" t="s">
        <v>69</v>
      </c>
      <c r="C28" s="29">
        <v>5</v>
      </c>
      <c r="D28" s="14">
        <v>25113</v>
      </c>
      <c r="E28" s="30">
        <v>101</v>
      </c>
      <c r="F28" s="31">
        <v>228</v>
      </c>
      <c r="G28" s="31">
        <v>1667</v>
      </c>
      <c r="H28" s="31">
        <v>1295</v>
      </c>
      <c r="I28" s="31">
        <v>199</v>
      </c>
      <c r="J28" s="31">
        <v>9</v>
      </c>
      <c r="K28" s="31">
        <v>218</v>
      </c>
      <c r="L28" s="31">
        <v>232</v>
      </c>
      <c r="M28" s="31">
        <v>911</v>
      </c>
      <c r="N28" s="31">
        <v>294</v>
      </c>
      <c r="O28" s="31">
        <v>863</v>
      </c>
      <c r="P28" s="31">
        <v>694</v>
      </c>
      <c r="Q28" s="31">
        <v>357</v>
      </c>
      <c r="R28" s="31">
        <v>165</v>
      </c>
      <c r="S28" s="31">
        <v>43</v>
      </c>
      <c r="T28" s="31">
        <v>4</v>
      </c>
      <c r="U28" s="31">
        <v>114</v>
      </c>
      <c r="V28" s="31">
        <v>1794</v>
      </c>
      <c r="W28" s="31">
        <v>440</v>
      </c>
      <c r="X28" s="31">
        <v>35</v>
      </c>
      <c r="Y28" s="31">
        <v>8</v>
      </c>
      <c r="Z28" s="31">
        <v>4</v>
      </c>
      <c r="AA28" s="31">
        <v>111</v>
      </c>
      <c r="AB28" s="31">
        <v>97</v>
      </c>
      <c r="AC28" s="31">
        <v>47</v>
      </c>
      <c r="AD28" s="31">
        <v>124</v>
      </c>
      <c r="AE28" s="31">
        <v>257</v>
      </c>
      <c r="AF28" s="31">
        <v>2144</v>
      </c>
      <c r="AG28" s="31">
        <v>43</v>
      </c>
      <c r="AH28" s="31">
        <v>36</v>
      </c>
      <c r="AI28" s="31">
        <v>9797</v>
      </c>
      <c r="AJ28" s="31">
        <v>683</v>
      </c>
      <c r="AK28" s="31">
        <v>560</v>
      </c>
      <c r="AL28" s="31">
        <v>296</v>
      </c>
      <c r="AM28" s="31">
        <v>21</v>
      </c>
      <c r="AN28" s="31">
        <v>227</v>
      </c>
      <c r="AO28" s="31">
        <v>722</v>
      </c>
      <c r="AP28" s="31">
        <v>273</v>
      </c>
      <c r="AQ28" s="17" t="s">
        <v>56</v>
      </c>
      <c r="AR28" s="32">
        <v>29240</v>
      </c>
      <c r="AS28" s="6"/>
    </row>
    <row r="29" spans="1:45" ht="15" customHeight="1" x14ac:dyDescent="0.25">
      <c r="A29" t="s">
        <v>52</v>
      </c>
      <c r="B29" s="170" t="s">
        <v>69</v>
      </c>
      <c r="C29" s="13">
        <v>4</v>
      </c>
      <c r="D29" s="14">
        <v>49226</v>
      </c>
      <c r="E29" s="15">
        <v>313</v>
      </c>
      <c r="F29" s="16">
        <v>1438</v>
      </c>
      <c r="G29" s="16">
        <v>2600</v>
      </c>
      <c r="H29" s="16">
        <v>1075</v>
      </c>
      <c r="I29" s="16">
        <v>445</v>
      </c>
      <c r="J29" s="16">
        <v>1</v>
      </c>
      <c r="K29" s="16">
        <v>287</v>
      </c>
      <c r="L29" s="16">
        <v>535</v>
      </c>
      <c r="M29" s="16">
        <v>1895</v>
      </c>
      <c r="N29" s="16">
        <v>825</v>
      </c>
      <c r="O29" s="16">
        <v>2813</v>
      </c>
      <c r="P29" s="16">
        <v>2980</v>
      </c>
      <c r="Q29" s="16">
        <v>1686</v>
      </c>
      <c r="R29" s="16">
        <v>377</v>
      </c>
      <c r="S29" s="16">
        <v>158</v>
      </c>
      <c r="T29" s="16">
        <v>21</v>
      </c>
      <c r="U29" s="16">
        <v>195</v>
      </c>
      <c r="V29" s="16">
        <v>2546</v>
      </c>
      <c r="W29" s="16">
        <v>988</v>
      </c>
      <c r="X29" s="16">
        <v>70</v>
      </c>
      <c r="Y29" s="16">
        <v>1</v>
      </c>
      <c r="Z29" s="16">
        <v>10</v>
      </c>
      <c r="AA29" s="16">
        <v>125</v>
      </c>
      <c r="AB29" s="16">
        <v>426</v>
      </c>
      <c r="AC29" s="16">
        <v>114</v>
      </c>
      <c r="AD29" s="16">
        <v>148</v>
      </c>
      <c r="AE29" s="16">
        <v>439</v>
      </c>
      <c r="AF29" s="16">
        <v>4070</v>
      </c>
      <c r="AG29" s="16">
        <v>148</v>
      </c>
      <c r="AH29" s="16">
        <v>136</v>
      </c>
      <c r="AI29" s="16">
        <v>13904</v>
      </c>
      <c r="AJ29" s="16">
        <v>2258</v>
      </c>
      <c r="AK29" s="16">
        <v>1591</v>
      </c>
      <c r="AL29" s="16">
        <v>777</v>
      </c>
      <c r="AM29" s="16">
        <v>76</v>
      </c>
      <c r="AN29" s="16">
        <v>439</v>
      </c>
      <c r="AO29" s="16">
        <v>2254</v>
      </c>
      <c r="AP29" s="16">
        <v>1062</v>
      </c>
      <c r="AQ29" s="19" t="s">
        <v>58</v>
      </c>
      <c r="AR29" s="18">
        <v>57897</v>
      </c>
      <c r="AS29" s="6"/>
    </row>
    <row r="30" spans="1:45" ht="15" customHeight="1" x14ac:dyDescent="0.25">
      <c r="A30" t="s">
        <v>52</v>
      </c>
      <c r="B30" s="170" t="s">
        <v>69</v>
      </c>
      <c r="C30" s="13">
        <v>3</v>
      </c>
      <c r="D30" s="14">
        <v>76851</v>
      </c>
      <c r="E30" s="15">
        <v>436</v>
      </c>
      <c r="F30" s="16">
        <v>4125</v>
      </c>
      <c r="G30" s="16">
        <v>4121</v>
      </c>
      <c r="H30" s="16">
        <v>1631</v>
      </c>
      <c r="I30" s="16">
        <v>1127</v>
      </c>
      <c r="J30" s="16">
        <v>11</v>
      </c>
      <c r="K30" s="16">
        <v>410</v>
      </c>
      <c r="L30" s="16">
        <v>1547</v>
      </c>
      <c r="M30" s="16">
        <v>1794</v>
      </c>
      <c r="N30" s="16">
        <v>841</v>
      </c>
      <c r="O30" s="16">
        <v>7852</v>
      </c>
      <c r="P30" s="16">
        <v>8773</v>
      </c>
      <c r="Q30" s="16">
        <v>1424</v>
      </c>
      <c r="R30" s="16">
        <v>771</v>
      </c>
      <c r="S30" s="16">
        <v>485</v>
      </c>
      <c r="T30" s="16">
        <v>28</v>
      </c>
      <c r="U30" s="16">
        <v>183</v>
      </c>
      <c r="V30" s="16">
        <v>6702</v>
      </c>
      <c r="W30" s="16">
        <v>1517</v>
      </c>
      <c r="X30" s="16">
        <v>79</v>
      </c>
      <c r="Y30" s="16">
        <v>6</v>
      </c>
      <c r="Z30" s="16">
        <v>32</v>
      </c>
      <c r="AA30" s="16">
        <v>246</v>
      </c>
      <c r="AB30" s="16">
        <v>922</v>
      </c>
      <c r="AC30" s="16">
        <v>344</v>
      </c>
      <c r="AD30" s="16">
        <v>103</v>
      </c>
      <c r="AE30" s="16">
        <v>464</v>
      </c>
      <c r="AF30" s="16">
        <v>3518</v>
      </c>
      <c r="AG30" s="16">
        <v>260</v>
      </c>
      <c r="AH30" s="16">
        <v>768</v>
      </c>
      <c r="AI30" s="16">
        <v>10970</v>
      </c>
      <c r="AJ30" s="16">
        <v>3623</v>
      </c>
      <c r="AK30" s="16">
        <v>3004</v>
      </c>
      <c r="AL30" s="16">
        <v>1069</v>
      </c>
      <c r="AM30" s="16">
        <v>142</v>
      </c>
      <c r="AN30" s="16">
        <v>632</v>
      </c>
      <c r="AO30" s="16">
        <v>4366</v>
      </c>
      <c r="AP30" s="16">
        <v>2525</v>
      </c>
      <c r="AQ30" s="19" t="s">
        <v>59</v>
      </c>
      <c r="AR30" s="18">
        <v>105332</v>
      </c>
      <c r="AS30" s="6"/>
    </row>
    <row r="31" spans="1:45" ht="15" customHeight="1" x14ac:dyDescent="0.25">
      <c r="A31" t="s">
        <v>52</v>
      </c>
      <c r="B31" s="170" t="s">
        <v>69</v>
      </c>
      <c r="C31" s="13">
        <v>2</v>
      </c>
      <c r="D31" s="14">
        <v>100982</v>
      </c>
      <c r="E31" s="15">
        <v>527</v>
      </c>
      <c r="F31" s="16">
        <v>6779</v>
      </c>
      <c r="G31" s="16">
        <v>6099</v>
      </c>
      <c r="H31" s="16">
        <v>1677</v>
      </c>
      <c r="I31" s="16">
        <v>1673</v>
      </c>
      <c r="J31" s="16">
        <v>11</v>
      </c>
      <c r="K31" s="16">
        <v>315</v>
      </c>
      <c r="L31" s="16">
        <v>1210</v>
      </c>
      <c r="M31" s="16">
        <v>2486</v>
      </c>
      <c r="N31" s="16">
        <v>981</v>
      </c>
      <c r="O31" s="16">
        <v>14596</v>
      </c>
      <c r="P31" s="16">
        <v>20233</v>
      </c>
      <c r="Q31" s="16">
        <v>3260</v>
      </c>
      <c r="R31" s="16">
        <v>1400</v>
      </c>
      <c r="S31" s="16">
        <v>433</v>
      </c>
      <c r="T31" s="16">
        <v>50</v>
      </c>
      <c r="U31" s="16">
        <v>308</v>
      </c>
      <c r="V31" s="16">
        <v>9024</v>
      </c>
      <c r="W31" s="16">
        <v>1582</v>
      </c>
      <c r="X31" s="16">
        <v>48</v>
      </c>
      <c r="Y31" s="16">
        <v>12</v>
      </c>
      <c r="Z31" s="16">
        <v>38</v>
      </c>
      <c r="AA31" s="16">
        <v>308</v>
      </c>
      <c r="AB31" s="16">
        <v>2457</v>
      </c>
      <c r="AC31" s="16">
        <v>571</v>
      </c>
      <c r="AD31" s="16">
        <v>161</v>
      </c>
      <c r="AE31" s="16">
        <v>408</v>
      </c>
      <c r="AF31" s="16">
        <v>3539</v>
      </c>
      <c r="AG31" s="16">
        <v>165</v>
      </c>
      <c r="AH31" s="16">
        <v>289</v>
      </c>
      <c r="AI31" s="16">
        <v>3072</v>
      </c>
      <c r="AJ31" s="16">
        <v>2157</v>
      </c>
      <c r="AK31" s="16">
        <v>2935</v>
      </c>
      <c r="AL31" s="16">
        <v>453</v>
      </c>
      <c r="AM31" s="16">
        <v>135</v>
      </c>
      <c r="AN31" s="16">
        <v>223</v>
      </c>
      <c r="AO31" s="16">
        <v>6820</v>
      </c>
      <c r="AP31" s="16">
        <v>4547</v>
      </c>
      <c r="AQ31" s="19" t="s">
        <v>60</v>
      </c>
      <c r="AR31" s="18">
        <v>1256</v>
      </c>
      <c r="AS31" s="6"/>
    </row>
    <row r="32" spans="1:45" ht="15" customHeight="1" x14ac:dyDescent="0.25">
      <c r="A32" t="s">
        <v>52</v>
      </c>
      <c r="B32" s="170" t="s">
        <v>69</v>
      </c>
      <c r="C32" s="13">
        <v>1</v>
      </c>
      <c r="D32" s="14">
        <v>113363</v>
      </c>
      <c r="E32" s="15">
        <v>269</v>
      </c>
      <c r="F32" s="16">
        <v>3906</v>
      </c>
      <c r="G32" s="16">
        <v>8710</v>
      </c>
      <c r="H32" s="16">
        <v>919</v>
      </c>
      <c r="I32" s="16">
        <v>3034</v>
      </c>
      <c r="J32" s="16">
        <v>35</v>
      </c>
      <c r="K32" s="16">
        <v>908</v>
      </c>
      <c r="L32" s="16">
        <v>533</v>
      </c>
      <c r="M32" s="16">
        <v>6089</v>
      </c>
      <c r="N32" s="16">
        <v>2045</v>
      </c>
      <c r="O32" s="16">
        <v>10218</v>
      </c>
      <c r="P32" s="16">
        <v>12001</v>
      </c>
      <c r="Q32" s="16">
        <v>5254</v>
      </c>
      <c r="R32" s="16">
        <v>1001</v>
      </c>
      <c r="S32" s="16">
        <v>119</v>
      </c>
      <c r="T32" s="16">
        <v>29</v>
      </c>
      <c r="U32" s="16">
        <v>389</v>
      </c>
      <c r="V32" s="16">
        <v>13010</v>
      </c>
      <c r="W32" s="16">
        <v>4394</v>
      </c>
      <c r="X32" s="16">
        <v>14</v>
      </c>
      <c r="Y32" s="16">
        <v>36</v>
      </c>
      <c r="Z32" s="16">
        <v>27</v>
      </c>
      <c r="AA32" s="16">
        <v>246</v>
      </c>
      <c r="AB32" s="16">
        <v>6838</v>
      </c>
      <c r="AC32" s="16">
        <v>331</v>
      </c>
      <c r="AD32" s="16">
        <v>149</v>
      </c>
      <c r="AE32" s="16">
        <v>520</v>
      </c>
      <c r="AF32" s="16">
        <v>6887</v>
      </c>
      <c r="AG32" s="16">
        <v>43</v>
      </c>
      <c r="AH32" s="16">
        <v>51</v>
      </c>
      <c r="AI32" s="16">
        <v>335</v>
      </c>
      <c r="AJ32" s="16">
        <v>677</v>
      </c>
      <c r="AK32" s="16">
        <v>7081</v>
      </c>
      <c r="AL32" s="16">
        <v>104</v>
      </c>
      <c r="AM32" s="16">
        <v>18</v>
      </c>
      <c r="AN32" s="16">
        <v>33</v>
      </c>
      <c r="AO32" s="16">
        <v>12856</v>
      </c>
      <c r="AP32" s="16">
        <v>4254</v>
      </c>
      <c r="AQ32" s="19" t="s">
        <v>61</v>
      </c>
      <c r="AR32" s="18">
        <v>3304</v>
      </c>
      <c r="AS32" s="6"/>
    </row>
    <row r="33" spans="1:45" ht="15" customHeight="1" x14ac:dyDescent="0.25">
      <c r="A33" t="s">
        <v>52</v>
      </c>
      <c r="B33" s="170" t="s">
        <v>69</v>
      </c>
      <c r="C33" s="13" t="s">
        <v>62</v>
      </c>
      <c r="D33" s="14">
        <v>365535</v>
      </c>
      <c r="E33" s="15">
        <v>1646</v>
      </c>
      <c r="F33" s="16">
        <v>16476</v>
      </c>
      <c r="G33" s="16">
        <v>23197</v>
      </c>
      <c r="H33" s="16">
        <v>6597</v>
      </c>
      <c r="I33" s="16">
        <v>6478</v>
      </c>
      <c r="J33" s="16">
        <v>67</v>
      </c>
      <c r="K33" s="16">
        <v>2138</v>
      </c>
      <c r="L33" s="16">
        <v>4057</v>
      </c>
      <c r="M33" s="16">
        <v>13175</v>
      </c>
      <c r="N33" s="16">
        <v>4986</v>
      </c>
      <c r="O33" s="16">
        <v>36342</v>
      </c>
      <c r="P33" s="16">
        <v>44681</v>
      </c>
      <c r="Q33" s="16">
        <v>11981</v>
      </c>
      <c r="R33" s="16">
        <v>3714</v>
      </c>
      <c r="S33" s="16">
        <v>1238</v>
      </c>
      <c r="T33" s="16">
        <v>132</v>
      </c>
      <c r="U33" s="16">
        <v>1189</v>
      </c>
      <c r="V33" s="16">
        <v>33076</v>
      </c>
      <c r="W33" s="16">
        <v>8921</v>
      </c>
      <c r="X33" s="16">
        <v>246</v>
      </c>
      <c r="Y33" s="16">
        <v>63</v>
      </c>
      <c r="Z33" s="16">
        <v>111</v>
      </c>
      <c r="AA33" s="16">
        <v>1036</v>
      </c>
      <c r="AB33" s="16">
        <v>10740</v>
      </c>
      <c r="AC33" s="16">
        <v>1407</v>
      </c>
      <c r="AD33" s="16">
        <v>685</v>
      </c>
      <c r="AE33" s="16">
        <v>2088</v>
      </c>
      <c r="AF33" s="16">
        <v>20158</v>
      </c>
      <c r="AG33" s="16">
        <v>659</v>
      </c>
      <c r="AH33" s="16">
        <v>1280</v>
      </c>
      <c r="AI33" s="16">
        <v>38078</v>
      </c>
      <c r="AJ33" s="16">
        <v>9398</v>
      </c>
      <c r="AK33" s="16">
        <v>15171</v>
      </c>
      <c r="AL33" s="16">
        <v>2699</v>
      </c>
      <c r="AM33" s="16">
        <v>392</v>
      </c>
      <c r="AN33" s="16">
        <v>1554</v>
      </c>
      <c r="AO33" s="16">
        <v>27018</v>
      </c>
      <c r="AP33" s="16">
        <v>12661</v>
      </c>
      <c r="AQ33" s="19" t="s">
        <v>63</v>
      </c>
      <c r="AR33" s="18">
        <v>197029</v>
      </c>
      <c r="AS33" s="6"/>
    </row>
    <row r="34" spans="1:45" s="20" customFormat="1" ht="15" customHeight="1" x14ac:dyDescent="0.25">
      <c r="A34" s="20" t="s">
        <v>52</v>
      </c>
      <c r="B34" s="21" t="s">
        <v>64</v>
      </c>
      <c r="C34" s="22" t="s">
        <v>65</v>
      </c>
      <c r="D34" s="23">
        <v>2.38</v>
      </c>
      <c r="E34" s="24">
        <v>2.67</v>
      </c>
      <c r="F34" s="25">
        <v>2.23</v>
      </c>
      <c r="G34" s="25">
        <v>2.2400000000000002</v>
      </c>
      <c r="H34" s="25">
        <v>3.02</v>
      </c>
      <c r="I34" s="25">
        <v>1.94</v>
      </c>
      <c r="J34" s="25">
        <v>2.0699999999999998</v>
      </c>
      <c r="K34" s="25">
        <v>2.34</v>
      </c>
      <c r="L34" s="25">
        <v>2.69</v>
      </c>
      <c r="M34" s="25">
        <v>2.17</v>
      </c>
      <c r="N34" s="25">
        <v>2.27</v>
      </c>
      <c r="O34" s="25">
        <v>2.16</v>
      </c>
      <c r="P34" s="25">
        <v>2.11</v>
      </c>
      <c r="Q34" s="25">
        <v>2.0499999999999998</v>
      </c>
      <c r="R34" s="25">
        <v>2.27</v>
      </c>
      <c r="S34" s="25">
        <v>2.66</v>
      </c>
      <c r="T34" s="25">
        <v>2.4</v>
      </c>
      <c r="U34" s="25">
        <v>2.44</v>
      </c>
      <c r="V34" s="25">
        <v>2.13</v>
      </c>
      <c r="W34" s="25">
        <v>2.0499999999999998</v>
      </c>
      <c r="X34" s="25">
        <v>3.26</v>
      </c>
      <c r="Y34" s="25">
        <v>1.94</v>
      </c>
      <c r="Z34" s="25">
        <v>2.33</v>
      </c>
      <c r="AA34" s="25">
        <v>2.56</v>
      </c>
      <c r="AB34" s="25">
        <v>1.56</v>
      </c>
      <c r="AC34" s="25">
        <v>2.27</v>
      </c>
      <c r="AD34" s="25">
        <v>2.91</v>
      </c>
      <c r="AE34" s="25">
        <v>2.76</v>
      </c>
      <c r="AF34" s="25">
        <v>2.56</v>
      </c>
      <c r="AG34" s="25">
        <v>2.97</v>
      </c>
      <c r="AH34" s="25">
        <v>2.86</v>
      </c>
      <c r="AI34" s="25">
        <v>3.78</v>
      </c>
      <c r="AJ34" s="25">
        <v>3.01</v>
      </c>
      <c r="AK34" s="25">
        <v>2.0499999999999998</v>
      </c>
      <c r="AL34" s="25">
        <v>3.26</v>
      </c>
      <c r="AM34" s="25">
        <v>2.86</v>
      </c>
      <c r="AN34" s="25">
        <v>3.39</v>
      </c>
      <c r="AO34" s="25">
        <v>1.93</v>
      </c>
      <c r="AP34" s="25">
        <v>2.1</v>
      </c>
      <c r="AQ34" s="19" t="s">
        <v>66</v>
      </c>
      <c r="AR34" s="26" t="s">
        <v>57</v>
      </c>
      <c r="AS34" s="27"/>
    </row>
    <row r="35" spans="1:45" ht="15" customHeight="1" x14ac:dyDescent="0.25">
      <c r="A35" t="s">
        <v>52</v>
      </c>
      <c r="B35" s="28" t="s">
        <v>70</v>
      </c>
      <c r="C35" s="29">
        <v>5</v>
      </c>
      <c r="D35" s="14">
        <v>123</v>
      </c>
      <c r="E35" s="30">
        <v>1</v>
      </c>
      <c r="F35" s="31">
        <v>3</v>
      </c>
      <c r="G35" s="31">
        <v>13</v>
      </c>
      <c r="H35" s="31">
        <v>12</v>
      </c>
      <c r="I35" s="31">
        <v>3</v>
      </c>
      <c r="J35" s="31" t="s">
        <v>54</v>
      </c>
      <c r="K35" s="31">
        <v>2</v>
      </c>
      <c r="L35" s="31">
        <v>2</v>
      </c>
      <c r="M35" s="31">
        <v>12</v>
      </c>
      <c r="N35" s="31">
        <v>4</v>
      </c>
      <c r="O35" s="31">
        <v>3</v>
      </c>
      <c r="P35" s="31">
        <v>3</v>
      </c>
      <c r="Q35" s="31">
        <v>3</v>
      </c>
      <c r="R35" s="31" t="s">
        <v>55</v>
      </c>
      <c r="S35" s="31" t="s">
        <v>55</v>
      </c>
      <c r="T35" s="31" t="s">
        <v>54</v>
      </c>
      <c r="U35" s="31">
        <v>1</v>
      </c>
      <c r="V35" s="31">
        <v>11</v>
      </c>
      <c r="W35" s="31">
        <v>4</v>
      </c>
      <c r="X35" s="31" t="s">
        <v>54</v>
      </c>
      <c r="Y35" s="31">
        <v>1</v>
      </c>
      <c r="Z35" s="31" t="s">
        <v>54</v>
      </c>
      <c r="AA35" s="31" t="s">
        <v>54</v>
      </c>
      <c r="AB35" s="31">
        <v>3</v>
      </c>
      <c r="AC35" s="31" t="s">
        <v>55</v>
      </c>
      <c r="AD35" s="31">
        <v>2</v>
      </c>
      <c r="AE35" s="31">
        <v>1</v>
      </c>
      <c r="AF35" s="31">
        <v>16</v>
      </c>
      <c r="AG35" s="31" t="s">
        <v>54</v>
      </c>
      <c r="AH35" s="31">
        <v>1</v>
      </c>
      <c r="AI35" s="31">
        <v>3</v>
      </c>
      <c r="AJ35" s="31" t="s">
        <v>55</v>
      </c>
      <c r="AK35" s="31">
        <v>5</v>
      </c>
      <c r="AL35" s="31">
        <v>2</v>
      </c>
      <c r="AM35" s="31" t="s">
        <v>54</v>
      </c>
      <c r="AN35" s="31">
        <v>3</v>
      </c>
      <c r="AO35" s="31">
        <v>7</v>
      </c>
      <c r="AP35" s="31">
        <v>1</v>
      </c>
      <c r="AQ35" s="17" t="s">
        <v>56</v>
      </c>
      <c r="AR35" s="32">
        <v>126</v>
      </c>
      <c r="AS35" s="6"/>
    </row>
    <row r="36" spans="1:45" ht="15" customHeight="1" x14ac:dyDescent="0.25">
      <c r="A36" t="s">
        <v>52</v>
      </c>
      <c r="B36" s="170" t="s">
        <v>70</v>
      </c>
      <c r="C36" s="13">
        <v>4</v>
      </c>
      <c r="D36" s="14">
        <v>260</v>
      </c>
      <c r="E36" s="15">
        <v>4</v>
      </c>
      <c r="F36" s="16">
        <v>10</v>
      </c>
      <c r="G36" s="16">
        <v>20</v>
      </c>
      <c r="H36" s="16">
        <v>8</v>
      </c>
      <c r="I36" s="16">
        <v>3</v>
      </c>
      <c r="J36" s="16" t="s">
        <v>54</v>
      </c>
      <c r="K36" s="16">
        <v>3</v>
      </c>
      <c r="L36" s="16">
        <v>1</v>
      </c>
      <c r="M36" s="16">
        <v>20</v>
      </c>
      <c r="N36" s="16">
        <v>11</v>
      </c>
      <c r="O36" s="16">
        <v>22</v>
      </c>
      <c r="P36" s="16">
        <v>21</v>
      </c>
      <c r="Q36" s="16">
        <v>7</v>
      </c>
      <c r="R36" s="16">
        <v>1</v>
      </c>
      <c r="S36" s="16" t="s">
        <v>55</v>
      </c>
      <c r="T36" s="16" t="s">
        <v>54</v>
      </c>
      <c r="U36" s="16">
        <v>1</v>
      </c>
      <c r="V36" s="16">
        <v>19</v>
      </c>
      <c r="W36" s="16">
        <v>9</v>
      </c>
      <c r="X36" s="16" t="s">
        <v>54</v>
      </c>
      <c r="Y36" s="16" t="s">
        <v>55</v>
      </c>
      <c r="Z36" s="16" t="s">
        <v>54</v>
      </c>
      <c r="AA36" s="16" t="s">
        <v>54</v>
      </c>
      <c r="AB36" s="16">
        <v>2</v>
      </c>
      <c r="AC36" s="16">
        <v>2</v>
      </c>
      <c r="AD36" s="16">
        <v>1</v>
      </c>
      <c r="AE36" s="16">
        <v>4</v>
      </c>
      <c r="AF36" s="16">
        <v>30</v>
      </c>
      <c r="AG36" s="16" t="s">
        <v>54</v>
      </c>
      <c r="AH36" s="16">
        <v>4</v>
      </c>
      <c r="AI36" s="16">
        <v>10</v>
      </c>
      <c r="AJ36" s="16" t="s">
        <v>55</v>
      </c>
      <c r="AK36" s="16">
        <v>13</v>
      </c>
      <c r="AL36" s="16">
        <v>7</v>
      </c>
      <c r="AM36" s="16" t="s">
        <v>54</v>
      </c>
      <c r="AN36" s="16">
        <v>3</v>
      </c>
      <c r="AO36" s="16">
        <v>10</v>
      </c>
      <c r="AP36" s="16">
        <v>13</v>
      </c>
      <c r="AQ36" s="19" t="s">
        <v>58</v>
      </c>
      <c r="AR36" s="18">
        <v>323</v>
      </c>
      <c r="AS36" s="6"/>
    </row>
    <row r="37" spans="1:45" ht="15" customHeight="1" x14ac:dyDescent="0.25">
      <c r="A37" t="s">
        <v>52</v>
      </c>
      <c r="B37" s="170" t="s">
        <v>70</v>
      </c>
      <c r="C37" s="13">
        <v>3</v>
      </c>
      <c r="D37" s="14">
        <v>432</v>
      </c>
      <c r="E37" s="15">
        <v>5</v>
      </c>
      <c r="F37" s="16">
        <v>30</v>
      </c>
      <c r="G37" s="16">
        <v>33</v>
      </c>
      <c r="H37" s="16">
        <v>13</v>
      </c>
      <c r="I37" s="16">
        <v>10</v>
      </c>
      <c r="J37" s="16" t="s">
        <v>54</v>
      </c>
      <c r="K37" s="16">
        <v>6</v>
      </c>
      <c r="L37" s="16">
        <v>11</v>
      </c>
      <c r="M37" s="16">
        <v>8</v>
      </c>
      <c r="N37" s="16">
        <v>7</v>
      </c>
      <c r="O37" s="16">
        <v>49</v>
      </c>
      <c r="P37" s="16">
        <v>63</v>
      </c>
      <c r="Q37" s="16">
        <v>6</v>
      </c>
      <c r="R37" s="16">
        <v>4</v>
      </c>
      <c r="S37" s="16">
        <v>2</v>
      </c>
      <c r="T37" s="16" t="s">
        <v>54</v>
      </c>
      <c r="U37" s="16">
        <v>4</v>
      </c>
      <c r="V37" s="16">
        <v>48</v>
      </c>
      <c r="W37" s="16">
        <v>5</v>
      </c>
      <c r="X37" s="16" t="s">
        <v>54</v>
      </c>
      <c r="Y37" s="16">
        <v>2</v>
      </c>
      <c r="Z37" s="16" t="s">
        <v>54</v>
      </c>
      <c r="AA37" s="16" t="s">
        <v>54</v>
      </c>
      <c r="AB37" s="16">
        <v>5</v>
      </c>
      <c r="AC37" s="16" t="s">
        <v>55</v>
      </c>
      <c r="AD37" s="16" t="s">
        <v>55</v>
      </c>
      <c r="AE37" s="16">
        <v>5</v>
      </c>
      <c r="AF37" s="16">
        <v>24</v>
      </c>
      <c r="AG37" s="16" t="s">
        <v>54</v>
      </c>
      <c r="AH37" s="16">
        <v>1</v>
      </c>
      <c r="AI37" s="16">
        <v>9</v>
      </c>
      <c r="AJ37" s="16" t="s">
        <v>55</v>
      </c>
      <c r="AK37" s="16">
        <v>26</v>
      </c>
      <c r="AL37" s="16">
        <v>9</v>
      </c>
      <c r="AM37" s="16" t="s">
        <v>54</v>
      </c>
      <c r="AN37" s="16">
        <v>1</v>
      </c>
      <c r="AO37" s="16">
        <v>34</v>
      </c>
      <c r="AP37" s="16">
        <v>6</v>
      </c>
      <c r="AQ37" s="19" t="s">
        <v>59</v>
      </c>
      <c r="AR37" s="18">
        <v>634</v>
      </c>
      <c r="AS37" s="6"/>
    </row>
    <row r="38" spans="1:45" ht="15" customHeight="1" x14ac:dyDescent="0.25">
      <c r="A38" t="s">
        <v>52</v>
      </c>
      <c r="B38" s="170" t="s">
        <v>70</v>
      </c>
      <c r="C38" s="13">
        <v>2</v>
      </c>
      <c r="D38" s="14">
        <v>595</v>
      </c>
      <c r="E38" s="15">
        <v>1</v>
      </c>
      <c r="F38" s="16">
        <v>44</v>
      </c>
      <c r="G38" s="16">
        <v>44</v>
      </c>
      <c r="H38" s="16">
        <v>11</v>
      </c>
      <c r="I38" s="16">
        <v>18</v>
      </c>
      <c r="J38" s="16" t="s">
        <v>54</v>
      </c>
      <c r="K38" s="16">
        <v>4</v>
      </c>
      <c r="L38" s="16">
        <v>7</v>
      </c>
      <c r="M38" s="16">
        <v>21</v>
      </c>
      <c r="N38" s="16">
        <v>8</v>
      </c>
      <c r="O38" s="16">
        <v>78</v>
      </c>
      <c r="P38" s="16">
        <v>122</v>
      </c>
      <c r="Q38" s="16">
        <v>19</v>
      </c>
      <c r="R38" s="16">
        <v>6</v>
      </c>
      <c r="S38" s="16">
        <v>2</v>
      </c>
      <c r="T38" s="16" t="s">
        <v>54</v>
      </c>
      <c r="U38" s="16">
        <v>2</v>
      </c>
      <c r="V38" s="16">
        <v>50</v>
      </c>
      <c r="W38" s="16">
        <v>13</v>
      </c>
      <c r="X38" s="16" t="s">
        <v>54</v>
      </c>
      <c r="Y38" s="16" t="s">
        <v>55</v>
      </c>
      <c r="Z38" s="16" t="s">
        <v>54</v>
      </c>
      <c r="AA38" s="16" t="s">
        <v>54</v>
      </c>
      <c r="AB38" s="16">
        <v>18</v>
      </c>
      <c r="AC38" s="16">
        <v>2</v>
      </c>
      <c r="AD38" s="16">
        <v>3</v>
      </c>
      <c r="AE38" s="16">
        <v>3</v>
      </c>
      <c r="AF38" s="16">
        <v>24</v>
      </c>
      <c r="AG38" s="16" t="s">
        <v>54</v>
      </c>
      <c r="AH38" s="16">
        <v>2</v>
      </c>
      <c r="AI38" s="16">
        <v>6</v>
      </c>
      <c r="AJ38" s="16" t="s">
        <v>55</v>
      </c>
      <c r="AK38" s="16">
        <v>26</v>
      </c>
      <c r="AL38" s="16">
        <v>2</v>
      </c>
      <c r="AM38" s="16" t="s">
        <v>54</v>
      </c>
      <c r="AN38" s="16">
        <v>2</v>
      </c>
      <c r="AO38" s="16">
        <v>31</v>
      </c>
      <c r="AP38" s="16">
        <v>22</v>
      </c>
      <c r="AQ38" s="19" t="s">
        <v>60</v>
      </c>
      <c r="AR38" s="18" t="s">
        <v>57</v>
      </c>
      <c r="AS38" s="6"/>
    </row>
    <row r="39" spans="1:45" ht="15" customHeight="1" x14ac:dyDescent="0.25">
      <c r="A39" t="s">
        <v>52</v>
      </c>
      <c r="B39" s="170" t="s">
        <v>70</v>
      </c>
      <c r="C39" s="13">
        <v>1</v>
      </c>
      <c r="D39" s="14">
        <v>587</v>
      </c>
      <c r="E39" s="15">
        <v>1</v>
      </c>
      <c r="F39" s="16">
        <v>20</v>
      </c>
      <c r="G39" s="16">
        <v>43</v>
      </c>
      <c r="H39" s="16">
        <v>4</v>
      </c>
      <c r="I39" s="16">
        <v>12</v>
      </c>
      <c r="J39" s="16" t="s">
        <v>54</v>
      </c>
      <c r="K39" s="16">
        <v>4</v>
      </c>
      <c r="L39" s="16">
        <v>2</v>
      </c>
      <c r="M39" s="16">
        <v>14</v>
      </c>
      <c r="N39" s="16">
        <v>7</v>
      </c>
      <c r="O39" s="16">
        <v>73</v>
      </c>
      <c r="P39" s="16">
        <v>50</v>
      </c>
      <c r="Q39" s="16">
        <v>25</v>
      </c>
      <c r="R39" s="16">
        <v>6</v>
      </c>
      <c r="S39" s="16">
        <v>1</v>
      </c>
      <c r="T39" s="16" t="s">
        <v>54</v>
      </c>
      <c r="U39" s="16">
        <v>5</v>
      </c>
      <c r="V39" s="16">
        <v>73</v>
      </c>
      <c r="W39" s="16">
        <v>20</v>
      </c>
      <c r="X39" s="16" t="s">
        <v>54</v>
      </c>
      <c r="Y39" s="16">
        <v>2</v>
      </c>
      <c r="Z39" s="16" t="s">
        <v>54</v>
      </c>
      <c r="AA39" s="16" t="s">
        <v>54</v>
      </c>
      <c r="AB39" s="16">
        <v>23</v>
      </c>
      <c r="AC39" s="16">
        <v>2</v>
      </c>
      <c r="AD39" s="16">
        <v>4</v>
      </c>
      <c r="AE39" s="16">
        <v>6</v>
      </c>
      <c r="AF39" s="16">
        <v>50</v>
      </c>
      <c r="AG39" s="16" t="s">
        <v>54</v>
      </c>
      <c r="AH39" s="16" t="s">
        <v>55</v>
      </c>
      <c r="AI39" s="16" t="s">
        <v>55</v>
      </c>
      <c r="AJ39" s="16" t="s">
        <v>55</v>
      </c>
      <c r="AK39" s="16">
        <v>45</v>
      </c>
      <c r="AL39" s="16" t="s">
        <v>55</v>
      </c>
      <c r="AM39" s="16" t="s">
        <v>54</v>
      </c>
      <c r="AN39" s="16">
        <v>2</v>
      </c>
      <c r="AO39" s="16">
        <v>76</v>
      </c>
      <c r="AP39" s="16">
        <v>16</v>
      </c>
      <c r="AQ39" s="19" t="s">
        <v>61</v>
      </c>
      <c r="AR39" s="18">
        <v>15</v>
      </c>
      <c r="AS39" s="6"/>
    </row>
    <row r="40" spans="1:45" ht="15" customHeight="1" x14ac:dyDescent="0.25">
      <c r="A40" t="s">
        <v>52</v>
      </c>
      <c r="B40" s="170" t="s">
        <v>70</v>
      </c>
      <c r="C40" s="13" t="s">
        <v>62</v>
      </c>
      <c r="D40" s="14">
        <v>1997</v>
      </c>
      <c r="E40" s="15">
        <v>12</v>
      </c>
      <c r="F40" s="16">
        <v>107</v>
      </c>
      <c r="G40" s="16">
        <v>153</v>
      </c>
      <c r="H40" s="16">
        <v>48</v>
      </c>
      <c r="I40" s="16">
        <v>46</v>
      </c>
      <c r="J40" s="16">
        <v>2</v>
      </c>
      <c r="K40" s="16">
        <v>19</v>
      </c>
      <c r="L40" s="16">
        <v>23</v>
      </c>
      <c r="M40" s="16">
        <v>75</v>
      </c>
      <c r="N40" s="16">
        <v>37</v>
      </c>
      <c r="O40" s="16">
        <v>225</v>
      </c>
      <c r="P40" s="16">
        <v>259</v>
      </c>
      <c r="Q40" s="16">
        <v>60</v>
      </c>
      <c r="R40" s="16">
        <v>17</v>
      </c>
      <c r="S40" s="16">
        <v>5</v>
      </c>
      <c r="T40" s="16">
        <v>1</v>
      </c>
      <c r="U40" s="16">
        <v>13</v>
      </c>
      <c r="V40" s="16">
        <v>201</v>
      </c>
      <c r="W40" s="16">
        <v>51</v>
      </c>
      <c r="X40" s="16">
        <v>1</v>
      </c>
      <c r="Y40" s="16">
        <v>5</v>
      </c>
      <c r="Z40" s="16">
        <v>3</v>
      </c>
      <c r="AA40" s="16">
        <v>3</v>
      </c>
      <c r="AB40" s="16">
        <v>51</v>
      </c>
      <c r="AC40" s="16">
        <v>6</v>
      </c>
      <c r="AD40" s="16">
        <v>10</v>
      </c>
      <c r="AE40" s="16">
        <v>19</v>
      </c>
      <c r="AF40" s="16">
        <v>144</v>
      </c>
      <c r="AG40" s="16">
        <v>2</v>
      </c>
      <c r="AH40" s="16">
        <v>8</v>
      </c>
      <c r="AI40" s="16">
        <v>28</v>
      </c>
      <c r="AJ40" s="16" t="s">
        <v>55</v>
      </c>
      <c r="AK40" s="16">
        <v>115</v>
      </c>
      <c r="AL40" s="16">
        <v>20</v>
      </c>
      <c r="AM40" s="16">
        <v>1</v>
      </c>
      <c r="AN40" s="16">
        <v>11</v>
      </c>
      <c r="AO40" s="16">
        <v>158</v>
      </c>
      <c r="AP40" s="16">
        <v>58</v>
      </c>
      <c r="AQ40" s="19" t="s">
        <v>63</v>
      </c>
      <c r="AR40" s="18">
        <v>1098</v>
      </c>
      <c r="AS40" s="6"/>
    </row>
    <row r="41" spans="1:45" s="20" customFormat="1" ht="15" customHeight="1" x14ac:dyDescent="0.25">
      <c r="A41" s="20" t="s">
        <v>52</v>
      </c>
      <c r="B41" s="21" t="s">
        <v>64</v>
      </c>
      <c r="C41" s="22" t="s">
        <v>65</v>
      </c>
      <c r="D41" s="23">
        <v>2.37</v>
      </c>
      <c r="E41" s="24">
        <v>3.25</v>
      </c>
      <c r="F41" s="25">
        <v>2.36</v>
      </c>
      <c r="G41" s="25">
        <v>2.4500000000000002</v>
      </c>
      <c r="H41" s="25">
        <v>3.27</v>
      </c>
      <c r="I41" s="25">
        <v>2.2799999999999998</v>
      </c>
      <c r="J41" s="25" t="s">
        <v>54</v>
      </c>
      <c r="K41" s="25">
        <v>2.74</v>
      </c>
      <c r="L41" s="25">
        <v>2.74</v>
      </c>
      <c r="M41" s="25">
        <v>2.93</v>
      </c>
      <c r="N41" s="25">
        <v>2.92</v>
      </c>
      <c r="O41" s="25">
        <v>2.13</v>
      </c>
      <c r="P41" s="25">
        <v>2.25</v>
      </c>
      <c r="Q41" s="25">
        <v>2.0699999999999998</v>
      </c>
      <c r="R41" s="25">
        <v>2</v>
      </c>
      <c r="S41" s="25">
        <v>2.2000000000000002</v>
      </c>
      <c r="T41" s="25" t="s">
        <v>54</v>
      </c>
      <c r="U41" s="25">
        <v>2.31</v>
      </c>
      <c r="V41" s="25">
        <v>2.23</v>
      </c>
      <c r="W41" s="25">
        <v>2.29</v>
      </c>
      <c r="X41" s="25" t="s">
        <v>54</v>
      </c>
      <c r="Y41" s="25">
        <v>2.6</v>
      </c>
      <c r="Z41" s="25" t="s">
        <v>54</v>
      </c>
      <c r="AA41" s="25" t="s">
        <v>54</v>
      </c>
      <c r="AB41" s="25">
        <v>1.9</v>
      </c>
      <c r="AC41" s="25">
        <v>2.33</v>
      </c>
      <c r="AD41" s="25">
        <v>2.4</v>
      </c>
      <c r="AE41" s="25">
        <v>2.5299999999999998</v>
      </c>
      <c r="AF41" s="25">
        <v>2.57</v>
      </c>
      <c r="AG41" s="25" t="s">
        <v>54</v>
      </c>
      <c r="AH41" s="25">
        <v>3.5</v>
      </c>
      <c r="AI41" s="25">
        <v>3.36</v>
      </c>
      <c r="AJ41" s="25" t="s">
        <v>55</v>
      </c>
      <c r="AK41" s="25">
        <v>2.19</v>
      </c>
      <c r="AL41" s="25">
        <v>3.45</v>
      </c>
      <c r="AM41" s="25" t="s">
        <v>54</v>
      </c>
      <c r="AN41" s="25">
        <v>3.27</v>
      </c>
      <c r="AO41" s="25">
        <v>1.99</v>
      </c>
      <c r="AP41" s="25">
        <v>2.33</v>
      </c>
      <c r="AQ41" s="19" t="s">
        <v>66</v>
      </c>
      <c r="AR41" s="26" t="s">
        <v>57</v>
      </c>
      <c r="AS41" s="27"/>
    </row>
    <row r="42" spans="1:45" ht="15" customHeight="1" x14ac:dyDescent="0.25">
      <c r="A42" t="s">
        <v>52</v>
      </c>
      <c r="B42" s="28" t="s">
        <v>71</v>
      </c>
      <c r="C42" s="29">
        <v>5</v>
      </c>
      <c r="D42" s="14">
        <v>89084</v>
      </c>
      <c r="E42" s="30">
        <v>413</v>
      </c>
      <c r="F42" s="31">
        <v>2240</v>
      </c>
      <c r="G42" s="31">
        <v>9656</v>
      </c>
      <c r="H42" s="31">
        <v>7774</v>
      </c>
      <c r="I42" s="31">
        <v>1704</v>
      </c>
      <c r="J42" s="31">
        <v>6</v>
      </c>
      <c r="K42" s="31">
        <v>1381</v>
      </c>
      <c r="L42" s="31">
        <v>1182</v>
      </c>
      <c r="M42" s="31">
        <v>4434</v>
      </c>
      <c r="N42" s="31">
        <v>2284</v>
      </c>
      <c r="O42" s="31">
        <v>5429</v>
      </c>
      <c r="P42" s="31">
        <v>4924</v>
      </c>
      <c r="Q42" s="31">
        <v>2662</v>
      </c>
      <c r="R42" s="31">
        <v>1060</v>
      </c>
      <c r="S42" s="31">
        <v>206</v>
      </c>
      <c r="T42" s="31">
        <v>117</v>
      </c>
      <c r="U42" s="31">
        <v>883</v>
      </c>
      <c r="V42" s="31">
        <v>9250</v>
      </c>
      <c r="W42" s="31">
        <v>2163</v>
      </c>
      <c r="X42" s="31">
        <v>38</v>
      </c>
      <c r="Y42" s="31">
        <v>16</v>
      </c>
      <c r="Z42" s="31">
        <v>79</v>
      </c>
      <c r="AA42" s="31">
        <v>716</v>
      </c>
      <c r="AB42" s="31">
        <v>824</v>
      </c>
      <c r="AC42" s="31">
        <v>384</v>
      </c>
      <c r="AD42" s="31">
        <v>1126</v>
      </c>
      <c r="AE42" s="31">
        <v>2480</v>
      </c>
      <c r="AF42" s="31">
        <v>11836</v>
      </c>
      <c r="AG42" s="31">
        <v>168</v>
      </c>
      <c r="AH42" s="31">
        <v>146</v>
      </c>
      <c r="AI42" s="31">
        <v>1292</v>
      </c>
      <c r="AJ42" s="31">
        <v>82</v>
      </c>
      <c r="AK42" s="31">
        <v>5213</v>
      </c>
      <c r="AL42" s="31">
        <v>1051</v>
      </c>
      <c r="AM42" s="31">
        <v>135</v>
      </c>
      <c r="AN42" s="31">
        <v>689</v>
      </c>
      <c r="AO42" s="31">
        <v>3805</v>
      </c>
      <c r="AP42" s="31">
        <v>1236</v>
      </c>
      <c r="AQ42" s="17" t="s">
        <v>56</v>
      </c>
      <c r="AR42" s="32">
        <v>37568</v>
      </c>
      <c r="AS42" s="6"/>
    </row>
    <row r="43" spans="1:45" ht="15" customHeight="1" x14ac:dyDescent="0.25">
      <c r="A43" t="s">
        <v>52</v>
      </c>
      <c r="B43" s="170" t="s">
        <v>71</v>
      </c>
      <c r="C43" s="13">
        <v>4</v>
      </c>
      <c r="D43" s="14">
        <v>147110</v>
      </c>
      <c r="E43" s="15">
        <v>834</v>
      </c>
      <c r="F43" s="16">
        <v>8705</v>
      </c>
      <c r="G43" s="16">
        <v>11103</v>
      </c>
      <c r="H43" s="16">
        <v>4806</v>
      </c>
      <c r="I43" s="16">
        <v>3205</v>
      </c>
      <c r="J43" s="16">
        <v>13</v>
      </c>
      <c r="K43" s="16">
        <v>1569</v>
      </c>
      <c r="L43" s="16">
        <v>1886</v>
      </c>
      <c r="M43" s="16">
        <v>6358</v>
      </c>
      <c r="N43" s="16">
        <v>4123</v>
      </c>
      <c r="O43" s="16">
        <v>11954</v>
      </c>
      <c r="P43" s="16">
        <v>15036</v>
      </c>
      <c r="Q43" s="16">
        <v>7094</v>
      </c>
      <c r="R43" s="16">
        <v>2089</v>
      </c>
      <c r="S43" s="16">
        <v>549</v>
      </c>
      <c r="T43" s="16">
        <v>232</v>
      </c>
      <c r="U43" s="16">
        <v>1088</v>
      </c>
      <c r="V43" s="16">
        <v>9834</v>
      </c>
      <c r="W43" s="16">
        <v>3350</v>
      </c>
      <c r="X43" s="16">
        <v>48</v>
      </c>
      <c r="Y43" s="16">
        <v>8</v>
      </c>
      <c r="Z43" s="16">
        <v>148</v>
      </c>
      <c r="AA43" s="16">
        <v>731</v>
      </c>
      <c r="AB43" s="16">
        <v>3204</v>
      </c>
      <c r="AC43" s="16">
        <v>605</v>
      </c>
      <c r="AD43" s="16">
        <v>958</v>
      </c>
      <c r="AE43" s="16">
        <v>2876</v>
      </c>
      <c r="AF43" s="16">
        <v>15707</v>
      </c>
      <c r="AG43" s="16">
        <v>362</v>
      </c>
      <c r="AH43" s="16">
        <v>369</v>
      </c>
      <c r="AI43" s="16">
        <v>3025</v>
      </c>
      <c r="AJ43" s="16">
        <v>179</v>
      </c>
      <c r="AK43" s="16">
        <v>10021</v>
      </c>
      <c r="AL43" s="16">
        <v>1759</v>
      </c>
      <c r="AM43" s="16">
        <v>286</v>
      </c>
      <c r="AN43" s="16">
        <v>1124</v>
      </c>
      <c r="AO43" s="16">
        <v>8343</v>
      </c>
      <c r="AP43" s="16">
        <v>3529</v>
      </c>
      <c r="AQ43" s="19" t="s">
        <v>58</v>
      </c>
      <c r="AR43" s="18">
        <v>97285</v>
      </c>
      <c r="AS43" s="6"/>
    </row>
    <row r="44" spans="1:45" ht="15" customHeight="1" x14ac:dyDescent="0.25">
      <c r="A44" t="s">
        <v>52</v>
      </c>
      <c r="B44" s="170" t="s">
        <v>71</v>
      </c>
      <c r="C44" s="13">
        <v>3</v>
      </c>
      <c r="D44" s="14">
        <v>197407</v>
      </c>
      <c r="E44" s="15">
        <v>964</v>
      </c>
      <c r="F44" s="16">
        <v>14269</v>
      </c>
      <c r="G44" s="16">
        <v>14354</v>
      </c>
      <c r="H44" s="16">
        <v>5503</v>
      </c>
      <c r="I44" s="16">
        <v>5673</v>
      </c>
      <c r="J44" s="16">
        <v>83</v>
      </c>
      <c r="K44" s="16">
        <v>1712</v>
      </c>
      <c r="L44" s="16">
        <v>3133</v>
      </c>
      <c r="M44" s="16">
        <v>4743</v>
      </c>
      <c r="N44" s="16">
        <v>3233</v>
      </c>
      <c r="O44" s="16">
        <v>21032</v>
      </c>
      <c r="P44" s="16">
        <v>29862</v>
      </c>
      <c r="Q44" s="16">
        <v>4181</v>
      </c>
      <c r="R44" s="16">
        <v>2642</v>
      </c>
      <c r="S44" s="16">
        <v>1051</v>
      </c>
      <c r="T44" s="16">
        <v>385</v>
      </c>
      <c r="U44" s="16">
        <v>1028</v>
      </c>
      <c r="V44" s="16">
        <v>19560</v>
      </c>
      <c r="W44" s="16">
        <v>3480</v>
      </c>
      <c r="X44" s="16">
        <v>147</v>
      </c>
      <c r="Y44" s="16">
        <v>29</v>
      </c>
      <c r="Z44" s="16">
        <v>265</v>
      </c>
      <c r="AA44" s="16">
        <v>934</v>
      </c>
      <c r="AB44" s="16">
        <v>4625</v>
      </c>
      <c r="AC44" s="16">
        <v>1559</v>
      </c>
      <c r="AD44" s="16">
        <v>586</v>
      </c>
      <c r="AE44" s="16">
        <v>2292</v>
      </c>
      <c r="AF44" s="16">
        <v>10274</v>
      </c>
      <c r="AG44" s="16">
        <v>600</v>
      </c>
      <c r="AH44" s="16">
        <v>1358</v>
      </c>
      <c r="AI44" s="16">
        <v>4076</v>
      </c>
      <c r="AJ44" s="16">
        <v>186</v>
      </c>
      <c r="AK44" s="16">
        <v>13331</v>
      </c>
      <c r="AL44" s="16">
        <v>1961</v>
      </c>
      <c r="AM44" s="16">
        <v>331</v>
      </c>
      <c r="AN44" s="16">
        <v>1175</v>
      </c>
      <c r="AO44" s="16">
        <v>11644</v>
      </c>
      <c r="AP44" s="16">
        <v>5146</v>
      </c>
      <c r="AQ44" s="19" t="s">
        <v>59</v>
      </c>
      <c r="AR44" s="18">
        <v>223479</v>
      </c>
      <c r="AS44" s="6"/>
    </row>
    <row r="45" spans="1:45" ht="15" customHeight="1" x14ac:dyDescent="0.25">
      <c r="A45" t="s">
        <v>52</v>
      </c>
      <c r="B45" s="170" t="s">
        <v>71</v>
      </c>
      <c r="C45" s="13">
        <v>2</v>
      </c>
      <c r="D45" s="14">
        <v>175113</v>
      </c>
      <c r="E45" s="15">
        <v>696</v>
      </c>
      <c r="F45" s="16">
        <v>10618</v>
      </c>
      <c r="G45" s="16">
        <v>14875</v>
      </c>
      <c r="H45" s="16">
        <v>3614</v>
      </c>
      <c r="I45" s="16">
        <v>5975</v>
      </c>
      <c r="J45" s="16">
        <v>38</v>
      </c>
      <c r="K45" s="16">
        <v>913</v>
      </c>
      <c r="L45" s="16">
        <v>1433</v>
      </c>
      <c r="M45" s="16">
        <v>4832</v>
      </c>
      <c r="N45" s="16">
        <v>2407</v>
      </c>
      <c r="O45" s="16">
        <v>20381</v>
      </c>
      <c r="P45" s="16">
        <v>32806</v>
      </c>
      <c r="Q45" s="16">
        <v>6175</v>
      </c>
      <c r="R45" s="16">
        <v>2747</v>
      </c>
      <c r="S45" s="16">
        <v>589</v>
      </c>
      <c r="T45" s="16">
        <v>353</v>
      </c>
      <c r="U45" s="16">
        <v>927</v>
      </c>
      <c r="V45" s="16">
        <v>15812</v>
      </c>
      <c r="W45" s="16">
        <v>2461</v>
      </c>
      <c r="X45" s="16">
        <v>100</v>
      </c>
      <c r="Y45" s="16">
        <v>15</v>
      </c>
      <c r="Z45" s="16">
        <v>221</v>
      </c>
      <c r="AA45" s="16">
        <v>789</v>
      </c>
      <c r="AB45" s="16">
        <v>6637</v>
      </c>
      <c r="AC45" s="16">
        <v>1369</v>
      </c>
      <c r="AD45" s="16">
        <v>699</v>
      </c>
      <c r="AE45" s="16">
        <v>1386</v>
      </c>
      <c r="AF45" s="16">
        <v>7620</v>
      </c>
      <c r="AG45" s="16">
        <v>261</v>
      </c>
      <c r="AH45" s="16">
        <v>278</v>
      </c>
      <c r="AI45" s="16">
        <v>1867</v>
      </c>
      <c r="AJ45" s="16">
        <v>82</v>
      </c>
      <c r="AK45" s="16">
        <v>8386</v>
      </c>
      <c r="AL45" s="16">
        <v>551</v>
      </c>
      <c r="AM45" s="16">
        <v>234</v>
      </c>
      <c r="AN45" s="16">
        <v>184</v>
      </c>
      <c r="AO45" s="16">
        <v>11791</v>
      </c>
      <c r="AP45" s="16">
        <v>4991</v>
      </c>
      <c r="AQ45" s="19" t="s">
        <v>60</v>
      </c>
      <c r="AR45" s="18">
        <v>61</v>
      </c>
      <c r="AS45" s="6"/>
    </row>
    <row r="46" spans="1:45" ht="15" customHeight="1" x14ac:dyDescent="0.25">
      <c r="A46" t="s">
        <v>52</v>
      </c>
      <c r="B46" s="170" t="s">
        <v>71</v>
      </c>
      <c r="C46" s="13">
        <v>1</v>
      </c>
      <c r="D46" s="14">
        <v>90062</v>
      </c>
      <c r="E46" s="15">
        <v>216</v>
      </c>
      <c r="F46" s="16">
        <v>2136</v>
      </c>
      <c r="G46" s="16">
        <v>10241</v>
      </c>
      <c r="H46" s="16">
        <v>965</v>
      </c>
      <c r="I46" s="16">
        <v>4404</v>
      </c>
      <c r="J46" s="16">
        <v>54</v>
      </c>
      <c r="K46" s="16">
        <v>1330</v>
      </c>
      <c r="L46" s="16">
        <v>446</v>
      </c>
      <c r="M46" s="16">
        <v>4683</v>
      </c>
      <c r="N46" s="16">
        <v>1719</v>
      </c>
      <c r="O46" s="16">
        <v>5733</v>
      </c>
      <c r="P46" s="16">
        <v>7056</v>
      </c>
      <c r="Q46" s="16">
        <v>3749</v>
      </c>
      <c r="R46" s="16">
        <v>846</v>
      </c>
      <c r="S46" s="16">
        <v>170</v>
      </c>
      <c r="T46" s="16">
        <v>105</v>
      </c>
      <c r="U46" s="16">
        <v>485</v>
      </c>
      <c r="V46" s="16">
        <v>8603</v>
      </c>
      <c r="W46" s="16">
        <v>3082</v>
      </c>
      <c r="X46" s="16">
        <v>38</v>
      </c>
      <c r="Y46" s="16">
        <v>37</v>
      </c>
      <c r="Z46" s="16">
        <v>102</v>
      </c>
      <c r="AA46" s="16">
        <v>266</v>
      </c>
      <c r="AB46" s="16">
        <v>4735</v>
      </c>
      <c r="AC46" s="16">
        <v>231</v>
      </c>
      <c r="AD46" s="16">
        <v>370</v>
      </c>
      <c r="AE46" s="16">
        <v>825</v>
      </c>
      <c r="AF46" s="16">
        <v>6812</v>
      </c>
      <c r="AG46" s="16">
        <v>35</v>
      </c>
      <c r="AH46" s="16">
        <v>22</v>
      </c>
      <c r="AI46" s="16">
        <v>261</v>
      </c>
      <c r="AJ46" s="16">
        <v>15</v>
      </c>
      <c r="AK46" s="16">
        <v>8195</v>
      </c>
      <c r="AL46" s="16">
        <v>74</v>
      </c>
      <c r="AM46" s="16">
        <v>35</v>
      </c>
      <c r="AN46" s="16">
        <v>15</v>
      </c>
      <c r="AO46" s="16">
        <v>10166</v>
      </c>
      <c r="AP46" s="16">
        <v>1805</v>
      </c>
      <c r="AQ46" s="19" t="s">
        <v>61</v>
      </c>
      <c r="AR46" s="18">
        <v>4532</v>
      </c>
      <c r="AS46" s="6"/>
    </row>
    <row r="47" spans="1:45" ht="15" customHeight="1" x14ac:dyDescent="0.25">
      <c r="A47" t="s">
        <v>52</v>
      </c>
      <c r="B47" s="170" t="s">
        <v>71</v>
      </c>
      <c r="C47" s="13" t="s">
        <v>62</v>
      </c>
      <c r="D47" s="14">
        <v>698776</v>
      </c>
      <c r="E47" s="15">
        <v>3123</v>
      </c>
      <c r="F47" s="16">
        <v>37968</v>
      </c>
      <c r="G47" s="16">
        <v>60229</v>
      </c>
      <c r="H47" s="16">
        <v>22662</v>
      </c>
      <c r="I47" s="16">
        <v>20961</v>
      </c>
      <c r="J47" s="16">
        <v>194</v>
      </c>
      <c r="K47" s="16">
        <v>6905</v>
      </c>
      <c r="L47" s="16">
        <v>8080</v>
      </c>
      <c r="M47" s="16">
        <v>25050</v>
      </c>
      <c r="N47" s="16">
        <v>13766</v>
      </c>
      <c r="O47" s="16">
        <v>64529</v>
      </c>
      <c r="P47" s="16">
        <v>89684</v>
      </c>
      <c r="Q47" s="16">
        <v>23861</v>
      </c>
      <c r="R47" s="16">
        <v>9384</v>
      </c>
      <c r="S47" s="16">
        <v>2565</v>
      </c>
      <c r="T47" s="16">
        <v>1192</v>
      </c>
      <c r="U47" s="16">
        <v>4411</v>
      </c>
      <c r="V47" s="16">
        <v>63059</v>
      </c>
      <c r="W47" s="16">
        <v>14536</v>
      </c>
      <c r="X47" s="16">
        <v>371</v>
      </c>
      <c r="Y47" s="16">
        <v>105</v>
      </c>
      <c r="Z47" s="16">
        <v>815</v>
      </c>
      <c r="AA47" s="16">
        <v>3436</v>
      </c>
      <c r="AB47" s="16">
        <v>20025</v>
      </c>
      <c r="AC47" s="16">
        <v>4148</v>
      </c>
      <c r="AD47" s="16">
        <v>3739</v>
      </c>
      <c r="AE47" s="16">
        <v>9859</v>
      </c>
      <c r="AF47" s="16">
        <v>52249</v>
      </c>
      <c r="AG47" s="16">
        <v>1426</v>
      </c>
      <c r="AH47" s="16">
        <v>2173</v>
      </c>
      <c r="AI47" s="16">
        <v>10521</v>
      </c>
      <c r="AJ47" s="16">
        <v>544</v>
      </c>
      <c r="AK47" s="16">
        <v>45146</v>
      </c>
      <c r="AL47" s="16">
        <v>5396</v>
      </c>
      <c r="AM47" s="16">
        <v>1021</v>
      </c>
      <c r="AN47" s="16">
        <v>3187</v>
      </c>
      <c r="AO47" s="16">
        <v>45749</v>
      </c>
      <c r="AP47" s="16">
        <v>16707</v>
      </c>
      <c r="AQ47" s="19" t="s">
        <v>63</v>
      </c>
      <c r="AR47" s="18">
        <v>362925</v>
      </c>
      <c r="AS47" s="6"/>
    </row>
    <row r="48" spans="1:45" s="20" customFormat="1" ht="15" customHeight="1" x14ac:dyDescent="0.25">
      <c r="A48" s="20" t="s">
        <v>52</v>
      </c>
      <c r="B48" s="21" t="s">
        <v>64</v>
      </c>
      <c r="C48" s="22" t="s">
        <v>65</v>
      </c>
      <c r="D48" s="23">
        <v>2.96</v>
      </c>
      <c r="E48" s="24">
        <v>3.17</v>
      </c>
      <c r="F48" s="25">
        <v>2.96</v>
      </c>
      <c r="G48" s="25">
        <v>2.92</v>
      </c>
      <c r="H48" s="25">
        <v>3.65</v>
      </c>
      <c r="I48" s="25">
        <v>2.61</v>
      </c>
      <c r="J48" s="25">
        <v>2.38</v>
      </c>
      <c r="K48" s="25">
        <v>3.11</v>
      </c>
      <c r="L48" s="25">
        <v>3.24</v>
      </c>
      <c r="M48" s="25">
        <v>3.04</v>
      </c>
      <c r="N48" s="25">
        <v>3.21</v>
      </c>
      <c r="O48" s="25">
        <v>2.86</v>
      </c>
      <c r="P48" s="25">
        <v>2.75</v>
      </c>
      <c r="Q48" s="25">
        <v>2.95</v>
      </c>
      <c r="R48" s="25">
        <v>2.98</v>
      </c>
      <c r="S48" s="25">
        <v>3.01</v>
      </c>
      <c r="T48" s="25">
        <v>2.92</v>
      </c>
      <c r="U48" s="25">
        <v>3.22</v>
      </c>
      <c r="V48" s="25">
        <v>2.93</v>
      </c>
      <c r="W48" s="25">
        <v>2.93</v>
      </c>
      <c r="X48" s="25">
        <v>2.86</v>
      </c>
      <c r="Y48" s="25">
        <v>2.5299999999999998</v>
      </c>
      <c r="Z48" s="25">
        <v>2.85</v>
      </c>
      <c r="AA48" s="25">
        <v>3.25</v>
      </c>
      <c r="AB48" s="25">
        <v>2.44</v>
      </c>
      <c r="AC48" s="25">
        <v>2.89</v>
      </c>
      <c r="AD48" s="25">
        <v>3.47</v>
      </c>
      <c r="AE48" s="25">
        <v>3.49</v>
      </c>
      <c r="AF48" s="25">
        <v>3.35</v>
      </c>
      <c r="AG48" s="25">
        <v>3.26</v>
      </c>
      <c r="AH48" s="25">
        <v>3.16</v>
      </c>
      <c r="AI48" s="25">
        <v>3.31</v>
      </c>
      <c r="AJ48" s="25">
        <v>3.42</v>
      </c>
      <c r="AK48" s="25">
        <v>2.9</v>
      </c>
      <c r="AL48" s="25">
        <v>3.59</v>
      </c>
      <c r="AM48" s="25">
        <v>3.25</v>
      </c>
      <c r="AN48" s="25">
        <v>3.72</v>
      </c>
      <c r="AO48" s="25">
        <v>2.65</v>
      </c>
      <c r="AP48" s="25">
        <v>2.84</v>
      </c>
      <c r="AQ48" s="19" t="s">
        <v>66</v>
      </c>
      <c r="AR48" s="26" t="s">
        <v>57</v>
      </c>
      <c r="AS48" s="27"/>
    </row>
    <row r="49" spans="1:45" ht="15" customHeight="1" x14ac:dyDescent="0.25">
      <c r="A49" t="s">
        <v>52</v>
      </c>
      <c r="B49" s="28" t="s">
        <v>72</v>
      </c>
      <c r="C49" s="29">
        <v>5</v>
      </c>
      <c r="D49" s="14">
        <v>7223</v>
      </c>
      <c r="E49" s="30">
        <v>37</v>
      </c>
      <c r="F49" s="31">
        <v>199</v>
      </c>
      <c r="G49" s="31">
        <v>657</v>
      </c>
      <c r="H49" s="31">
        <v>669</v>
      </c>
      <c r="I49" s="31">
        <v>159</v>
      </c>
      <c r="J49" s="31">
        <v>19</v>
      </c>
      <c r="K49" s="31">
        <v>133</v>
      </c>
      <c r="L49" s="31">
        <v>99</v>
      </c>
      <c r="M49" s="31">
        <v>367</v>
      </c>
      <c r="N49" s="31">
        <v>195</v>
      </c>
      <c r="O49" s="31">
        <v>447</v>
      </c>
      <c r="P49" s="31">
        <v>414</v>
      </c>
      <c r="Q49" s="31">
        <v>173</v>
      </c>
      <c r="R49" s="31">
        <v>77</v>
      </c>
      <c r="S49" s="31">
        <v>17</v>
      </c>
      <c r="T49" s="31">
        <v>7</v>
      </c>
      <c r="U49" s="31">
        <v>67</v>
      </c>
      <c r="V49" s="31">
        <v>725</v>
      </c>
      <c r="W49" s="31">
        <v>164</v>
      </c>
      <c r="X49" s="31">
        <v>4</v>
      </c>
      <c r="Y49" s="31">
        <v>28</v>
      </c>
      <c r="Z49" s="31">
        <v>5</v>
      </c>
      <c r="AA49" s="31">
        <v>55</v>
      </c>
      <c r="AB49" s="31">
        <v>66</v>
      </c>
      <c r="AC49" s="31">
        <v>33</v>
      </c>
      <c r="AD49" s="31">
        <v>125</v>
      </c>
      <c r="AE49" s="31">
        <v>231</v>
      </c>
      <c r="AF49" s="31">
        <v>904</v>
      </c>
      <c r="AG49" s="31">
        <v>8</v>
      </c>
      <c r="AH49" s="31">
        <v>20</v>
      </c>
      <c r="AI49" s="31">
        <v>94</v>
      </c>
      <c r="AJ49" s="31">
        <v>8</v>
      </c>
      <c r="AK49" s="31">
        <v>446</v>
      </c>
      <c r="AL49" s="31">
        <v>97</v>
      </c>
      <c r="AM49" s="31">
        <v>11</v>
      </c>
      <c r="AN49" s="31">
        <v>82</v>
      </c>
      <c r="AO49" s="31">
        <v>273</v>
      </c>
      <c r="AP49" s="31">
        <v>108</v>
      </c>
      <c r="AQ49" s="17" t="s">
        <v>56</v>
      </c>
      <c r="AR49" s="32">
        <v>3692</v>
      </c>
      <c r="AS49" s="6"/>
    </row>
    <row r="50" spans="1:45" ht="15" customHeight="1" x14ac:dyDescent="0.25">
      <c r="A50" t="s">
        <v>52</v>
      </c>
      <c r="B50" s="170" t="s">
        <v>72</v>
      </c>
      <c r="C50" s="13">
        <v>4</v>
      </c>
      <c r="D50" s="14">
        <v>11484</v>
      </c>
      <c r="E50" s="15">
        <v>84</v>
      </c>
      <c r="F50" s="16">
        <v>688</v>
      </c>
      <c r="G50" s="16">
        <v>745</v>
      </c>
      <c r="H50" s="16">
        <v>371</v>
      </c>
      <c r="I50" s="16">
        <v>234</v>
      </c>
      <c r="J50" s="16">
        <v>11</v>
      </c>
      <c r="K50" s="16">
        <v>145</v>
      </c>
      <c r="L50" s="16">
        <v>172</v>
      </c>
      <c r="M50" s="16">
        <v>524</v>
      </c>
      <c r="N50" s="16">
        <v>321</v>
      </c>
      <c r="O50" s="16">
        <v>926</v>
      </c>
      <c r="P50" s="16">
        <v>1216</v>
      </c>
      <c r="Q50" s="16">
        <v>554</v>
      </c>
      <c r="R50" s="16">
        <v>123</v>
      </c>
      <c r="S50" s="16">
        <v>57</v>
      </c>
      <c r="T50" s="16">
        <v>15</v>
      </c>
      <c r="U50" s="16">
        <v>84</v>
      </c>
      <c r="V50" s="16">
        <v>785</v>
      </c>
      <c r="W50" s="16">
        <v>244</v>
      </c>
      <c r="X50" s="16">
        <v>3</v>
      </c>
      <c r="Y50" s="16">
        <v>7</v>
      </c>
      <c r="Z50" s="16">
        <v>11</v>
      </c>
      <c r="AA50" s="16">
        <v>51</v>
      </c>
      <c r="AB50" s="16">
        <v>224</v>
      </c>
      <c r="AC50" s="16">
        <v>51</v>
      </c>
      <c r="AD50" s="16">
        <v>75</v>
      </c>
      <c r="AE50" s="16">
        <v>250</v>
      </c>
      <c r="AF50" s="16">
        <v>1226</v>
      </c>
      <c r="AG50" s="16">
        <v>27</v>
      </c>
      <c r="AH50" s="16">
        <v>23</v>
      </c>
      <c r="AI50" s="16">
        <v>224</v>
      </c>
      <c r="AJ50" s="16">
        <v>8</v>
      </c>
      <c r="AK50" s="16">
        <v>714</v>
      </c>
      <c r="AL50" s="16">
        <v>165</v>
      </c>
      <c r="AM50" s="16">
        <v>35</v>
      </c>
      <c r="AN50" s="16">
        <v>122</v>
      </c>
      <c r="AO50" s="16">
        <v>640</v>
      </c>
      <c r="AP50" s="16">
        <v>329</v>
      </c>
      <c r="AQ50" s="19" t="s">
        <v>58</v>
      </c>
      <c r="AR50" s="18">
        <v>8415</v>
      </c>
      <c r="AS50" s="6"/>
    </row>
    <row r="51" spans="1:45" ht="15" customHeight="1" x14ac:dyDescent="0.25">
      <c r="A51" t="s">
        <v>52</v>
      </c>
      <c r="B51" s="170" t="s">
        <v>72</v>
      </c>
      <c r="C51" s="13">
        <v>3</v>
      </c>
      <c r="D51" s="14">
        <v>15905</v>
      </c>
      <c r="E51" s="15">
        <v>97</v>
      </c>
      <c r="F51" s="16">
        <v>1132</v>
      </c>
      <c r="G51" s="16">
        <v>1041</v>
      </c>
      <c r="H51" s="16">
        <v>463</v>
      </c>
      <c r="I51" s="16">
        <v>406</v>
      </c>
      <c r="J51" s="16">
        <v>26</v>
      </c>
      <c r="K51" s="16">
        <v>138</v>
      </c>
      <c r="L51" s="16">
        <v>293</v>
      </c>
      <c r="M51" s="16">
        <v>387</v>
      </c>
      <c r="N51" s="16">
        <v>240</v>
      </c>
      <c r="O51" s="16">
        <v>1739</v>
      </c>
      <c r="P51" s="16">
        <v>2374</v>
      </c>
      <c r="Q51" s="16">
        <v>344</v>
      </c>
      <c r="R51" s="16">
        <v>228</v>
      </c>
      <c r="S51" s="16">
        <v>94</v>
      </c>
      <c r="T51" s="16">
        <v>19</v>
      </c>
      <c r="U51" s="16">
        <v>72</v>
      </c>
      <c r="V51" s="16">
        <v>1603</v>
      </c>
      <c r="W51" s="16">
        <v>285</v>
      </c>
      <c r="X51" s="16">
        <v>8</v>
      </c>
      <c r="Y51" s="16">
        <v>26</v>
      </c>
      <c r="Z51" s="16">
        <v>23</v>
      </c>
      <c r="AA51" s="16">
        <v>66</v>
      </c>
      <c r="AB51" s="16">
        <v>320</v>
      </c>
      <c r="AC51" s="16">
        <v>125</v>
      </c>
      <c r="AD51" s="16">
        <v>59</v>
      </c>
      <c r="AE51" s="16">
        <v>183</v>
      </c>
      <c r="AF51" s="16">
        <v>839</v>
      </c>
      <c r="AG51" s="16">
        <v>52</v>
      </c>
      <c r="AH51" s="16">
        <v>120</v>
      </c>
      <c r="AI51" s="16">
        <v>299</v>
      </c>
      <c r="AJ51" s="16">
        <v>12</v>
      </c>
      <c r="AK51" s="16">
        <v>1001</v>
      </c>
      <c r="AL51" s="16">
        <v>203</v>
      </c>
      <c r="AM51" s="16">
        <v>29</v>
      </c>
      <c r="AN51" s="16">
        <v>121</v>
      </c>
      <c r="AO51" s="16">
        <v>916</v>
      </c>
      <c r="AP51" s="16">
        <v>522</v>
      </c>
      <c r="AQ51" s="19" t="s">
        <v>59</v>
      </c>
      <c r="AR51" s="18">
        <v>17687</v>
      </c>
      <c r="AS51" s="6"/>
    </row>
    <row r="52" spans="1:45" ht="15" customHeight="1" x14ac:dyDescent="0.25">
      <c r="A52" t="s">
        <v>52</v>
      </c>
      <c r="B52" s="170" t="s">
        <v>72</v>
      </c>
      <c r="C52" s="13">
        <v>2</v>
      </c>
      <c r="D52" s="14">
        <v>15414</v>
      </c>
      <c r="E52" s="15">
        <v>65</v>
      </c>
      <c r="F52" s="16">
        <v>995</v>
      </c>
      <c r="G52" s="16">
        <v>1070</v>
      </c>
      <c r="H52" s="16">
        <v>325</v>
      </c>
      <c r="I52" s="16">
        <v>480</v>
      </c>
      <c r="J52" s="16">
        <v>8</v>
      </c>
      <c r="K52" s="16">
        <v>74</v>
      </c>
      <c r="L52" s="16">
        <v>125</v>
      </c>
      <c r="M52" s="16">
        <v>388</v>
      </c>
      <c r="N52" s="16">
        <v>189</v>
      </c>
      <c r="O52" s="16">
        <v>2013</v>
      </c>
      <c r="P52" s="16">
        <v>2894</v>
      </c>
      <c r="Q52" s="16">
        <v>546</v>
      </c>
      <c r="R52" s="16">
        <v>230</v>
      </c>
      <c r="S52" s="16">
        <v>65</v>
      </c>
      <c r="T52" s="16">
        <v>21</v>
      </c>
      <c r="U52" s="16">
        <v>74</v>
      </c>
      <c r="V52" s="16">
        <v>1411</v>
      </c>
      <c r="W52" s="16">
        <v>227</v>
      </c>
      <c r="X52" s="16">
        <v>3</v>
      </c>
      <c r="Y52" s="16">
        <v>6</v>
      </c>
      <c r="Z52" s="16">
        <v>16</v>
      </c>
      <c r="AA52" s="16">
        <v>68</v>
      </c>
      <c r="AB52" s="16">
        <v>559</v>
      </c>
      <c r="AC52" s="16">
        <v>96</v>
      </c>
      <c r="AD52" s="16">
        <v>65</v>
      </c>
      <c r="AE52" s="16">
        <v>123</v>
      </c>
      <c r="AF52" s="16">
        <v>636</v>
      </c>
      <c r="AG52" s="16">
        <v>29</v>
      </c>
      <c r="AH52" s="16">
        <v>43</v>
      </c>
      <c r="AI52" s="16">
        <v>179</v>
      </c>
      <c r="AJ52" s="16">
        <v>4</v>
      </c>
      <c r="AK52" s="16">
        <v>673</v>
      </c>
      <c r="AL52" s="16">
        <v>63</v>
      </c>
      <c r="AM52" s="16">
        <v>20</v>
      </c>
      <c r="AN52" s="16">
        <v>18</v>
      </c>
      <c r="AO52" s="16">
        <v>1077</v>
      </c>
      <c r="AP52" s="16">
        <v>536</v>
      </c>
      <c r="AQ52" s="19" t="s">
        <v>60</v>
      </c>
      <c r="AR52" s="18">
        <v>7</v>
      </c>
      <c r="AS52" s="6"/>
    </row>
    <row r="53" spans="1:45" ht="15" customHeight="1" x14ac:dyDescent="0.25">
      <c r="A53" t="s">
        <v>52</v>
      </c>
      <c r="B53" s="170" t="s">
        <v>72</v>
      </c>
      <c r="C53" s="13">
        <v>1</v>
      </c>
      <c r="D53" s="14">
        <v>9949</v>
      </c>
      <c r="E53" s="15">
        <v>27</v>
      </c>
      <c r="F53" s="16">
        <v>234</v>
      </c>
      <c r="G53" s="16">
        <v>924</v>
      </c>
      <c r="H53" s="16">
        <v>95</v>
      </c>
      <c r="I53" s="16">
        <v>411</v>
      </c>
      <c r="J53" s="16">
        <v>12</v>
      </c>
      <c r="K53" s="16">
        <v>126</v>
      </c>
      <c r="L53" s="16">
        <v>62</v>
      </c>
      <c r="M53" s="16">
        <v>520</v>
      </c>
      <c r="N53" s="16">
        <v>182</v>
      </c>
      <c r="O53" s="16">
        <v>767</v>
      </c>
      <c r="P53" s="16">
        <v>898</v>
      </c>
      <c r="Q53" s="16">
        <v>402</v>
      </c>
      <c r="R53" s="16">
        <v>122</v>
      </c>
      <c r="S53" s="16">
        <v>12</v>
      </c>
      <c r="T53" s="16">
        <v>10</v>
      </c>
      <c r="U53" s="16">
        <v>41</v>
      </c>
      <c r="V53" s="16">
        <v>978</v>
      </c>
      <c r="W53" s="16">
        <v>372</v>
      </c>
      <c r="X53" s="16">
        <v>4</v>
      </c>
      <c r="Y53" s="16">
        <v>12</v>
      </c>
      <c r="Z53" s="16">
        <v>7</v>
      </c>
      <c r="AA53" s="16">
        <v>22</v>
      </c>
      <c r="AB53" s="16">
        <v>545</v>
      </c>
      <c r="AC53" s="16">
        <v>16</v>
      </c>
      <c r="AD53" s="16">
        <v>45</v>
      </c>
      <c r="AE53" s="16">
        <v>75</v>
      </c>
      <c r="AF53" s="16">
        <v>731</v>
      </c>
      <c r="AG53" s="16">
        <v>5</v>
      </c>
      <c r="AH53" s="16">
        <v>5</v>
      </c>
      <c r="AI53" s="16">
        <v>27</v>
      </c>
      <c r="AJ53" s="16">
        <v>5</v>
      </c>
      <c r="AK53" s="16">
        <v>841</v>
      </c>
      <c r="AL53" s="16">
        <v>10</v>
      </c>
      <c r="AM53" s="16">
        <v>2</v>
      </c>
      <c r="AN53" s="16" t="s">
        <v>55</v>
      </c>
      <c r="AO53" s="16">
        <v>1126</v>
      </c>
      <c r="AP53" s="16">
        <v>276</v>
      </c>
      <c r="AQ53" s="19" t="s">
        <v>61</v>
      </c>
      <c r="AR53" s="18">
        <v>386</v>
      </c>
      <c r="AS53" s="6"/>
    </row>
    <row r="54" spans="1:45" ht="15" customHeight="1" x14ac:dyDescent="0.25">
      <c r="A54" t="s">
        <v>52</v>
      </c>
      <c r="B54" s="170" t="s">
        <v>72</v>
      </c>
      <c r="C54" s="13" t="s">
        <v>62</v>
      </c>
      <c r="D54" s="14">
        <v>59975</v>
      </c>
      <c r="E54" s="15">
        <v>310</v>
      </c>
      <c r="F54" s="16">
        <v>3248</v>
      </c>
      <c r="G54" s="16">
        <v>4437</v>
      </c>
      <c r="H54" s="16">
        <v>1923</v>
      </c>
      <c r="I54" s="16">
        <v>1690</v>
      </c>
      <c r="J54" s="16">
        <v>76</v>
      </c>
      <c r="K54" s="16">
        <v>616</v>
      </c>
      <c r="L54" s="16">
        <v>751</v>
      </c>
      <c r="M54" s="16">
        <v>2186</v>
      </c>
      <c r="N54" s="16">
        <v>1127</v>
      </c>
      <c r="O54" s="16">
        <v>5892</v>
      </c>
      <c r="P54" s="16">
        <v>7796</v>
      </c>
      <c r="Q54" s="16">
        <v>2019</v>
      </c>
      <c r="R54" s="16">
        <v>780</v>
      </c>
      <c r="S54" s="16">
        <v>245</v>
      </c>
      <c r="T54" s="16">
        <v>72</v>
      </c>
      <c r="U54" s="16">
        <v>338</v>
      </c>
      <c r="V54" s="16">
        <v>5502</v>
      </c>
      <c r="W54" s="16">
        <v>1292</v>
      </c>
      <c r="X54" s="16">
        <v>22</v>
      </c>
      <c r="Y54" s="16">
        <v>79</v>
      </c>
      <c r="Z54" s="16">
        <v>62</v>
      </c>
      <c r="AA54" s="16">
        <v>262</v>
      </c>
      <c r="AB54" s="16">
        <v>1714</v>
      </c>
      <c r="AC54" s="16">
        <v>321</v>
      </c>
      <c r="AD54" s="16">
        <v>369</v>
      </c>
      <c r="AE54" s="16">
        <v>862</v>
      </c>
      <c r="AF54" s="16">
        <v>4336</v>
      </c>
      <c r="AG54" s="16">
        <v>121</v>
      </c>
      <c r="AH54" s="16">
        <v>211</v>
      </c>
      <c r="AI54" s="16">
        <v>823</v>
      </c>
      <c r="AJ54" s="16">
        <v>37</v>
      </c>
      <c r="AK54" s="16">
        <v>3675</v>
      </c>
      <c r="AL54" s="16">
        <v>538</v>
      </c>
      <c r="AM54" s="16">
        <v>97</v>
      </c>
      <c r="AN54" s="16">
        <v>343</v>
      </c>
      <c r="AO54" s="16">
        <v>4032</v>
      </c>
      <c r="AP54" s="16">
        <v>1771</v>
      </c>
      <c r="AQ54" s="19" t="s">
        <v>63</v>
      </c>
      <c r="AR54" s="18">
        <v>30187</v>
      </c>
      <c r="AS54" s="6"/>
    </row>
    <row r="55" spans="1:45" s="20" customFormat="1" ht="15" customHeight="1" x14ac:dyDescent="0.25">
      <c r="A55" s="20" t="s">
        <v>52</v>
      </c>
      <c r="B55" s="21" t="s">
        <v>64</v>
      </c>
      <c r="C55" s="22" t="s">
        <v>65</v>
      </c>
      <c r="D55" s="23">
        <v>2.84</v>
      </c>
      <c r="E55" s="24">
        <v>3.13</v>
      </c>
      <c r="F55" s="25">
        <v>2.88</v>
      </c>
      <c r="G55" s="25">
        <v>2.81</v>
      </c>
      <c r="H55" s="25">
        <v>3.62</v>
      </c>
      <c r="I55" s="25">
        <v>2.56</v>
      </c>
      <c r="J55" s="25">
        <v>3.22</v>
      </c>
      <c r="K55" s="25">
        <v>3.14</v>
      </c>
      <c r="L55" s="25">
        <v>3.16</v>
      </c>
      <c r="M55" s="25">
        <v>2.92</v>
      </c>
      <c r="N55" s="25">
        <v>3.14</v>
      </c>
      <c r="O55" s="25">
        <v>2.71</v>
      </c>
      <c r="P55" s="25">
        <v>2.66</v>
      </c>
      <c r="Q55" s="25">
        <v>2.78</v>
      </c>
      <c r="R55" s="25">
        <v>2.75</v>
      </c>
      <c r="S55" s="25">
        <v>3.01</v>
      </c>
      <c r="T55" s="25">
        <v>2.83</v>
      </c>
      <c r="U55" s="25">
        <v>3.18</v>
      </c>
      <c r="V55" s="25">
        <v>2.79</v>
      </c>
      <c r="W55" s="25">
        <v>2.69</v>
      </c>
      <c r="X55" s="25">
        <v>3</v>
      </c>
      <c r="Y55" s="25">
        <v>3.42</v>
      </c>
      <c r="Z55" s="25">
        <v>2.85</v>
      </c>
      <c r="AA55" s="25">
        <v>3.19</v>
      </c>
      <c r="AB55" s="25">
        <v>2.25</v>
      </c>
      <c r="AC55" s="25">
        <v>2.97</v>
      </c>
      <c r="AD55" s="25">
        <v>3.46</v>
      </c>
      <c r="AE55" s="25">
        <v>3.51</v>
      </c>
      <c r="AF55" s="25">
        <v>3.22</v>
      </c>
      <c r="AG55" s="25">
        <v>3.03</v>
      </c>
      <c r="AH55" s="25">
        <v>3.05</v>
      </c>
      <c r="AI55" s="25">
        <v>3.22</v>
      </c>
      <c r="AJ55" s="25">
        <v>3.27</v>
      </c>
      <c r="AK55" s="25">
        <v>2.8</v>
      </c>
      <c r="AL55" s="25">
        <v>3.51</v>
      </c>
      <c r="AM55" s="25">
        <v>3.34</v>
      </c>
      <c r="AN55" s="25">
        <v>3.78</v>
      </c>
      <c r="AO55" s="25">
        <v>2.4700000000000002</v>
      </c>
      <c r="AP55" s="25">
        <v>2.69</v>
      </c>
      <c r="AQ55" s="19" t="s">
        <v>66</v>
      </c>
      <c r="AR55" s="26" t="s">
        <v>57</v>
      </c>
      <c r="AS55" s="27"/>
    </row>
    <row r="56" spans="1:45" ht="15" customHeight="1" x14ac:dyDescent="0.25">
      <c r="A56" t="s">
        <v>52</v>
      </c>
      <c r="B56" s="28" t="s">
        <v>73</v>
      </c>
      <c r="C56" s="29">
        <v>5</v>
      </c>
      <c r="D56" s="14">
        <v>9</v>
      </c>
      <c r="E56" s="30" t="s">
        <v>55</v>
      </c>
      <c r="F56" s="31" t="s">
        <v>55</v>
      </c>
      <c r="G56" s="31" t="s">
        <v>54</v>
      </c>
      <c r="H56" s="31" t="s">
        <v>54</v>
      </c>
      <c r="I56" s="31" t="s">
        <v>55</v>
      </c>
      <c r="J56" s="31" t="s">
        <v>55</v>
      </c>
      <c r="K56" s="31" t="s">
        <v>55</v>
      </c>
      <c r="L56" s="31" t="s">
        <v>55</v>
      </c>
      <c r="M56" s="31" t="s">
        <v>54</v>
      </c>
      <c r="N56" s="31" t="s">
        <v>54</v>
      </c>
      <c r="O56" s="31" t="s">
        <v>55</v>
      </c>
      <c r="P56" s="31" t="s">
        <v>54</v>
      </c>
      <c r="Q56" s="31" t="s">
        <v>54</v>
      </c>
      <c r="R56" s="31" t="s">
        <v>55</v>
      </c>
      <c r="S56" s="31" t="s">
        <v>55</v>
      </c>
      <c r="T56" s="31" t="s">
        <v>55</v>
      </c>
      <c r="U56" s="31" t="s">
        <v>55</v>
      </c>
      <c r="V56" s="31" t="s">
        <v>54</v>
      </c>
      <c r="W56" s="31" t="s">
        <v>55</v>
      </c>
      <c r="X56" s="31" t="s">
        <v>55</v>
      </c>
      <c r="Y56" s="31" t="s">
        <v>55</v>
      </c>
      <c r="Z56" s="31" t="s">
        <v>55</v>
      </c>
      <c r="AA56" s="31" t="s">
        <v>55</v>
      </c>
      <c r="AB56" s="31" t="s">
        <v>54</v>
      </c>
      <c r="AC56" s="31" t="s">
        <v>55</v>
      </c>
      <c r="AD56" s="31" t="s">
        <v>54</v>
      </c>
      <c r="AE56" s="31" t="s">
        <v>55</v>
      </c>
      <c r="AF56" s="31" t="s">
        <v>54</v>
      </c>
      <c r="AG56" s="31" t="s">
        <v>55</v>
      </c>
      <c r="AH56" s="31" t="s">
        <v>55</v>
      </c>
      <c r="AI56" s="31" t="s">
        <v>55</v>
      </c>
      <c r="AJ56" s="31" t="s">
        <v>55</v>
      </c>
      <c r="AK56" s="31" t="s">
        <v>54</v>
      </c>
      <c r="AL56" s="31" t="s">
        <v>55</v>
      </c>
      <c r="AM56" s="31" t="s">
        <v>55</v>
      </c>
      <c r="AN56" s="31" t="s">
        <v>54</v>
      </c>
      <c r="AO56" s="31" t="s">
        <v>54</v>
      </c>
      <c r="AP56" s="31" t="s">
        <v>55</v>
      </c>
      <c r="AQ56" s="17" t="s">
        <v>56</v>
      </c>
      <c r="AR56" s="32" t="s">
        <v>57</v>
      </c>
      <c r="AS56" s="6"/>
    </row>
    <row r="57" spans="1:45" ht="15" customHeight="1" x14ac:dyDescent="0.25">
      <c r="A57" t="s">
        <v>52</v>
      </c>
      <c r="B57" s="170" t="s">
        <v>73</v>
      </c>
      <c r="C57" s="13">
        <v>4</v>
      </c>
      <c r="D57" s="14">
        <v>9</v>
      </c>
      <c r="E57" s="15" t="s">
        <v>55</v>
      </c>
      <c r="F57" s="16" t="s">
        <v>55</v>
      </c>
      <c r="G57" s="16" t="s">
        <v>54</v>
      </c>
      <c r="H57" s="16" t="s">
        <v>54</v>
      </c>
      <c r="I57" s="16" t="s">
        <v>55</v>
      </c>
      <c r="J57" s="16" t="s">
        <v>55</v>
      </c>
      <c r="K57" s="16" t="s">
        <v>55</v>
      </c>
      <c r="L57" s="16" t="s">
        <v>55</v>
      </c>
      <c r="M57" s="16" t="s">
        <v>54</v>
      </c>
      <c r="N57" s="16" t="s">
        <v>54</v>
      </c>
      <c r="O57" s="16" t="s">
        <v>55</v>
      </c>
      <c r="P57" s="16" t="s">
        <v>54</v>
      </c>
      <c r="Q57" s="16" t="s">
        <v>54</v>
      </c>
      <c r="R57" s="16" t="s">
        <v>55</v>
      </c>
      <c r="S57" s="16" t="s">
        <v>55</v>
      </c>
      <c r="T57" s="16" t="s">
        <v>55</v>
      </c>
      <c r="U57" s="16" t="s">
        <v>55</v>
      </c>
      <c r="V57" s="16" t="s">
        <v>54</v>
      </c>
      <c r="W57" s="16" t="s">
        <v>55</v>
      </c>
      <c r="X57" s="16" t="s">
        <v>55</v>
      </c>
      <c r="Y57" s="16" t="s">
        <v>55</v>
      </c>
      <c r="Z57" s="16" t="s">
        <v>55</v>
      </c>
      <c r="AA57" s="16" t="s">
        <v>55</v>
      </c>
      <c r="AB57" s="16" t="s">
        <v>54</v>
      </c>
      <c r="AC57" s="16" t="s">
        <v>55</v>
      </c>
      <c r="AD57" s="16" t="s">
        <v>54</v>
      </c>
      <c r="AE57" s="16" t="s">
        <v>55</v>
      </c>
      <c r="AF57" s="16" t="s">
        <v>54</v>
      </c>
      <c r="AG57" s="16" t="s">
        <v>55</v>
      </c>
      <c r="AH57" s="16" t="s">
        <v>55</v>
      </c>
      <c r="AI57" s="16" t="s">
        <v>55</v>
      </c>
      <c r="AJ57" s="16" t="s">
        <v>55</v>
      </c>
      <c r="AK57" s="16" t="s">
        <v>54</v>
      </c>
      <c r="AL57" s="16" t="s">
        <v>55</v>
      </c>
      <c r="AM57" s="16" t="s">
        <v>55</v>
      </c>
      <c r="AN57" s="16" t="s">
        <v>54</v>
      </c>
      <c r="AO57" s="16" t="s">
        <v>54</v>
      </c>
      <c r="AP57" s="16" t="s">
        <v>55</v>
      </c>
      <c r="AQ57" s="19" t="s">
        <v>58</v>
      </c>
      <c r="AR57" s="18" t="s">
        <v>57</v>
      </c>
      <c r="AS57" s="6"/>
    </row>
    <row r="58" spans="1:45" ht="15" customHeight="1" x14ac:dyDescent="0.25">
      <c r="A58" t="s">
        <v>52</v>
      </c>
      <c r="B58" s="170" t="s">
        <v>73</v>
      </c>
      <c r="C58" s="13">
        <v>3</v>
      </c>
      <c r="D58" s="14">
        <v>4</v>
      </c>
      <c r="E58" s="15" t="s">
        <v>55</v>
      </c>
      <c r="F58" s="16" t="s">
        <v>55</v>
      </c>
      <c r="G58" s="16" t="s">
        <v>54</v>
      </c>
      <c r="H58" s="16" t="s">
        <v>54</v>
      </c>
      <c r="I58" s="16" t="s">
        <v>55</v>
      </c>
      <c r="J58" s="16" t="s">
        <v>55</v>
      </c>
      <c r="K58" s="16" t="s">
        <v>55</v>
      </c>
      <c r="L58" s="16" t="s">
        <v>55</v>
      </c>
      <c r="M58" s="16" t="s">
        <v>54</v>
      </c>
      <c r="N58" s="16" t="s">
        <v>54</v>
      </c>
      <c r="O58" s="16" t="s">
        <v>55</v>
      </c>
      <c r="P58" s="16" t="s">
        <v>54</v>
      </c>
      <c r="Q58" s="16" t="s">
        <v>54</v>
      </c>
      <c r="R58" s="16" t="s">
        <v>55</v>
      </c>
      <c r="S58" s="16" t="s">
        <v>55</v>
      </c>
      <c r="T58" s="16" t="s">
        <v>55</v>
      </c>
      <c r="U58" s="16" t="s">
        <v>55</v>
      </c>
      <c r="V58" s="16" t="s">
        <v>54</v>
      </c>
      <c r="W58" s="16" t="s">
        <v>55</v>
      </c>
      <c r="X58" s="16" t="s">
        <v>55</v>
      </c>
      <c r="Y58" s="16" t="s">
        <v>55</v>
      </c>
      <c r="Z58" s="16" t="s">
        <v>55</v>
      </c>
      <c r="AA58" s="16" t="s">
        <v>55</v>
      </c>
      <c r="AB58" s="16" t="s">
        <v>54</v>
      </c>
      <c r="AC58" s="16" t="s">
        <v>55</v>
      </c>
      <c r="AD58" s="16" t="s">
        <v>54</v>
      </c>
      <c r="AE58" s="16" t="s">
        <v>55</v>
      </c>
      <c r="AF58" s="16" t="s">
        <v>54</v>
      </c>
      <c r="AG58" s="16" t="s">
        <v>55</v>
      </c>
      <c r="AH58" s="16" t="s">
        <v>55</v>
      </c>
      <c r="AI58" s="16" t="s">
        <v>55</v>
      </c>
      <c r="AJ58" s="16" t="s">
        <v>55</v>
      </c>
      <c r="AK58" s="16" t="s">
        <v>54</v>
      </c>
      <c r="AL58" s="16" t="s">
        <v>55</v>
      </c>
      <c r="AM58" s="16" t="s">
        <v>55</v>
      </c>
      <c r="AN58" s="16" t="s">
        <v>54</v>
      </c>
      <c r="AO58" s="16" t="s">
        <v>54</v>
      </c>
      <c r="AP58" s="16" t="s">
        <v>55</v>
      </c>
      <c r="AQ58" s="19" t="s">
        <v>59</v>
      </c>
      <c r="AR58" s="18">
        <v>14</v>
      </c>
      <c r="AS58" s="6"/>
    </row>
    <row r="59" spans="1:45" ht="15" customHeight="1" x14ac:dyDescent="0.25">
      <c r="A59" t="s">
        <v>52</v>
      </c>
      <c r="B59" s="170" t="s">
        <v>73</v>
      </c>
      <c r="C59" s="13">
        <v>2</v>
      </c>
      <c r="D59" s="14">
        <v>1</v>
      </c>
      <c r="E59" s="15" t="s">
        <v>55</v>
      </c>
      <c r="F59" s="16" t="s">
        <v>55</v>
      </c>
      <c r="G59" s="16" t="s">
        <v>54</v>
      </c>
      <c r="H59" s="16" t="s">
        <v>54</v>
      </c>
      <c r="I59" s="16" t="s">
        <v>55</v>
      </c>
      <c r="J59" s="16" t="s">
        <v>55</v>
      </c>
      <c r="K59" s="16" t="s">
        <v>55</v>
      </c>
      <c r="L59" s="16" t="s">
        <v>55</v>
      </c>
      <c r="M59" s="16" t="s">
        <v>54</v>
      </c>
      <c r="N59" s="16" t="s">
        <v>54</v>
      </c>
      <c r="O59" s="16" t="s">
        <v>55</v>
      </c>
      <c r="P59" s="16" t="s">
        <v>54</v>
      </c>
      <c r="Q59" s="16" t="s">
        <v>54</v>
      </c>
      <c r="R59" s="16" t="s">
        <v>55</v>
      </c>
      <c r="S59" s="16" t="s">
        <v>55</v>
      </c>
      <c r="T59" s="16" t="s">
        <v>55</v>
      </c>
      <c r="U59" s="16" t="s">
        <v>55</v>
      </c>
      <c r="V59" s="16" t="s">
        <v>54</v>
      </c>
      <c r="W59" s="16" t="s">
        <v>55</v>
      </c>
      <c r="X59" s="16" t="s">
        <v>55</v>
      </c>
      <c r="Y59" s="16" t="s">
        <v>55</v>
      </c>
      <c r="Z59" s="16" t="s">
        <v>55</v>
      </c>
      <c r="AA59" s="16" t="s">
        <v>55</v>
      </c>
      <c r="AB59" s="16" t="s">
        <v>54</v>
      </c>
      <c r="AC59" s="16" t="s">
        <v>55</v>
      </c>
      <c r="AD59" s="16" t="s">
        <v>54</v>
      </c>
      <c r="AE59" s="16" t="s">
        <v>55</v>
      </c>
      <c r="AF59" s="16" t="s">
        <v>54</v>
      </c>
      <c r="AG59" s="16" t="s">
        <v>55</v>
      </c>
      <c r="AH59" s="16" t="s">
        <v>55</v>
      </c>
      <c r="AI59" s="16" t="s">
        <v>55</v>
      </c>
      <c r="AJ59" s="16" t="s">
        <v>55</v>
      </c>
      <c r="AK59" s="16" t="s">
        <v>54</v>
      </c>
      <c r="AL59" s="16" t="s">
        <v>55</v>
      </c>
      <c r="AM59" s="16" t="s">
        <v>55</v>
      </c>
      <c r="AN59" s="16" t="s">
        <v>54</v>
      </c>
      <c r="AO59" s="16" t="s">
        <v>54</v>
      </c>
      <c r="AP59" s="16" t="s">
        <v>55</v>
      </c>
      <c r="AQ59" s="19" t="s">
        <v>60</v>
      </c>
      <c r="AR59" s="18" t="s">
        <v>57</v>
      </c>
      <c r="AS59" s="6"/>
    </row>
    <row r="60" spans="1:45" ht="15" customHeight="1" x14ac:dyDescent="0.25">
      <c r="A60" t="s">
        <v>52</v>
      </c>
      <c r="B60" s="170" t="s">
        <v>73</v>
      </c>
      <c r="C60" s="13">
        <v>1</v>
      </c>
      <c r="D60" s="14">
        <v>6</v>
      </c>
      <c r="E60" s="15" t="s">
        <v>55</v>
      </c>
      <c r="F60" s="16" t="s">
        <v>55</v>
      </c>
      <c r="G60" s="16" t="s">
        <v>54</v>
      </c>
      <c r="H60" s="16" t="s">
        <v>54</v>
      </c>
      <c r="I60" s="16" t="s">
        <v>55</v>
      </c>
      <c r="J60" s="16" t="s">
        <v>55</v>
      </c>
      <c r="K60" s="16" t="s">
        <v>55</v>
      </c>
      <c r="L60" s="16" t="s">
        <v>55</v>
      </c>
      <c r="M60" s="16" t="s">
        <v>54</v>
      </c>
      <c r="N60" s="16" t="s">
        <v>54</v>
      </c>
      <c r="O60" s="16" t="s">
        <v>55</v>
      </c>
      <c r="P60" s="16" t="s">
        <v>54</v>
      </c>
      <c r="Q60" s="16" t="s">
        <v>54</v>
      </c>
      <c r="R60" s="16" t="s">
        <v>55</v>
      </c>
      <c r="S60" s="16" t="s">
        <v>55</v>
      </c>
      <c r="T60" s="16" t="s">
        <v>55</v>
      </c>
      <c r="U60" s="16" t="s">
        <v>55</v>
      </c>
      <c r="V60" s="16" t="s">
        <v>54</v>
      </c>
      <c r="W60" s="16" t="s">
        <v>55</v>
      </c>
      <c r="X60" s="16" t="s">
        <v>55</v>
      </c>
      <c r="Y60" s="16" t="s">
        <v>55</v>
      </c>
      <c r="Z60" s="16" t="s">
        <v>55</v>
      </c>
      <c r="AA60" s="16" t="s">
        <v>55</v>
      </c>
      <c r="AB60" s="16" t="s">
        <v>54</v>
      </c>
      <c r="AC60" s="16" t="s">
        <v>55</v>
      </c>
      <c r="AD60" s="16" t="s">
        <v>54</v>
      </c>
      <c r="AE60" s="16" t="s">
        <v>55</v>
      </c>
      <c r="AF60" s="16" t="s">
        <v>54</v>
      </c>
      <c r="AG60" s="16" t="s">
        <v>55</v>
      </c>
      <c r="AH60" s="16" t="s">
        <v>55</v>
      </c>
      <c r="AI60" s="16" t="s">
        <v>55</v>
      </c>
      <c r="AJ60" s="16" t="s">
        <v>55</v>
      </c>
      <c r="AK60" s="16" t="s">
        <v>54</v>
      </c>
      <c r="AL60" s="16" t="s">
        <v>55</v>
      </c>
      <c r="AM60" s="16" t="s">
        <v>55</v>
      </c>
      <c r="AN60" s="16" t="s">
        <v>54</v>
      </c>
      <c r="AO60" s="16" t="s">
        <v>54</v>
      </c>
      <c r="AP60" s="16" t="s">
        <v>55</v>
      </c>
      <c r="AQ60" s="19" t="s">
        <v>61</v>
      </c>
      <c r="AR60" s="18" t="s">
        <v>57</v>
      </c>
      <c r="AS60" s="6"/>
    </row>
    <row r="61" spans="1:45" ht="15" customHeight="1" x14ac:dyDescent="0.25">
      <c r="A61" t="s">
        <v>52</v>
      </c>
      <c r="B61" s="170" t="s">
        <v>73</v>
      </c>
      <c r="C61" s="13" t="s">
        <v>62</v>
      </c>
      <c r="D61" s="14">
        <v>29</v>
      </c>
      <c r="E61" s="15" t="s">
        <v>55</v>
      </c>
      <c r="F61" s="16" t="s">
        <v>55</v>
      </c>
      <c r="G61" s="16">
        <v>3</v>
      </c>
      <c r="H61" s="16">
        <v>3</v>
      </c>
      <c r="I61" s="16" t="s">
        <v>55</v>
      </c>
      <c r="J61" s="16" t="s">
        <v>55</v>
      </c>
      <c r="K61" s="16" t="s">
        <v>55</v>
      </c>
      <c r="L61" s="16" t="s">
        <v>55</v>
      </c>
      <c r="M61" s="16">
        <v>1</v>
      </c>
      <c r="N61" s="16">
        <v>1</v>
      </c>
      <c r="O61" s="16" t="s">
        <v>55</v>
      </c>
      <c r="P61" s="16">
        <v>4</v>
      </c>
      <c r="Q61" s="16">
        <v>3</v>
      </c>
      <c r="R61" s="16" t="s">
        <v>55</v>
      </c>
      <c r="S61" s="16" t="s">
        <v>55</v>
      </c>
      <c r="T61" s="16" t="s">
        <v>55</v>
      </c>
      <c r="U61" s="16" t="s">
        <v>55</v>
      </c>
      <c r="V61" s="16">
        <v>3</v>
      </c>
      <c r="W61" s="16" t="s">
        <v>55</v>
      </c>
      <c r="X61" s="16" t="s">
        <v>55</v>
      </c>
      <c r="Y61" s="16" t="s">
        <v>55</v>
      </c>
      <c r="Z61" s="16" t="s">
        <v>55</v>
      </c>
      <c r="AA61" s="16" t="s">
        <v>55</v>
      </c>
      <c r="AB61" s="16">
        <v>1</v>
      </c>
      <c r="AC61" s="16" t="s">
        <v>55</v>
      </c>
      <c r="AD61" s="16">
        <v>1</v>
      </c>
      <c r="AE61" s="16" t="s">
        <v>55</v>
      </c>
      <c r="AF61" s="16">
        <v>3</v>
      </c>
      <c r="AG61" s="16" t="s">
        <v>55</v>
      </c>
      <c r="AH61" s="16" t="s">
        <v>55</v>
      </c>
      <c r="AI61" s="16" t="s">
        <v>55</v>
      </c>
      <c r="AJ61" s="16" t="s">
        <v>55</v>
      </c>
      <c r="AK61" s="16">
        <v>4</v>
      </c>
      <c r="AL61" s="16" t="s">
        <v>55</v>
      </c>
      <c r="AM61" s="16" t="s">
        <v>55</v>
      </c>
      <c r="AN61" s="16">
        <v>1</v>
      </c>
      <c r="AO61" s="16">
        <v>1</v>
      </c>
      <c r="AP61" s="16" t="s">
        <v>55</v>
      </c>
      <c r="AQ61" s="19" t="s">
        <v>63</v>
      </c>
      <c r="AR61" s="18">
        <v>14</v>
      </c>
      <c r="AS61" s="6"/>
    </row>
    <row r="62" spans="1:45" s="20" customFormat="1" ht="15" customHeight="1" x14ac:dyDescent="0.25">
      <c r="A62" s="20" t="s">
        <v>52</v>
      </c>
      <c r="B62" s="21" t="s">
        <v>64</v>
      </c>
      <c r="C62" s="22" t="s">
        <v>65</v>
      </c>
      <c r="D62" s="23">
        <v>3.48</v>
      </c>
      <c r="E62" s="24" t="s">
        <v>55</v>
      </c>
      <c r="F62" s="25" t="s">
        <v>55</v>
      </c>
      <c r="G62" s="25" t="s">
        <v>54</v>
      </c>
      <c r="H62" s="25" t="s">
        <v>54</v>
      </c>
      <c r="I62" s="25" t="s">
        <v>55</v>
      </c>
      <c r="J62" s="25" t="s">
        <v>55</v>
      </c>
      <c r="K62" s="25" t="s">
        <v>55</v>
      </c>
      <c r="L62" s="25" t="s">
        <v>55</v>
      </c>
      <c r="M62" s="25" t="s">
        <v>54</v>
      </c>
      <c r="N62" s="25" t="s">
        <v>54</v>
      </c>
      <c r="O62" s="25" t="s">
        <v>55</v>
      </c>
      <c r="P62" s="25" t="s">
        <v>54</v>
      </c>
      <c r="Q62" s="25" t="s">
        <v>54</v>
      </c>
      <c r="R62" s="25" t="s">
        <v>55</v>
      </c>
      <c r="S62" s="25" t="s">
        <v>55</v>
      </c>
      <c r="T62" s="25" t="s">
        <v>55</v>
      </c>
      <c r="U62" s="25" t="s">
        <v>55</v>
      </c>
      <c r="V62" s="25" t="s">
        <v>54</v>
      </c>
      <c r="W62" s="25" t="s">
        <v>55</v>
      </c>
      <c r="X62" s="25" t="s">
        <v>55</v>
      </c>
      <c r="Y62" s="25" t="s">
        <v>55</v>
      </c>
      <c r="Z62" s="25" t="s">
        <v>55</v>
      </c>
      <c r="AA62" s="25" t="s">
        <v>55</v>
      </c>
      <c r="AB62" s="25" t="s">
        <v>54</v>
      </c>
      <c r="AC62" s="25" t="s">
        <v>55</v>
      </c>
      <c r="AD62" s="25" t="s">
        <v>54</v>
      </c>
      <c r="AE62" s="25" t="s">
        <v>55</v>
      </c>
      <c r="AF62" s="25" t="s">
        <v>54</v>
      </c>
      <c r="AG62" s="25" t="s">
        <v>55</v>
      </c>
      <c r="AH62" s="25" t="s">
        <v>55</v>
      </c>
      <c r="AI62" s="25" t="s">
        <v>55</v>
      </c>
      <c r="AJ62" s="25" t="s">
        <v>55</v>
      </c>
      <c r="AK62" s="25" t="s">
        <v>54</v>
      </c>
      <c r="AL62" s="25" t="s">
        <v>55</v>
      </c>
      <c r="AM62" s="25" t="s">
        <v>55</v>
      </c>
      <c r="AN62" s="25" t="s">
        <v>54</v>
      </c>
      <c r="AO62" s="25" t="s">
        <v>54</v>
      </c>
      <c r="AP62" s="25" t="s">
        <v>55</v>
      </c>
      <c r="AQ62" s="19" t="s">
        <v>66</v>
      </c>
      <c r="AR62" s="26" t="s">
        <v>57</v>
      </c>
      <c r="AS62" s="27"/>
    </row>
    <row r="63" spans="1:45" ht="15" customHeight="1" x14ac:dyDescent="0.25">
      <c r="A63" t="s">
        <v>52</v>
      </c>
      <c r="B63" s="28" t="s">
        <v>74</v>
      </c>
      <c r="C63" s="29">
        <v>5</v>
      </c>
      <c r="D63" s="14">
        <v>1632</v>
      </c>
      <c r="E63" s="30">
        <v>6</v>
      </c>
      <c r="F63" s="31">
        <v>38</v>
      </c>
      <c r="G63" s="31">
        <v>132</v>
      </c>
      <c r="H63" s="31">
        <v>154</v>
      </c>
      <c r="I63" s="31">
        <v>37</v>
      </c>
      <c r="J63" s="31">
        <v>11</v>
      </c>
      <c r="K63" s="31">
        <v>44</v>
      </c>
      <c r="L63" s="31">
        <v>22</v>
      </c>
      <c r="M63" s="31">
        <v>79</v>
      </c>
      <c r="N63" s="31">
        <v>40</v>
      </c>
      <c r="O63" s="31">
        <v>67</v>
      </c>
      <c r="P63" s="31">
        <v>87</v>
      </c>
      <c r="Q63" s="31">
        <v>39</v>
      </c>
      <c r="R63" s="31">
        <v>14</v>
      </c>
      <c r="S63" s="31">
        <v>4</v>
      </c>
      <c r="T63" s="31">
        <v>1</v>
      </c>
      <c r="U63" s="31">
        <v>12</v>
      </c>
      <c r="V63" s="31">
        <v>125</v>
      </c>
      <c r="W63" s="31">
        <v>50</v>
      </c>
      <c r="X63" s="31">
        <v>1</v>
      </c>
      <c r="Y63" s="31" t="s">
        <v>54</v>
      </c>
      <c r="Z63" s="31" t="s">
        <v>55</v>
      </c>
      <c r="AA63" s="31">
        <v>14</v>
      </c>
      <c r="AB63" s="31">
        <v>19</v>
      </c>
      <c r="AC63" s="31">
        <v>6</v>
      </c>
      <c r="AD63" s="31">
        <v>34</v>
      </c>
      <c r="AE63" s="31">
        <v>56</v>
      </c>
      <c r="AF63" s="31">
        <v>206</v>
      </c>
      <c r="AG63" s="31">
        <v>4</v>
      </c>
      <c r="AH63" s="31">
        <v>2</v>
      </c>
      <c r="AI63" s="31">
        <v>85</v>
      </c>
      <c r="AJ63" s="31">
        <v>1</v>
      </c>
      <c r="AK63" s="31">
        <v>104</v>
      </c>
      <c r="AL63" s="31">
        <v>35</v>
      </c>
      <c r="AM63" s="31">
        <v>2</v>
      </c>
      <c r="AN63" s="31">
        <v>31</v>
      </c>
      <c r="AO63" s="31">
        <v>50</v>
      </c>
      <c r="AP63" s="31">
        <v>20</v>
      </c>
      <c r="AQ63" s="17" t="s">
        <v>56</v>
      </c>
      <c r="AR63" s="32">
        <v>1181</v>
      </c>
      <c r="AS63" s="6"/>
    </row>
    <row r="64" spans="1:45" ht="15" customHeight="1" x14ac:dyDescent="0.25">
      <c r="A64" t="s">
        <v>52</v>
      </c>
      <c r="B64" s="170" t="s">
        <v>74</v>
      </c>
      <c r="C64" s="13">
        <v>4</v>
      </c>
      <c r="D64" s="14">
        <v>2477</v>
      </c>
      <c r="E64" s="15">
        <v>7</v>
      </c>
      <c r="F64" s="16">
        <v>128</v>
      </c>
      <c r="G64" s="16">
        <v>155</v>
      </c>
      <c r="H64" s="16">
        <v>77</v>
      </c>
      <c r="I64" s="16">
        <v>47</v>
      </c>
      <c r="J64" s="16">
        <v>8</v>
      </c>
      <c r="K64" s="16">
        <v>42</v>
      </c>
      <c r="L64" s="16">
        <v>41</v>
      </c>
      <c r="M64" s="16">
        <v>108</v>
      </c>
      <c r="N64" s="16">
        <v>71</v>
      </c>
      <c r="O64" s="16">
        <v>157</v>
      </c>
      <c r="P64" s="16">
        <v>196</v>
      </c>
      <c r="Q64" s="16">
        <v>94</v>
      </c>
      <c r="R64" s="16">
        <v>32</v>
      </c>
      <c r="S64" s="16">
        <v>10</v>
      </c>
      <c r="T64" s="16">
        <v>3</v>
      </c>
      <c r="U64" s="16">
        <v>19</v>
      </c>
      <c r="V64" s="16">
        <v>132</v>
      </c>
      <c r="W64" s="16">
        <v>70</v>
      </c>
      <c r="X64" s="16">
        <v>1</v>
      </c>
      <c r="Y64" s="16" t="s">
        <v>54</v>
      </c>
      <c r="Z64" s="16">
        <v>3</v>
      </c>
      <c r="AA64" s="16">
        <v>15</v>
      </c>
      <c r="AB64" s="16">
        <v>50</v>
      </c>
      <c r="AC64" s="16">
        <v>11</v>
      </c>
      <c r="AD64" s="16">
        <v>19</v>
      </c>
      <c r="AE64" s="16">
        <v>48</v>
      </c>
      <c r="AF64" s="16">
        <v>264</v>
      </c>
      <c r="AG64" s="16">
        <v>8</v>
      </c>
      <c r="AH64" s="16">
        <v>6</v>
      </c>
      <c r="AI64" s="16">
        <v>209</v>
      </c>
      <c r="AJ64" s="16">
        <v>6</v>
      </c>
      <c r="AK64" s="16">
        <v>145</v>
      </c>
      <c r="AL64" s="16">
        <v>75</v>
      </c>
      <c r="AM64" s="16">
        <v>7</v>
      </c>
      <c r="AN64" s="16">
        <v>38</v>
      </c>
      <c r="AO64" s="16">
        <v>104</v>
      </c>
      <c r="AP64" s="16">
        <v>69</v>
      </c>
      <c r="AQ64" s="19" t="s">
        <v>58</v>
      </c>
      <c r="AR64" s="18">
        <v>1954</v>
      </c>
      <c r="AS64" s="6"/>
    </row>
    <row r="65" spans="1:45" ht="15" customHeight="1" x14ac:dyDescent="0.25">
      <c r="A65" t="s">
        <v>52</v>
      </c>
      <c r="B65" s="170" t="s">
        <v>74</v>
      </c>
      <c r="C65" s="13">
        <v>3</v>
      </c>
      <c r="D65" s="14">
        <v>3197</v>
      </c>
      <c r="E65" s="15">
        <v>12</v>
      </c>
      <c r="F65" s="16">
        <v>191</v>
      </c>
      <c r="G65" s="16">
        <v>199</v>
      </c>
      <c r="H65" s="16">
        <v>67</v>
      </c>
      <c r="I65" s="16">
        <v>72</v>
      </c>
      <c r="J65" s="16">
        <v>7</v>
      </c>
      <c r="K65" s="16">
        <v>37</v>
      </c>
      <c r="L65" s="16">
        <v>77</v>
      </c>
      <c r="M65" s="16">
        <v>76</v>
      </c>
      <c r="N65" s="16">
        <v>42</v>
      </c>
      <c r="O65" s="16">
        <v>327</v>
      </c>
      <c r="P65" s="16">
        <v>363</v>
      </c>
      <c r="Q65" s="16">
        <v>79</v>
      </c>
      <c r="R65" s="16">
        <v>49</v>
      </c>
      <c r="S65" s="16">
        <v>22</v>
      </c>
      <c r="T65" s="16">
        <v>8</v>
      </c>
      <c r="U65" s="16">
        <v>7</v>
      </c>
      <c r="V65" s="16">
        <v>265</v>
      </c>
      <c r="W65" s="16">
        <v>82</v>
      </c>
      <c r="X65" s="16">
        <v>4</v>
      </c>
      <c r="Y65" s="16" t="s">
        <v>54</v>
      </c>
      <c r="Z65" s="16">
        <v>6</v>
      </c>
      <c r="AA65" s="16">
        <v>10</v>
      </c>
      <c r="AB65" s="16">
        <v>71</v>
      </c>
      <c r="AC65" s="16">
        <v>23</v>
      </c>
      <c r="AD65" s="16">
        <v>15</v>
      </c>
      <c r="AE65" s="16">
        <v>38</v>
      </c>
      <c r="AF65" s="16">
        <v>189</v>
      </c>
      <c r="AG65" s="16">
        <v>13</v>
      </c>
      <c r="AH65" s="16">
        <v>27</v>
      </c>
      <c r="AI65" s="16">
        <v>177</v>
      </c>
      <c r="AJ65" s="16">
        <v>21</v>
      </c>
      <c r="AK65" s="16">
        <v>176</v>
      </c>
      <c r="AL65" s="16">
        <v>86</v>
      </c>
      <c r="AM65" s="16">
        <v>13</v>
      </c>
      <c r="AN65" s="16">
        <v>61</v>
      </c>
      <c r="AO65" s="16">
        <v>183</v>
      </c>
      <c r="AP65" s="16">
        <v>101</v>
      </c>
      <c r="AQ65" s="19" t="s">
        <v>59</v>
      </c>
      <c r="AR65" s="18">
        <v>4458</v>
      </c>
      <c r="AS65" s="6"/>
    </row>
    <row r="66" spans="1:45" ht="15" customHeight="1" x14ac:dyDescent="0.25">
      <c r="A66" t="s">
        <v>52</v>
      </c>
      <c r="B66" s="170" t="s">
        <v>74</v>
      </c>
      <c r="C66" s="13">
        <v>2</v>
      </c>
      <c r="D66" s="14">
        <v>3425</v>
      </c>
      <c r="E66" s="15">
        <v>19</v>
      </c>
      <c r="F66" s="16">
        <v>207</v>
      </c>
      <c r="G66" s="16">
        <v>230</v>
      </c>
      <c r="H66" s="16">
        <v>70</v>
      </c>
      <c r="I66" s="16">
        <v>67</v>
      </c>
      <c r="J66" s="16">
        <v>2</v>
      </c>
      <c r="K66" s="16">
        <v>19</v>
      </c>
      <c r="L66" s="16">
        <v>55</v>
      </c>
      <c r="M66" s="16">
        <v>84</v>
      </c>
      <c r="N66" s="16">
        <v>38</v>
      </c>
      <c r="O66" s="16">
        <v>488</v>
      </c>
      <c r="P66" s="16">
        <v>570</v>
      </c>
      <c r="Q66" s="16">
        <v>135</v>
      </c>
      <c r="R66" s="16">
        <v>45</v>
      </c>
      <c r="S66" s="16">
        <v>19</v>
      </c>
      <c r="T66" s="16">
        <v>1</v>
      </c>
      <c r="U66" s="16">
        <v>19</v>
      </c>
      <c r="V66" s="16">
        <v>281</v>
      </c>
      <c r="W66" s="16">
        <v>76</v>
      </c>
      <c r="X66" s="16">
        <v>1</v>
      </c>
      <c r="Y66" s="16" t="s">
        <v>54</v>
      </c>
      <c r="Z66" s="16">
        <v>5</v>
      </c>
      <c r="AA66" s="16">
        <v>22</v>
      </c>
      <c r="AB66" s="16">
        <v>92</v>
      </c>
      <c r="AC66" s="16">
        <v>18</v>
      </c>
      <c r="AD66" s="16">
        <v>13</v>
      </c>
      <c r="AE66" s="16">
        <v>23</v>
      </c>
      <c r="AF66" s="16">
        <v>144</v>
      </c>
      <c r="AG66" s="16">
        <v>16</v>
      </c>
      <c r="AH66" s="16">
        <v>14</v>
      </c>
      <c r="AI66" s="16">
        <v>84</v>
      </c>
      <c r="AJ66" s="16">
        <v>16</v>
      </c>
      <c r="AK66" s="16">
        <v>114</v>
      </c>
      <c r="AL66" s="16">
        <v>27</v>
      </c>
      <c r="AM66" s="16">
        <v>4</v>
      </c>
      <c r="AN66" s="16">
        <v>12</v>
      </c>
      <c r="AO66" s="16">
        <v>227</v>
      </c>
      <c r="AP66" s="16">
        <v>168</v>
      </c>
      <c r="AQ66" s="19" t="s">
        <v>60</v>
      </c>
      <c r="AR66" s="18">
        <v>28</v>
      </c>
      <c r="AS66" s="6"/>
    </row>
    <row r="67" spans="1:45" ht="15" customHeight="1" x14ac:dyDescent="0.25">
      <c r="A67" t="s">
        <v>52</v>
      </c>
      <c r="B67" s="170" t="s">
        <v>74</v>
      </c>
      <c r="C67" s="13">
        <v>1</v>
      </c>
      <c r="D67" s="14">
        <v>3221</v>
      </c>
      <c r="E67" s="15">
        <v>4</v>
      </c>
      <c r="F67" s="16">
        <v>102</v>
      </c>
      <c r="G67" s="16">
        <v>247</v>
      </c>
      <c r="H67" s="16">
        <v>24</v>
      </c>
      <c r="I67" s="16">
        <v>104</v>
      </c>
      <c r="J67" s="16">
        <v>1</v>
      </c>
      <c r="K67" s="16">
        <v>33</v>
      </c>
      <c r="L67" s="16">
        <v>36</v>
      </c>
      <c r="M67" s="16">
        <v>102</v>
      </c>
      <c r="N67" s="16">
        <v>26</v>
      </c>
      <c r="O67" s="16">
        <v>317</v>
      </c>
      <c r="P67" s="16">
        <v>321</v>
      </c>
      <c r="Q67" s="16">
        <v>154</v>
      </c>
      <c r="R67" s="16">
        <v>20</v>
      </c>
      <c r="S67" s="16">
        <v>2</v>
      </c>
      <c r="T67" s="16" t="s">
        <v>55</v>
      </c>
      <c r="U67" s="16">
        <v>16</v>
      </c>
      <c r="V67" s="16">
        <v>325</v>
      </c>
      <c r="W67" s="16">
        <v>194</v>
      </c>
      <c r="X67" s="16">
        <v>3</v>
      </c>
      <c r="Y67" s="16" t="s">
        <v>54</v>
      </c>
      <c r="Z67" s="16">
        <v>1</v>
      </c>
      <c r="AA67" s="16">
        <v>14</v>
      </c>
      <c r="AB67" s="16">
        <v>127</v>
      </c>
      <c r="AC67" s="16">
        <v>10</v>
      </c>
      <c r="AD67" s="16">
        <v>12</v>
      </c>
      <c r="AE67" s="16">
        <v>18</v>
      </c>
      <c r="AF67" s="16">
        <v>290</v>
      </c>
      <c r="AG67" s="16">
        <v>1</v>
      </c>
      <c r="AH67" s="16">
        <v>5</v>
      </c>
      <c r="AI67" s="16">
        <v>12</v>
      </c>
      <c r="AJ67" s="16">
        <v>11</v>
      </c>
      <c r="AK67" s="16">
        <v>214</v>
      </c>
      <c r="AL67" s="16">
        <v>5</v>
      </c>
      <c r="AM67" s="16">
        <v>1</v>
      </c>
      <c r="AN67" s="16">
        <v>2</v>
      </c>
      <c r="AO67" s="16">
        <v>320</v>
      </c>
      <c r="AP67" s="16">
        <v>147</v>
      </c>
      <c r="AQ67" s="19" t="s">
        <v>61</v>
      </c>
      <c r="AR67" s="18">
        <v>551</v>
      </c>
      <c r="AS67" s="6"/>
    </row>
    <row r="68" spans="1:45" ht="15" customHeight="1" x14ac:dyDescent="0.25">
      <c r="A68" t="s">
        <v>52</v>
      </c>
      <c r="B68" s="170" t="s">
        <v>74</v>
      </c>
      <c r="C68" s="13" t="s">
        <v>62</v>
      </c>
      <c r="D68" s="14">
        <v>13952</v>
      </c>
      <c r="E68" s="15">
        <v>48</v>
      </c>
      <c r="F68" s="16">
        <v>666</v>
      </c>
      <c r="G68" s="16">
        <v>963</v>
      </c>
      <c r="H68" s="16">
        <v>392</v>
      </c>
      <c r="I68" s="16">
        <v>327</v>
      </c>
      <c r="J68" s="16">
        <v>29</v>
      </c>
      <c r="K68" s="16">
        <v>175</v>
      </c>
      <c r="L68" s="16">
        <v>231</v>
      </c>
      <c r="M68" s="16">
        <v>449</v>
      </c>
      <c r="N68" s="16">
        <v>217</v>
      </c>
      <c r="O68" s="16">
        <v>1356</v>
      </c>
      <c r="P68" s="16">
        <v>1537</v>
      </c>
      <c r="Q68" s="16">
        <v>501</v>
      </c>
      <c r="R68" s="16">
        <v>160</v>
      </c>
      <c r="S68" s="16">
        <v>57</v>
      </c>
      <c r="T68" s="16">
        <v>13</v>
      </c>
      <c r="U68" s="16">
        <v>73</v>
      </c>
      <c r="V68" s="16">
        <v>1128</v>
      </c>
      <c r="W68" s="16">
        <v>472</v>
      </c>
      <c r="X68" s="16">
        <v>10</v>
      </c>
      <c r="Y68" s="16">
        <v>3</v>
      </c>
      <c r="Z68" s="16">
        <v>15</v>
      </c>
      <c r="AA68" s="16">
        <v>75</v>
      </c>
      <c r="AB68" s="16">
        <v>359</v>
      </c>
      <c r="AC68" s="16">
        <v>68</v>
      </c>
      <c r="AD68" s="16">
        <v>93</v>
      </c>
      <c r="AE68" s="16">
        <v>183</v>
      </c>
      <c r="AF68" s="16">
        <v>1093</v>
      </c>
      <c r="AG68" s="16">
        <v>42</v>
      </c>
      <c r="AH68" s="16">
        <v>54</v>
      </c>
      <c r="AI68" s="16">
        <v>567</v>
      </c>
      <c r="AJ68" s="16">
        <v>55</v>
      </c>
      <c r="AK68" s="16">
        <v>753</v>
      </c>
      <c r="AL68" s="16">
        <v>228</v>
      </c>
      <c r="AM68" s="16">
        <v>27</v>
      </c>
      <c r="AN68" s="16">
        <v>144</v>
      </c>
      <c r="AO68" s="16">
        <v>884</v>
      </c>
      <c r="AP68" s="16">
        <v>505</v>
      </c>
      <c r="AQ68" s="19" t="s">
        <v>63</v>
      </c>
      <c r="AR68" s="18">
        <v>8172</v>
      </c>
      <c r="AS68" s="6"/>
    </row>
    <row r="69" spans="1:45" s="20" customFormat="1" ht="15" customHeight="1" x14ac:dyDescent="0.25">
      <c r="A69" s="20" t="s">
        <v>52</v>
      </c>
      <c r="B69" s="21" t="s">
        <v>64</v>
      </c>
      <c r="C69" s="22" t="s">
        <v>65</v>
      </c>
      <c r="D69" s="23">
        <v>2.7</v>
      </c>
      <c r="E69" s="24">
        <v>2.83</v>
      </c>
      <c r="F69" s="25">
        <v>2.69</v>
      </c>
      <c r="G69" s="25">
        <v>2.68</v>
      </c>
      <c r="H69" s="25">
        <v>3.68</v>
      </c>
      <c r="I69" s="25">
        <v>2.5299999999999998</v>
      </c>
      <c r="J69" s="25">
        <v>3.9</v>
      </c>
      <c r="K69" s="25">
        <v>3.26</v>
      </c>
      <c r="L69" s="25">
        <v>2.82</v>
      </c>
      <c r="M69" s="25">
        <v>2.95</v>
      </c>
      <c r="N69" s="25">
        <v>3.28</v>
      </c>
      <c r="O69" s="25">
        <v>2.39</v>
      </c>
      <c r="P69" s="25">
        <v>2.4500000000000002</v>
      </c>
      <c r="Q69" s="25">
        <v>2.46</v>
      </c>
      <c r="R69" s="25">
        <v>2.84</v>
      </c>
      <c r="S69" s="25">
        <v>2.91</v>
      </c>
      <c r="T69" s="25">
        <v>3.31</v>
      </c>
      <c r="U69" s="25">
        <v>2.89</v>
      </c>
      <c r="V69" s="25">
        <v>2.5099999999999998</v>
      </c>
      <c r="W69" s="25">
        <v>2.38</v>
      </c>
      <c r="X69" s="25">
        <v>2.6</v>
      </c>
      <c r="Y69" s="25" t="s">
        <v>54</v>
      </c>
      <c r="Z69" s="25">
        <v>2.73</v>
      </c>
      <c r="AA69" s="25">
        <v>2.91</v>
      </c>
      <c r="AB69" s="25">
        <v>2.2799999999999998</v>
      </c>
      <c r="AC69" s="25">
        <v>2.78</v>
      </c>
      <c r="AD69" s="25">
        <v>3.54</v>
      </c>
      <c r="AE69" s="25">
        <v>3.55</v>
      </c>
      <c r="AF69" s="25">
        <v>2.96</v>
      </c>
      <c r="AG69" s="25">
        <v>2.95</v>
      </c>
      <c r="AH69" s="25">
        <v>2.74</v>
      </c>
      <c r="AI69" s="25">
        <v>3.48</v>
      </c>
      <c r="AJ69" s="25">
        <v>2.4500000000000002</v>
      </c>
      <c r="AK69" s="25">
        <v>2.75</v>
      </c>
      <c r="AL69" s="25">
        <v>3.47</v>
      </c>
      <c r="AM69" s="25">
        <v>3.19</v>
      </c>
      <c r="AN69" s="25">
        <v>3.58</v>
      </c>
      <c r="AO69" s="25">
        <v>2.25</v>
      </c>
      <c r="AP69" s="25">
        <v>2.2999999999999998</v>
      </c>
      <c r="AQ69" s="19" t="s">
        <v>66</v>
      </c>
      <c r="AR69" s="26" t="s">
        <v>57</v>
      </c>
      <c r="AS69" s="27"/>
    </row>
    <row r="70" spans="1:45" ht="15" customHeight="1" x14ac:dyDescent="0.25">
      <c r="A70" t="s">
        <v>52</v>
      </c>
      <c r="B70" s="28" t="s">
        <v>75</v>
      </c>
      <c r="C70" s="29">
        <v>5</v>
      </c>
      <c r="D70" s="14">
        <v>161985</v>
      </c>
      <c r="E70" s="30">
        <v>698</v>
      </c>
      <c r="F70" s="31">
        <v>3758</v>
      </c>
      <c r="G70" s="31">
        <v>15661</v>
      </c>
      <c r="H70" s="31">
        <v>14730</v>
      </c>
      <c r="I70" s="31">
        <v>3127</v>
      </c>
      <c r="J70" s="31">
        <v>1137</v>
      </c>
      <c r="K70" s="31">
        <v>2855</v>
      </c>
      <c r="L70" s="31">
        <v>2074</v>
      </c>
      <c r="M70" s="31">
        <v>8336</v>
      </c>
      <c r="N70" s="31">
        <v>4073</v>
      </c>
      <c r="O70" s="31">
        <v>8479</v>
      </c>
      <c r="P70" s="31">
        <v>7911</v>
      </c>
      <c r="Q70" s="31">
        <v>3967</v>
      </c>
      <c r="R70" s="31">
        <v>1554</v>
      </c>
      <c r="S70" s="31">
        <v>396</v>
      </c>
      <c r="T70" s="31">
        <v>136</v>
      </c>
      <c r="U70" s="31">
        <v>1342</v>
      </c>
      <c r="V70" s="31">
        <v>14848</v>
      </c>
      <c r="W70" s="31">
        <v>3432</v>
      </c>
      <c r="X70" s="31">
        <v>81</v>
      </c>
      <c r="Y70" s="31">
        <v>192</v>
      </c>
      <c r="Z70" s="31">
        <v>118</v>
      </c>
      <c r="AA70" s="31">
        <v>1091</v>
      </c>
      <c r="AB70" s="31">
        <v>1379</v>
      </c>
      <c r="AC70" s="31">
        <v>667</v>
      </c>
      <c r="AD70" s="31">
        <v>2268</v>
      </c>
      <c r="AE70" s="31">
        <v>4467</v>
      </c>
      <c r="AF70" s="31">
        <v>19315</v>
      </c>
      <c r="AG70" s="31">
        <v>281</v>
      </c>
      <c r="AH70" s="31">
        <v>287</v>
      </c>
      <c r="AI70" s="31">
        <v>11775</v>
      </c>
      <c r="AJ70" s="31">
        <v>804</v>
      </c>
      <c r="AK70" s="31">
        <v>9082</v>
      </c>
      <c r="AL70" s="31">
        <v>1794</v>
      </c>
      <c r="AM70" s="31">
        <v>188</v>
      </c>
      <c r="AN70" s="31">
        <v>1310</v>
      </c>
      <c r="AO70" s="31">
        <v>6131</v>
      </c>
      <c r="AP70" s="31">
        <v>2241</v>
      </c>
      <c r="AQ70" s="17" t="s">
        <v>56</v>
      </c>
      <c r="AR70" s="32">
        <v>86514</v>
      </c>
      <c r="AS70" s="6"/>
    </row>
    <row r="71" spans="1:45" ht="15" customHeight="1" x14ac:dyDescent="0.25">
      <c r="A71" t="s">
        <v>52</v>
      </c>
      <c r="B71" s="170" t="s">
        <v>75</v>
      </c>
      <c r="C71" s="13">
        <v>4</v>
      </c>
      <c r="D71" s="14">
        <v>259930</v>
      </c>
      <c r="E71" s="15">
        <v>1527</v>
      </c>
      <c r="F71" s="16">
        <v>14051</v>
      </c>
      <c r="G71" s="16">
        <v>17991</v>
      </c>
      <c r="H71" s="16">
        <v>8724</v>
      </c>
      <c r="I71" s="16">
        <v>5340</v>
      </c>
      <c r="J71" s="16">
        <v>254</v>
      </c>
      <c r="K71" s="16">
        <v>2977</v>
      </c>
      <c r="L71" s="16">
        <v>3452</v>
      </c>
      <c r="M71" s="16">
        <v>11916</v>
      </c>
      <c r="N71" s="16">
        <v>7101</v>
      </c>
      <c r="O71" s="16">
        <v>18715</v>
      </c>
      <c r="P71" s="16">
        <v>23858</v>
      </c>
      <c r="Q71" s="16">
        <v>11298</v>
      </c>
      <c r="R71" s="16">
        <v>3051</v>
      </c>
      <c r="S71" s="16">
        <v>1013</v>
      </c>
      <c r="T71" s="16">
        <v>309</v>
      </c>
      <c r="U71" s="16">
        <v>1727</v>
      </c>
      <c r="V71" s="16">
        <v>16422</v>
      </c>
      <c r="W71" s="16">
        <v>5589</v>
      </c>
      <c r="X71" s="16">
        <v>132</v>
      </c>
      <c r="Y71" s="16">
        <v>59</v>
      </c>
      <c r="Z71" s="16">
        <v>218</v>
      </c>
      <c r="AA71" s="16">
        <v>1069</v>
      </c>
      <c r="AB71" s="16">
        <v>4984</v>
      </c>
      <c r="AC71" s="16">
        <v>1020</v>
      </c>
      <c r="AD71" s="16">
        <v>1806</v>
      </c>
      <c r="AE71" s="16">
        <v>4963</v>
      </c>
      <c r="AF71" s="16">
        <v>26002</v>
      </c>
      <c r="AG71" s="16">
        <v>750</v>
      </c>
      <c r="AH71" s="16">
        <v>672</v>
      </c>
      <c r="AI71" s="16">
        <v>18355</v>
      </c>
      <c r="AJ71" s="16">
        <v>2507</v>
      </c>
      <c r="AK71" s="16">
        <v>16294</v>
      </c>
      <c r="AL71" s="16">
        <v>3320</v>
      </c>
      <c r="AM71" s="16">
        <v>451</v>
      </c>
      <c r="AN71" s="16">
        <v>2088</v>
      </c>
      <c r="AO71" s="16">
        <v>13582</v>
      </c>
      <c r="AP71" s="16">
        <v>6343</v>
      </c>
      <c r="AQ71" s="19" t="s">
        <v>58</v>
      </c>
      <c r="AR71" s="18">
        <v>196289</v>
      </c>
      <c r="AS71" s="6"/>
    </row>
    <row r="72" spans="1:45" ht="15" customHeight="1" x14ac:dyDescent="0.25">
      <c r="A72" t="s">
        <v>52</v>
      </c>
      <c r="B72" s="170" t="s">
        <v>75</v>
      </c>
      <c r="C72" s="13">
        <v>3</v>
      </c>
      <c r="D72" s="14">
        <v>356293</v>
      </c>
      <c r="E72" s="15">
        <v>1830</v>
      </c>
      <c r="F72" s="16">
        <v>24585</v>
      </c>
      <c r="G72" s="16">
        <v>24277</v>
      </c>
      <c r="H72" s="16">
        <v>10217</v>
      </c>
      <c r="I72" s="16">
        <v>9346</v>
      </c>
      <c r="J72" s="16">
        <v>379</v>
      </c>
      <c r="K72" s="16">
        <v>3312</v>
      </c>
      <c r="L72" s="16">
        <v>6473</v>
      </c>
      <c r="M72" s="16">
        <v>9128</v>
      </c>
      <c r="N72" s="16">
        <v>5536</v>
      </c>
      <c r="O72" s="16">
        <v>36249</v>
      </c>
      <c r="P72" s="16">
        <v>49715</v>
      </c>
      <c r="Q72" s="16">
        <v>7267</v>
      </c>
      <c r="R72" s="16">
        <v>4306</v>
      </c>
      <c r="S72" s="16">
        <v>2098</v>
      </c>
      <c r="T72" s="16">
        <v>479</v>
      </c>
      <c r="U72" s="16">
        <v>1604</v>
      </c>
      <c r="V72" s="16">
        <v>34499</v>
      </c>
      <c r="W72" s="16">
        <v>6420</v>
      </c>
      <c r="X72" s="16">
        <v>258</v>
      </c>
      <c r="Y72" s="16">
        <v>143</v>
      </c>
      <c r="Z72" s="16">
        <v>414</v>
      </c>
      <c r="AA72" s="16">
        <v>1444</v>
      </c>
      <c r="AB72" s="16">
        <v>7408</v>
      </c>
      <c r="AC72" s="16">
        <v>2635</v>
      </c>
      <c r="AD72" s="16">
        <v>1086</v>
      </c>
      <c r="AE72" s="16">
        <v>3973</v>
      </c>
      <c r="AF72" s="16">
        <v>17800</v>
      </c>
      <c r="AG72" s="16">
        <v>1224</v>
      </c>
      <c r="AH72" s="16">
        <v>2803</v>
      </c>
      <c r="AI72" s="16">
        <v>16727</v>
      </c>
      <c r="AJ72" s="16">
        <v>3915</v>
      </c>
      <c r="AK72" s="16">
        <v>21671</v>
      </c>
      <c r="AL72" s="16">
        <v>3922</v>
      </c>
      <c r="AM72" s="16">
        <v>586</v>
      </c>
      <c r="AN72" s="16">
        <v>2339</v>
      </c>
      <c r="AO72" s="16">
        <v>20151</v>
      </c>
      <c r="AP72" s="16">
        <v>10074</v>
      </c>
      <c r="AQ72" s="19" t="s">
        <v>59</v>
      </c>
      <c r="AR72" s="18">
        <v>430577</v>
      </c>
      <c r="AS72" s="6"/>
    </row>
    <row r="73" spans="1:45" ht="15" customHeight="1" x14ac:dyDescent="0.25">
      <c r="A73" t="s">
        <v>52</v>
      </c>
      <c r="B73" s="170" t="s">
        <v>75</v>
      </c>
      <c r="C73" s="13">
        <v>2</v>
      </c>
      <c r="D73" s="14">
        <v>359847</v>
      </c>
      <c r="E73" s="15">
        <v>1631</v>
      </c>
      <c r="F73" s="16">
        <v>23367</v>
      </c>
      <c r="G73" s="16">
        <v>27227</v>
      </c>
      <c r="H73" s="16">
        <v>7526</v>
      </c>
      <c r="I73" s="16">
        <v>10257</v>
      </c>
      <c r="J73" s="16">
        <v>110</v>
      </c>
      <c r="K73" s="16">
        <v>1878</v>
      </c>
      <c r="L73" s="16">
        <v>3728</v>
      </c>
      <c r="M73" s="16">
        <v>9786</v>
      </c>
      <c r="N73" s="16">
        <v>4516</v>
      </c>
      <c r="O73" s="16">
        <v>44869</v>
      </c>
      <c r="P73" s="16">
        <v>68616</v>
      </c>
      <c r="Q73" s="16">
        <v>12392</v>
      </c>
      <c r="R73" s="16">
        <v>5181</v>
      </c>
      <c r="S73" s="16">
        <v>1397</v>
      </c>
      <c r="T73" s="16">
        <v>463</v>
      </c>
      <c r="U73" s="16">
        <v>1619</v>
      </c>
      <c r="V73" s="16">
        <v>32429</v>
      </c>
      <c r="W73" s="16">
        <v>5269</v>
      </c>
      <c r="X73" s="16">
        <v>170</v>
      </c>
      <c r="Y73" s="16">
        <v>64</v>
      </c>
      <c r="Z73" s="16">
        <v>351</v>
      </c>
      <c r="AA73" s="16">
        <v>1360</v>
      </c>
      <c r="AB73" s="16">
        <v>12075</v>
      </c>
      <c r="AC73" s="16">
        <v>2572</v>
      </c>
      <c r="AD73" s="16">
        <v>1409</v>
      </c>
      <c r="AE73" s="16">
        <v>2579</v>
      </c>
      <c r="AF73" s="16">
        <v>14379</v>
      </c>
      <c r="AG73" s="16">
        <v>650</v>
      </c>
      <c r="AH73" s="16">
        <v>827</v>
      </c>
      <c r="AI73" s="16">
        <v>5840</v>
      </c>
      <c r="AJ73" s="16">
        <v>2282</v>
      </c>
      <c r="AK73" s="16">
        <v>14727</v>
      </c>
      <c r="AL73" s="16">
        <v>1312</v>
      </c>
      <c r="AM73" s="16">
        <v>463</v>
      </c>
      <c r="AN73" s="16">
        <v>542</v>
      </c>
      <c r="AO73" s="16">
        <v>23634</v>
      </c>
      <c r="AP73" s="16">
        <v>12350</v>
      </c>
      <c r="AQ73" s="19" t="s">
        <v>60</v>
      </c>
      <c r="AR73" s="18">
        <v>1363</v>
      </c>
      <c r="AS73" s="6"/>
    </row>
    <row r="74" spans="1:45" ht="15" customHeight="1" x14ac:dyDescent="0.25">
      <c r="A74" t="s">
        <v>52</v>
      </c>
      <c r="B74" s="170" t="s">
        <v>75</v>
      </c>
      <c r="C74" s="13">
        <v>1</v>
      </c>
      <c r="D74" s="14">
        <v>274875</v>
      </c>
      <c r="E74" s="15">
        <v>632</v>
      </c>
      <c r="F74" s="16">
        <v>8349</v>
      </c>
      <c r="G74" s="16">
        <v>25066</v>
      </c>
      <c r="H74" s="16">
        <v>2641</v>
      </c>
      <c r="I74" s="16">
        <v>9987</v>
      </c>
      <c r="J74" s="16">
        <v>152</v>
      </c>
      <c r="K74" s="16">
        <v>3286</v>
      </c>
      <c r="L74" s="16">
        <v>1526</v>
      </c>
      <c r="M74" s="16">
        <v>14308</v>
      </c>
      <c r="N74" s="16">
        <v>4958</v>
      </c>
      <c r="O74" s="16">
        <v>22086</v>
      </c>
      <c r="P74" s="16">
        <v>27058</v>
      </c>
      <c r="Q74" s="16">
        <v>12390</v>
      </c>
      <c r="R74" s="16">
        <v>2407</v>
      </c>
      <c r="S74" s="16">
        <v>376</v>
      </c>
      <c r="T74" s="16">
        <v>159</v>
      </c>
      <c r="U74" s="16">
        <v>1181</v>
      </c>
      <c r="V74" s="16">
        <v>28942</v>
      </c>
      <c r="W74" s="16">
        <v>9876</v>
      </c>
      <c r="X74" s="16">
        <v>66</v>
      </c>
      <c r="Y74" s="16">
        <v>134</v>
      </c>
      <c r="Z74" s="16">
        <v>175</v>
      </c>
      <c r="AA74" s="16">
        <v>674</v>
      </c>
      <c r="AB74" s="16">
        <v>15221</v>
      </c>
      <c r="AC74" s="16">
        <v>715</v>
      </c>
      <c r="AD74" s="16">
        <v>828</v>
      </c>
      <c r="AE74" s="16">
        <v>1945</v>
      </c>
      <c r="AF74" s="16">
        <v>18432</v>
      </c>
      <c r="AG74" s="16">
        <v>116</v>
      </c>
      <c r="AH74" s="16">
        <v>121</v>
      </c>
      <c r="AI74" s="16">
        <v>787</v>
      </c>
      <c r="AJ74" s="16">
        <v>715</v>
      </c>
      <c r="AK74" s="16">
        <v>20672</v>
      </c>
      <c r="AL74" s="16">
        <v>267</v>
      </c>
      <c r="AM74" s="16">
        <v>76</v>
      </c>
      <c r="AN74" s="16">
        <v>64</v>
      </c>
      <c r="AO74" s="16">
        <v>30496</v>
      </c>
      <c r="AP74" s="16">
        <v>7991</v>
      </c>
      <c r="AQ74" s="19" t="s">
        <v>61</v>
      </c>
      <c r="AR74" s="18">
        <v>10651</v>
      </c>
      <c r="AS74" s="6"/>
    </row>
    <row r="75" spans="1:45" ht="15" customHeight="1" x14ac:dyDescent="0.25">
      <c r="A75" t="s">
        <v>52</v>
      </c>
      <c r="B75" s="170" t="s">
        <v>75</v>
      </c>
      <c r="C75" s="13" t="s">
        <v>62</v>
      </c>
      <c r="D75" s="14">
        <v>1412930</v>
      </c>
      <c r="E75" s="15">
        <v>6318</v>
      </c>
      <c r="F75" s="16">
        <v>74110</v>
      </c>
      <c r="G75" s="16">
        <v>110222</v>
      </c>
      <c r="H75" s="16">
        <v>43838</v>
      </c>
      <c r="I75" s="16">
        <v>38057</v>
      </c>
      <c r="J75" s="16">
        <v>2032</v>
      </c>
      <c r="K75" s="16">
        <v>14308</v>
      </c>
      <c r="L75" s="16">
        <v>17253</v>
      </c>
      <c r="M75" s="16">
        <v>53474</v>
      </c>
      <c r="N75" s="16">
        <v>26184</v>
      </c>
      <c r="O75" s="16">
        <v>130398</v>
      </c>
      <c r="P75" s="16">
        <v>177158</v>
      </c>
      <c r="Q75" s="16">
        <v>47314</v>
      </c>
      <c r="R75" s="16">
        <v>16499</v>
      </c>
      <c r="S75" s="16">
        <v>5280</v>
      </c>
      <c r="T75" s="16">
        <v>1546</v>
      </c>
      <c r="U75" s="16">
        <v>7473</v>
      </c>
      <c r="V75" s="16">
        <v>127140</v>
      </c>
      <c r="W75" s="16">
        <v>30586</v>
      </c>
      <c r="X75" s="16">
        <v>707</v>
      </c>
      <c r="Y75" s="16">
        <v>592</v>
      </c>
      <c r="Z75" s="16">
        <v>1276</v>
      </c>
      <c r="AA75" s="16">
        <v>5638</v>
      </c>
      <c r="AB75" s="16">
        <v>41067</v>
      </c>
      <c r="AC75" s="16">
        <v>7609</v>
      </c>
      <c r="AD75" s="16">
        <v>7397</v>
      </c>
      <c r="AE75" s="16">
        <v>17927</v>
      </c>
      <c r="AF75" s="16">
        <v>95928</v>
      </c>
      <c r="AG75" s="16">
        <v>3021</v>
      </c>
      <c r="AH75" s="16">
        <v>4710</v>
      </c>
      <c r="AI75" s="16">
        <v>53484</v>
      </c>
      <c r="AJ75" s="16">
        <v>10223</v>
      </c>
      <c r="AK75" s="16">
        <v>82446</v>
      </c>
      <c r="AL75" s="16">
        <v>10615</v>
      </c>
      <c r="AM75" s="16">
        <v>1764</v>
      </c>
      <c r="AN75" s="16">
        <v>6343</v>
      </c>
      <c r="AO75" s="16">
        <v>93994</v>
      </c>
      <c r="AP75" s="16">
        <v>38999</v>
      </c>
      <c r="AQ75" s="19" t="s">
        <v>63</v>
      </c>
      <c r="AR75" s="18">
        <v>725394</v>
      </c>
      <c r="AS75" s="6"/>
    </row>
    <row r="76" spans="1:45" s="20" customFormat="1" ht="15" customHeight="1" x14ac:dyDescent="0.25">
      <c r="A76" s="20" t="s">
        <v>52</v>
      </c>
      <c r="B76" s="33" t="s">
        <v>64</v>
      </c>
      <c r="C76" s="34" t="s">
        <v>65</v>
      </c>
      <c r="D76" s="35">
        <v>2.77</v>
      </c>
      <c r="E76" s="36">
        <v>3</v>
      </c>
      <c r="F76" s="37">
        <v>2.75</v>
      </c>
      <c r="G76" s="37">
        <v>2.75</v>
      </c>
      <c r="H76" s="37">
        <v>3.58</v>
      </c>
      <c r="I76" s="37">
        <v>2.5099999999999998</v>
      </c>
      <c r="J76" s="37">
        <v>4.04</v>
      </c>
      <c r="K76" s="37">
        <v>3.02</v>
      </c>
      <c r="L76" s="37">
        <v>3.05</v>
      </c>
      <c r="M76" s="37">
        <v>2.82</v>
      </c>
      <c r="N76" s="37">
        <v>3.03</v>
      </c>
      <c r="O76" s="37">
        <v>2.59</v>
      </c>
      <c r="P76" s="37">
        <v>2.5299999999999998</v>
      </c>
      <c r="Q76" s="37">
        <v>2.62</v>
      </c>
      <c r="R76" s="37">
        <v>2.77</v>
      </c>
      <c r="S76" s="37">
        <v>2.93</v>
      </c>
      <c r="T76" s="37">
        <v>2.87</v>
      </c>
      <c r="U76" s="37">
        <v>3.06</v>
      </c>
      <c r="V76" s="37">
        <v>2.65</v>
      </c>
      <c r="W76" s="37">
        <v>2.59</v>
      </c>
      <c r="X76" s="37">
        <v>2.99</v>
      </c>
      <c r="Y76" s="37">
        <v>3.19</v>
      </c>
      <c r="Z76" s="37">
        <v>2.81</v>
      </c>
      <c r="AA76" s="37">
        <v>3.1</v>
      </c>
      <c r="AB76" s="37">
        <v>2.15</v>
      </c>
      <c r="AC76" s="37">
        <v>2.78</v>
      </c>
      <c r="AD76" s="37">
        <v>3.44</v>
      </c>
      <c r="AE76" s="37">
        <v>3.41</v>
      </c>
      <c r="AF76" s="37">
        <v>3.14</v>
      </c>
      <c r="AG76" s="37">
        <v>3.14</v>
      </c>
      <c r="AH76" s="37">
        <v>3.04</v>
      </c>
      <c r="AI76" s="37">
        <v>3.64</v>
      </c>
      <c r="AJ76" s="37">
        <v>3.04</v>
      </c>
      <c r="AK76" s="37">
        <v>2.74</v>
      </c>
      <c r="AL76" s="37">
        <v>3.48</v>
      </c>
      <c r="AM76" s="37">
        <v>3.12</v>
      </c>
      <c r="AN76" s="37">
        <v>3.64</v>
      </c>
      <c r="AO76" s="37">
        <v>2.37</v>
      </c>
      <c r="AP76" s="37">
        <v>2.5499999999999998</v>
      </c>
      <c r="AQ76" s="38" t="s">
        <v>66</v>
      </c>
      <c r="AR76" s="39" t="s">
        <v>57</v>
      </c>
      <c r="AS76" s="27"/>
    </row>
    <row r="77" spans="1:45" x14ac:dyDescent="0.25"/>
    <row r="78" spans="1:45" x14ac:dyDescent="0.25">
      <c r="B78" s="3" t="s">
        <v>76</v>
      </c>
    </row>
    <row r="79" spans="1:45" x14ac:dyDescent="0.25"/>
    <row r="80" spans="1:45" x14ac:dyDescent="0.25">
      <c r="B80" s="3" t="s">
        <v>77</v>
      </c>
    </row>
    <row r="81" spans="2:2" x14ac:dyDescent="0.25">
      <c r="B81" s="3" t="s">
        <v>78</v>
      </c>
    </row>
    <row r="82" spans="2:2" x14ac:dyDescent="0.25">
      <c r="B82" s="171" t="s">
        <v>214</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0" customWidth="1"/>
    <col min="4" max="4" width="11.140625" style="3"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1" customFormat="1" ht="15.75" x14ac:dyDescent="0.25">
      <c r="A1" s="1" t="s">
        <v>0</v>
      </c>
      <c r="B1" s="2" t="s">
        <v>89</v>
      </c>
      <c r="C1" s="186"/>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row>
    <row r="2" spans="1:45" s="1" customFormat="1" ht="15.75" x14ac:dyDescent="0.25">
      <c r="A2" s="1" t="s">
        <v>2</v>
      </c>
      <c r="B2" s="2"/>
      <c r="C2" s="186" t="s">
        <v>90</v>
      </c>
      <c r="D2" s="194"/>
      <c r="E2" s="194"/>
      <c r="F2" s="194"/>
      <c r="G2" s="194"/>
      <c r="H2" s="194"/>
      <c r="I2" s="194"/>
      <c r="J2" s="194"/>
      <c r="K2" s="194"/>
      <c r="L2" s="194"/>
      <c r="M2" s="194"/>
      <c r="N2" s="194"/>
      <c r="O2" s="194"/>
      <c r="P2" s="194"/>
      <c r="Q2" s="194"/>
      <c r="R2" s="194"/>
      <c r="S2" s="194"/>
      <c r="T2" s="194"/>
      <c r="U2" s="194"/>
      <c r="V2" s="194"/>
      <c r="W2" s="194"/>
      <c r="X2" s="194"/>
      <c r="Y2" s="194"/>
      <c r="Z2" s="194"/>
      <c r="AA2" s="194"/>
      <c r="AB2" s="194"/>
      <c r="AC2" s="194"/>
      <c r="AD2" s="194"/>
      <c r="AE2" s="194"/>
      <c r="AF2" s="194"/>
      <c r="AG2" s="194"/>
      <c r="AH2" s="194"/>
      <c r="AI2" s="194"/>
      <c r="AJ2" s="194"/>
      <c r="AK2" s="194"/>
      <c r="AL2" s="194"/>
      <c r="AM2" s="194"/>
      <c r="AN2" s="194"/>
      <c r="AO2" s="194"/>
      <c r="AP2" s="194"/>
      <c r="AQ2" s="194"/>
      <c r="AR2" s="194"/>
    </row>
    <row r="3" spans="1:45" s="1" customFormat="1" ht="15.75" x14ac:dyDescent="0.25">
      <c r="A3" s="1" t="s">
        <v>4</v>
      </c>
      <c r="B3" s="2"/>
      <c r="C3" s="186" t="s">
        <v>5</v>
      </c>
      <c r="D3" s="194"/>
      <c r="E3" s="194"/>
      <c r="F3" s="194"/>
      <c r="G3" s="194"/>
      <c r="H3" s="194"/>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4"/>
      <c r="AJ3" s="194"/>
      <c r="AK3" s="186"/>
      <c r="AL3" s="194"/>
      <c r="AM3" s="194"/>
      <c r="AN3" s="194"/>
      <c r="AO3" s="194"/>
      <c r="AP3" s="194"/>
      <c r="AQ3" s="194"/>
      <c r="AR3" s="194"/>
    </row>
    <row r="4" spans="1:45" x14ac:dyDescent="0.25">
      <c r="A4" t="s">
        <v>6</v>
      </c>
      <c r="B4" s="3" t="s">
        <v>7</v>
      </c>
      <c r="C4" s="187"/>
      <c r="D4" s="195"/>
      <c r="E4" s="195"/>
      <c r="F4" s="195"/>
      <c r="G4" s="195"/>
      <c r="H4" s="195"/>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row>
    <row r="5" spans="1:45" ht="14.45" customHeight="1" x14ac:dyDescent="0.25">
      <c r="A5" t="s">
        <v>8</v>
      </c>
      <c r="B5" s="188" t="s">
        <v>7</v>
      </c>
      <c r="C5" s="189" t="s">
        <v>9</v>
      </c>
      <c r="D5" s="190" t="s">
        <v>10</v>
      </c>
      <c r="E5" s="190"/>
      <c r="F5" s="190"/>
      <c r="G5" s="190"/>
      <c r="H5" s="190"/>
      <c r="I5" s="190"/>
      <c r="J5" s="190"/>
      <c r="K5" s="190"/>
      <c r="L5" s="190"/>
      <c r="M5" s="190"/>
      <c r="N5" s="190"/>
      <c r="O5" s="190"/>
      <c r="P5" s="190"/>
      <c r="Q5" s="190"/>
      <c r="R5" s="190"/>
      <c r="S5" s="190"/>
      <c r="T5" s="190"/>
      <c r="U5" s="190"/>
      <c r="V5" s="190"/>
      <c r="W5" s="190"/>
      <c r="X5" s="190"/>
      <c r="Y5" s="190"/>
      <c r="Z5" s="190"/>
      <c r="AA5" s="190"/>
      <c r="AB5" s="190"/>
      <c r="AC5" s="190"/>
      <c r="AD5" s="190"/>
      <c r="AE5" s="190"/>
      <c r="AF5" s="190"/>
      <c r="AG5" s="190"/>
      <c r="AH5" s="190"/>
      <c r="AI5" s="190"/>
      <c r="AJ5" s="190"/>
      <c r="AK5" s="190"/>
      <c r="AL5" s="190"/>
      <c r="AM5" s="190"/>
      <c r="AN5" s="190"/>
      <c r="AO5" s="4"/>
      <c r="AP5" s="5"/>
      <c r="AQ5" s="182" t="s">
        <v>11</v>
      </c>
      <c r="AR5" s="191"/>
      <c r="AS5" s="6"/>
    </row>
    <row r="6" spans="1:45" s="7" customFormat="1" ht="141" customHeight="1" x14ac:dyDescent="0.25">
      <c r="A6" s="7" t="s">
        <v>12</v>
      </c>
      <c r="B6" s="188"/>
      <c r="C6" s="189"/>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192"/>
      <c r="AR6" s="193"/>
      <c r="AS6" s="11"/>
    </row>
    <row r="7" spans="1:45" ht="15" customHeight="1" x14ac:dyDescent="0.25">
      <c r="A7" t="s">
        <v>52</v>
      </c>
      <c r="B7" s="12" t="s">
        <v>53</v>
      </c>
      <c r="C7" s="13">
        <v>5</v>
      </c>
      <c r="D7" s="14">
        <v>86</v>
      </c>
      <c r="E7" s="15" t="s">
        <v>54</v>
      </c>
      <c r="F7" s="16">
        <v>1</v>
      </c>
      <c r="G7" s="16">
        <v>9</v>
      </c>
      <c r="H7" s="16">
        <v>8</v>
      </c>
      <c r="I7" s="16" t="s">
        <v>55</v>
      </c>
      <c r="J7" s="16" t="s">
        <v>54</v>
      </c>
      <c r="K7" s="16">
        <v>2</v>
      </c>
      <c r="L7" s="16">
        <v>1</v>
      </c>
      <c r="M7" s="16">
        <v>5</v>
      </c>
      <c r="N7" s="16">
        <v>3</v>
      </c>
      <c r="O7" s="16">
        <v>9</v>
      </c>
      <c r="P7" s="16">
        <v>4</v>
      </c>
      <c r="Q7" s="16">
        <v>4</v>
      </c>
      <c r="R7" s="16">
        <v>1</v>
      </c>
      <c r="S7" s="16" t="s">
        <v>54</v>
      </c>
      <c r="T7" s="16" t="s">
        <v>54</v>
      </c>
      <c r="U7" s="16">
        <v>1</v>
      </c>
      <c r="V7" s="16">
        <v>7</v>
      </c>
      <c r="W7" s="16">
        <v>3</v>
      </c>
      <c r="X7" s="16" t="s">
        <v>54</v>
      </c>
      <c r="Y7" s="16" t="s">
        <v>55</v>
      </c>
      <c r="Z7" s="16" t="s">
        <v>54</v>
      </c>
      <c r="AA7" s="16" t="s">
        <v>54</v>
      </c>
      <c r="AB7" s="16" t="s">
        <v>55</v>
      </c>
      <c r="AC7" s="16" t="s">
        <v>54</v>
      </c>
      <c r="AD7" s="16">
        <v>3</v>
      </c>
      <c r="AE7" s="16">
        <v>5</v>
      </c>
      <c r="AF7" s="16">
        <v>10</v>
      </c>
      <c r="AG7" s="16" t="s">
        <v>54</v>
      </c>
      <c r="AH7" s="16">
        <v>1</v>
      </c>
      <c r="AI7" s="16" t="s">
        <v>55</v>
      </c>
      <c r="AJ7" s="16" t="s">
        <v>54</v>
      </c>
      <c r="AK7" s="16">
        <v>3</v>
      </c>
      <c r="AL7" s="16" t="s">
        <v>55</v>
      </c>
      <c r="AM7" s="16" t="s">
        <v>54</v>
      </c>
      <c r="AN7" s="16" t="s">
        <v>55</v>
      </c>
      <c r="AO7" s="16">
        <v>3</v>
      </c>
      <c r="AP7" s="16">
        <v>2</v>
      </c>
      <c r="AQ7" s="17" t="s">
        <v>56</v>
      </c>
      <c r="AR7" s="18">
        <v>146</v>
      </c>
      <c r="AS7" s="6"/>
    </row>
    <row r="8" spans="1:45" ht="15" customHeight="1" x14ac:dyDescent="0.25">
      <c r="A8" t="s">
        <v>52</v>
      </c>
      <c r="B8" s="170" t="s">
        <v>53</v>
      </c>
      <c r="C8" s="13">
        <v>4</v>
      </c>
      <c r="D8" s="14">
        <v>242</v>
      </c>
      <c r="E8" s="15" t="s">
        <v>54</v>
      </c>
      <c r="F8" s="16">
        <v>11</v>
      </c>
      <c r="G8" s="16">
        <v>13</v>
      </c>
      <c r="H8" s="16">
        <v>4</v>
      </c>
      <c r="I8" s="16">
        <v>3</v>
      </c>
      <c r="J8" s="16" t="s">
        <v>54</v>
      </c>
      <c r="K8" s="16">
        <v>2</v>
      </c>
      <c r="L8" s="16">
        <v>4</v>
      </c>
      <c r="M8" s="16">
        <v>15</v>
      </c>
      <c r="N8" s="16">
        <v>6</v>
      </c>
      <c r="O8" s="16">
        <v>21</v>
      </c>
      <c r="P8" s="16">
        <v>24</v>
      </c>
      <c r="Q8" s="16">
        <v>9</v>
      </c>
      <c r="R8" s="16">
        <v>1</v>
      </c>
      <c r="S8" s="16" t="s">
        <v>54</v>
      </c>
      <c r="T8" s="16" t="s">
        <v>54</v>
      </c>
      <c r="U8" s="16">
        <v>2</v>
      </c>
      <c r="V8" s="16">
        <v>11</v>
      </c>
      <c r="W8" s="16">
        <v>9</v>
      </c>
      <c r="X8" s="16" t="s">
        <v>54</v>
      </c>
      <c r="Y8" s="16" t="s">
        <v>55</v>
      </c>
      <c r="Z8" s="16" t="s">
        <v>54</v>
      </c>
      <c r="AA8" s="16" t="s">
        <v>54</v>
      </c>
      <c r="AB8" s="16">
        <v>3</v>
      </c>
      <c r="AC8" s="16" t="s">
        <v>54</v>
      </c>
      <c r="AD8" s="16">
        <v>2</v>
      </c>
      <c r="AE8" s="16">
        <v>5</v>
      </c>
      <c r="AF8" s="16">
        <v>39</v>
      </c>
      <c r="AG8" s="16" t="s">
        <v>54</v>
      </c>
      <c r="AH8" s="16" t="s">
        <v>55</v>
      </c>
      <c r="AI8" s="16">
        <v>5</v>
      </c>
      <c r="AJ8" s="16" t="s">
        <v>54</v>
      </c>
      <c r="AK8" s="16">
        <v>13</v>
      </c>
      <c r="AL8" s="16">
        <v>4</v>
      </c>
      <c r="AM8" s="16" t="s">
        <v>54</v>
      </c>
      <c r="AN8" s="16">
        <v>3</v>
      </c>
      <c r="AO8" s="16">
        <v>18</v>
      </c>
      <c r="AP8" s="16">
        <v>9</v>
      </c>
      <c r="AQ8" s="19" t="s">
        <v>58</v>
      </c>
      <c r="AR8" s="18">
        <v>312</v>
      </c>
      <c r="AS8" s="6"/>
    </row>
    <row r="9" spans="1:45" ht="15" customHeight="1" x14ac:dyDescent="0.25">
      <c r="A9" t="s">
        <v>52</v>
      </c>
      <c r="B9" s="170" t="s">
        <v>53</v>
      </c>
      <c r="C9" s="13">
        <v>3</v>
      </c>
      <c r="D9" s="14">
        <v>345</v>
      </c>
      <c r="E9" s="15" t="s">
        <v>54</v>
      </c>
      <c r="F9" s="16">
        <v>17</v>
      </c>
      <c r="G9" s="16">
        <v>20</v>
      </c>
      <c r="H9" s="16">
        <v>5</v>
      </c>
      <c r="I9" s="16">
        <v>13</v>
      </c>
      <c r="J9" s="16" t="s">
        <v>54</v>
      </c>
      <c r="K9" s="16">
        <v>2</v>
      </c>
      <c r="L9" s="16">
        <v>9</v>
      </c>
      <c r="M9" s="16">
        <v>7</v>
      </c>
      <c r="N9" s="16">
        <v>5</v>
      </c>
      <c r="O9" s="16">
        <v>60</v>
      </c>
      <c r="P9" s="16">
        <v>41</v>
      </c>
      <c r="Q9" s="16">
        <v>8</v>
      </c>
      <c r="R9" s="16">
        <v>5</v>
      </c>
      <c r="S9" s="16" t="s">
        <v>54</v>
      </c>
      <c r="T9" s="16" t="s">
        <v>54</v>
      </c>
      <c r="U9" s="16">
        <v>3</v>
      </c>
      <c r="V9" s="16">
        <v>23</v>
      </c>
      <c r="W9" s="16">
        <v>9</v>
      </c>
      <c r="X9" s="16" t="s">
        <v>54</v>
      </c>
      <c r="Y9" s="16" t="s">
        <v>55</v>
      </c>
      <c r="Z9" s="16" t="s">
        <v>54</v>
      </c>
      <c r="AA9" s="16" t="s">
        <v>54</v>
      </c>
      <c r="AB9" s="16">
        <v>4</v>
      </c>
      <c r="AC9" s="16" t="s">
        <v>54</v>
      </c>
      <c r="AD9" s="16">
        <v>1</v>
      </c>
      <c r="AE9" s="16">
        <v>8</v>
      </c>
      <c r="AF9" s="16">
        <v>14</v>
      </c>
      <c r="AG9" s="16" t="s">
        <v>54</v>
      </c>
      <c r="AH9" s="16">
        <v>4</v>
      </c>
      <c r="AI9" s="16">
        <v>5</v>
      </c>
      <c r="AJ9" s="16" t="s">
        <v>54</v>
      </c>
      <c r="AK9" s="16">
        <v>18</v>
      </c>
      <c r="AL9" s="16">
        <v>7</v>
      </c>
      <c r="AM9" s="16" t="s">
        <v>54</v>
      </c>
      <c r="AN9" s="16">
        <v>4</v>
      </c>
      <c r="AO9" s="16">
        <v>20</v>
      </c>
      <c r="AP9" s="16">
        <v>19</v>
      </c>
      <c r="AQ9" s="19" t="s">
        <v>59</v>
      </c>
      <c r="AR9" s="18">
        <v>423</v>
      </c>
      <c r="AS9" s="6"/>
    </row>
    <row r="10" spans="1:45" ht="15" customHeight="1" x14ac:dyDescent="0.25">
      <c r="A10" t="s">
        <v>52</v>
      </c>
      <c r="B10" s="170" t="s">
        <v>53</v>
      </c>
      <c r="C10" s="13">
        <v>2</v>
      </c>
      <c r="D10" s="14">
        <v>448</v>
      </c>
      <c r="E10" s="15" t="s">
        <v>54</v>
      </c>
      <c r="F10" s="16">
        <v>35</v>
      </c>
      <c r="G10" s="16">
        <v>31</v>
      </c>
      <c r="H10" s="16">
        <v>4</v>
      </c>
      <c r="I10" s="16">
        <v>7</v>
      </c>
      <c r="J10" s="16" t="s">
        <v>54</v>
      </c>
      <c r="K10" s="16" t="s">
        <v>55</v>
      </c>
      <c r="L10" s="16">
        <v>3</v>
      </c>
      <c r="M10" s="16">
        <v>9</v>
      </c>
      <c r="N10" s="16">
        <v>1</v>
      </c>
      <c r="O10" s="16">
        <v>69</v>
      </c>
      <c r="P10" s="16">
        <v>107</v>
      </c>
      <c r="Q10" s="16">
        <v>12</v>
      </c>
      <c r="R10" s="16">
        <v>10</v>
      </c>
      <c r="S10" s="16" t="s">
        <v>54</v>
      </c>
      <c r="T10" s="16" t="s">
        <v>54</v>
      </c>
      <c r="U10" s="16">
        <v>1</v>
      </c>
      <c r="V10" s="16">
        <v>25</v>
      </c>
      <c r="W10" s="16">
        <v>9</v>
      </c>
      <c r="X10" s="16" t="s">
        <v>54</v>
      </c>
      <c r="Y10" s="16" t="s">
        <v>55</v>
      </c>
      <c r="Z10" s="16" t="s">
        <v>54</v>
      </c>
      <c r="AA10" s="16" t="s">
        <v>54</v>
      </c>
      <c r="AB10" s="16">
        <v>11</v>
      </c>
      <c r="AC10" s="16" t="s">
        <v>54</v>
      </c>
      <c r="AD10" s="16">
        <v>2</v>
      </c>
      <c r="AE10" s="16">
        <v>2</v>
      </c>
      <c r="AF10" s="16">
        <v>15</v>
      </c>
      <c r="AG10" s="16" t="s">
        <v>54</v>
      </c>
      <c r="AH10" s="16" t="s">
        <v>55</v>
      </c>
      <c r="AI10" s="16">
        <v>6</v>
      </c>
      <c r="AJ10" s="16" t="s">
        <v>54</v>
      </c>
      <c r="AK10" s="16">
        <v>14</v>
      </c>
      <c r="AL10" s="16">
        <v>3</v>
      </c>
      <c r="AM10" s="16" t="s">
        <v>54</v>
      </c>
      <c r="AN10" s="16">
        <v>2</v>
      </c>
      <c r="AO10" s="16">
        <v>33</v>
      </c>
      <c r="AP10" s="16">
        <v>28</v>
      </c>
      <c r="AQ10" s="19" t="s">
        <v>60</v>
      </c>
      <c r="AR10" s="18" t="s">
        <v>57</v>
      </c>
      <c r="AS10" s="6"/>
    </row>
    <row r="11" spans="1:45" ht="15" customHeight="1" x14ac:dyDescent="0.25">
      <c r="A11" t="s">
        <v>52</v>
      </c>
      <c r="B11" s="170" t="s">
        <v>53</v>
      </c>
      <c r="C11" s="13">
        <v>1</v>
      </c>
      <c r="D11" s="14">
        <v>410</v>
      </c>
      <c r="E11" s="15" t="s">
        <v>54</v>
      </c>
      <c r="F11" s="16">
        <v>11</v>
      </c>
      <c r="G11" s="16">
        <v>33</v>
      </c>
      <c r="H11" s="16">
        <v>3</v>
      </c>
      <c r="I11" s="16">
        <v>13</v>
      </c>
      <c r="J11" s="16" t="s">
        <v>54</v>
      </c>
      <c r="K11" s="16">
        <v>7</v>
      </c>
      <c r="L11" s="16" t="s">
        <v>55</v>
      </c>
      <c r="M11" s="16">
        <v>12</v>
      </c>
      <c r="N11" s="16">
        <v>6</v>
      </c>
      <c r="O11" s="16">
        <v>40</v>
      </c>
      <c r="P11" s="16">
        <v>56</v>
      </c>
      <c r="Q11" s="16">
        <v>16</v>
      </c>
      <c r="R11" s="16">
        <v>8</v>
      </c>
      <c r="S11" s="16" t="s">
        <v>54</v>
      </c>
      <c r="T11" s="16" t="s">
        <v>54</v>
      </c>
      <c r="U11" s="16" t="s">
        <v>55</v>
      </c>
      <c r="V11" s="16">
        <v>29</v>
      </c>
      <c r="W11" s="16">
        <v>27</v>
      </c>
      <c r="X11" s="16" t="s">
        <v>54</v>
      </c>
      <c r="Y11" s="16" t="s">
        <v>55</v>
      </c>
      <c r="Z11" s="16" t="s">
        <v>54</v>
      </c>
      <c r="AA11" s="16" t="s">
        <v>54</v>
      </c>
      <c r="AB11" s="16">
        <v>13</v>
      </c>
      <c r="AC11" s="16" t="s">
        <v>54</v>
      </c>
      <c r="AD11" s="16">
        <v>1</v>
      </c>
      <c r="AE11" s="16">
        <v>4</v>
      </c>
      <c r="AF11" s="16">
        <v>22</v>
      </c>
      <c r="AG11" s="16" t="s">
        <v>54</v>
      </c>
      <c r="AH11" s="16" t="s">
        <v>55</v>
      </c>
      <c r="AI11" s="16" t="s">
        <v>55</v>
      </c>
      <c r="AJ11" s="16" t="s">
        <v>54</v>
      </c>
      <c r="AK11" s="16">
        <v>23</v>
      </c>
      <c r="AL11" s="16" t="s">
        <v>55</v>
      </c>
      <c r="AM11" s="16" t="s">
        <v>54</v>
      </c>
      <c r="AN11" s="16" t="s">
        <v>55</v>
      </c>
      <c r="AO11" s="16">
        <v>57</v>
      </c>
      <c r="AP11" s="16">
        <v>27</v>
      </c>
      <c r="AQ11" s="19" t="s">
        <v>61</v>
      </c>
      <c r="AR11" s="18">
        <v>26</v>
      </c>
      <c r="AS11" s="6"/>
    </row>
    <row r="12" spans="1:45" ht="15" customHeight="1" x14ac:dyDescent="0.25">
      <c r="A12" t="s">
        <v>52</v>
      </c>
      <c r="B12" s="170" t="s">
        <v>53</v>
      </c>
      <c r="C12" s="13" t="s">
        <v>62</v>
      </c>
      <c r="D12" s="14">
        <v>1531</v>
      </c>
      <c r="E12" s="15">
        <v>4</v>
      </c>
      <c r="F12" s="16">
        <v>75</v>
      </c>
      <c r="G12" s="16">
        <v>106</v>
      </c>
      <c r="H12" s="16">
        <v>24</v>
      </c>
      <c r="I12" s="16">
        <v>36</v>
      </c>
      <c r="J12" s="16">
        <v>1</v>
      </c>
      <c r="K12" s="16">
        <v>13</v>
      </c>
      <c r="L12" s="16">
        <v>17</v>
      </c>
      <c r="M12" s="16">
        <v>48</v>
      </c>
      <c r="N12" s="16">
        <v>21</v>
      </c>
      <c r="O12" s="16">
        <v>199</v>
      </c>
      <c r="P12" s="16">
        <v>232</v>
      </c>
      <c r="Q12" s="16">
        <v>49</v>
      </c>
      <c r="R12" s="16">
        <v>25</v>
      </c>
      <c r="S12" s="16">
        <v>2</v>
      </c>
      <c r="T12" s="16">
        <v>3</v>
      </c>
      <c r="U12" s="16">
        <v>7</v>
      </c>
      <c r="V12" s="16">
        <v>95</v>
      </c>
      <c r="W12" s="16">
        <v>57</v>
      </c>
      <c r="X12" s="16">
        <v>2</v>
      </c>
      <c r="Y12" s="16" t="s">
        <v>55</v>
      </c>
      <c r="Z12" s="16">
        <v>3</v>
      </c>
      <c r="AA12" s="16">
        <v>3</v>
      </c>
      <c r="AB12" s="16">
        <v>31</v>
      </c>
      <c r="AC12" s="16">
        <v>4</v>
      </c>
      <c r="AD12" s="16">
        <v>9</v>
      </c>
      <c r="AE12" s="16">
        <v>24</v>
      </c>
      <c r="AF12" s="16">
        <v>100</v>
      </c>
      <c r="AG12" s="16">
        <v>3</v>
      </c>
      <c r="AH12" s="16">
        <v>5</v>
      </c>
      <c r="AI12" s="16">
        <v>16</v>
      </c>
      <c r="AJ12" s="16">
        <v>4</v>
      </c>
      <c r="AK12" s="16">
        <v>71</v>
      </c>
      <c r="AL12" s="16">
        <v>14</v>
      </c>
      <c r="AM12" s="16">
        <v>3</v>
      </c>
      <c r="AN12" s="16">
        <v>9</v>
      </c>
      <c r="AO12" s="16">
        <v>131</v>
      </c>
      <c r="AP12" s="16">
        <v>85</v>
      </c>
      <c r="AQ12" s="19" t="s">
        <v>63</v>
      </c>
      <c r="AR12" s="18">
        <v>907</v>
      </c>
      <c r="AS12" s="6"/>
    </row>
    <row r="13" spans="1:45" s="20" customFormat="1" ht="15" customHeight="1" x14ac:dyDescent="0.25">
      <c r="A13" s="20" t="s">
        <v>52</v>
      </c>
      <c r="B13" s="21" t="s">
        <v>64</v>
      </c>
      <c r="C13" s="22" t="s">
        <v>65</v>
      </c>
      <c r="D13" s="23">
        <v>2.44</v>
      </c>
      <c r="E13" s="24" t="s">
        <v>54</v>
      </c>
      <c r="F13" s="25">
        <v>2.41</v>
      </c>
      <c r="G13" s="25">
        <v>2.38</v>
      </c>
      <c r="H13" s="25">
        <v>3.42</v>
      </c>
      <c r="I13" s="25">
        <v>2.17</v>
      </c>
      <c r="J13" s="25" t="s">
        <v>54</v>
      </c>
      <c r="K13" s="25">
        <v>2.38</v>
      </c>
      <c r="L13" s="25">
        <v>3.18</v>
      </c>
      <c r="M13" s="25">
        <v>2.83</v>
      </c>
      <c r="N13" s="25">
        <v>2.95</v>
      </c>
      <c r="O13" s="25">
        <v>2.4500000000000002</v>
      </c>
      <c r="P13" s="25">
        <v>2.19</v>
      </c>
      <c r="Q13" s="25">
        <v>2.4500000000000002</v>
      </c>
      <c r="R13" s="25">
        <v>2.08</v>
      </c>
      <c r="S13" s="25" t="s">
        <v>54</v>
      </c>
      <c r="T13" s="25" t="s">
        <v>54</v>
      </c>
      <c r="U13" s="25">
        <v>3.43</v>
      </c>
      <c r="V13" s="25">
        <v>2.39</v>
      </c>
      <c r="W13" s="25">
        <v>2.16</v>
      </c>
      <c r="X13" s="25" t="s">
        <v>54</v>
      </c>
      <c r="Y13" s="25" t="s">
        <v>55</v>
      </c>
      <c r="Z13" s="25" t="s">
        <v>54</v>
      </c>
      <c r="AA13" s="25" t="s">
        <v>54</v>
      </c>
      <c r="AB13" s="25">
        <v>1.9</v>
      </c>
      <c r="AC13" s="25" t="s">
        <v>54</v>
      </c>
      <c r="AD13" s="25">
        <v>3.44</v>
      </c>
      <c r="AE13" s="25">
        <v>3.21</v>
      </c>
      <c r="AF13" s="25">
        <v>3</v>
      </c>
      <c r="AG13" s="25" t="s">
        <v>54</v>
      </c>
      <c r="AH13" s="25">
        <v>3.4</v>
      </c>
      <c r="AI13" s="25">
        <v>2.94</v>
      </c>
      <c r="AJ13" s="25" t="s">
        <v>54</v>
      </c>
      <c r="AK13" s="25">
        <v>2.42</v>
      </c>
      <c r="AL13" s="25">
        <v>3.07</v>
      </c>
      <c r="AM13" s="25" t="s">
        <v>54</v>
      </c>
      <c r="AN13" s="25">
        <v>3.11</v>
      </c>
      <c r="AO13" s="25">
        <v>2.06</v>
      </c>
      <c r="AP13" s="25">
        <v>2.19</v>
      </c>
      <c r="AQ13" s="19" t="s">
        <v>66</v>
      </c>
      <c r="AR13" s="26" t="s">
        <v>57</v>
      </c>
      <c r="AS13" s="27"/>
    </row>
    <row r="14" spans="1:45" ht="15" customHeight="1" x14ac:dyDescent="0.25">
      <c r="A14" t="s">
        <v>52</v>
      </c>
      <c r="B14" s="28" t="s">
        <v>67</v>
      </c>
      <c r="C14" s="29">
        <v>5</v>
      </c>
      <c r="D14" s="14">
        <v>19841</v>
      </c>
      <c r="E14" s="30">
        <v>91</v>
      </c>
      <c r="F14" s="31">
        <v>670</v>
      </c>
      <c r="G14" s="31">
        <v>1355</v>
      </c>
      <c r="H14" s="31">
        <v>2323</v>
      </c>
      <c r="I14" s="31">
        <v>684</v>
      </c>
      <c r="J14" s="31">
        <v>371</v>
      </c>
      <c r="K14" s="31">
        <v>532</v>
      </c>
      <c r="L14" s="31">
        <v>219</v>
      </c>
      <c r="M14" s="31">
        <v>1356</v>
      </c>
      <c r="N14" s="31">
        <v>997</v>
      </c>
      <c r="O14" s="31">
        <v>712</v>
      </c>
      <c r="P14" s="31">
        <v>1078</v>
      </c>
      <c r="Q14" s="31">
        <v>356</v>
      </c>
      <c r="R14" s="31">
        <v>207</v>
      </c>
      <c r="S14" s="31">
        <v>91</v>
      </c>
      <c r="T14" s="31">
        <v>6</v>
      </c>
      <c r="U14" s="31">
        <v>161</v>
      </c>
      <c r="V14" s="31">
        <v>1156</v>
      </c>
      <c r="W14" s="31">
        <v>264</v>
      </c>
      <c r="X14" s="31">
        <v>1</v>
      </c>
      <c r="Y14" s="31">
        <v>61</v>
      </c>
      <c r="Z14" s="31">
        <v>28</v>
      </c>
      <c r="AA14" s="31">
        <v>109</v>
      </c>
      <c r="AB14" s="31">
        <v>193</v>
      </c>
      <c r="AC14" s="31">
        <v>143</v>
      </c>
      <c r="AD14" s="31">
        <v>768</v>
      </c>
      <c r="AE14" s="31">
        <v>1141</v>
      </c>
      <c r="AF14" s="31">
        <v>1619</v>
      </c>
      <c r="AG14" s="31">
        <v>28</v>
      </c>
      <c r="AH14" s="31">
        <v>31</v>
      </c>
      <c r="AI14" s="31">
        <v>332</v>
      </c>
      <c r="AJ14" s="31">
        <v>27</v>
      </c>
      <c r="AK14" s="31">
        <v>1696</v>
      </c>
      <c r="AL14" s="31">
        <v>152</v>
      </c>
      <c r="AM14" s="31">
        <v>15</v>
      </c>
      <c r="AN14" s="31">
        <v>139</v>
      </c>
      <c r="AO14" s="31">
        <v>453</v>
      </c>
      <c r="AP14" s="31">
        <v>276</v>
      </c>
      <c r="AQ14" s="17" t="s">
        <v>56</v>
      </c>
      <c r="AR14" s="32">
        <v>2873</v>
      </c>
      <c r="AS14" s="6"/>
    </row>
    <row r="15" spans="1:45" ht="15" customHeight="1" x14ac:dyDescent="0.25">
      <c r="A15" t="s">
        <v>52</v>
      </c>
      <c r="B15" s="170" t="s">
        <v>67</v>
      </c>
      <c r="C15" s="13">
        <v>4</v>
      </c>
      <c r="D15" s="14">
        <v>16797</v>
      </c>
      <c r="E15" s="15">
        <v>98</v>
      </c>
      <c r="F15" s="16">
        <v>1081</v>
      </c>
      <c r="G15" s="16">
        <v>980</v>
      </c>
      <c r="H15" s="16">
        <v>833</v>
      </c>
      <c r="I15" s="16">
        <v>636</v>
      </c>
      <c r="J15" s="16">
        <v>82</v>
      </c>
      <c r="K15" s="16">
        <v>393</v>
      </c>
      <c r="L15" s="16">
        <v>237</v>
      </c>
      <c r="M15" s="16">
        <v>987</v>
      </c>
      <c r="N15" s="16">
        <v>756</v>
      </c>
      <c r="O15" s="16">
        <v>738</v>
      </c>
      <c r="P15" s="16">
        <v>1601</v>
      </c>
      <c r="Q15" s="16">
        <v>575</v>
      </c>
      <c r="R15" s="16">
        <v>177</v>
      </c>
      <c r="S15" s="16">
        <v>176</v>
      </c>
      <c r="T15" s="16">
        <v>17</v>
      </c>
      <c r="U15" s="16">
        <v>132</v>
      </c>
      <c r="V15" s="16">
        <v>875</v>
      </c>
      <c r="W15" s="16">
        <v>287</v>
      </c>
      <c r="X15" s="16">
        <v>7</v>
      </c>
      <c r="Y15" s="16">
        <v>12</v>
      </c>
      <c r="Z15" s="16">
        <v>47</v>
      </c>
      <c r="AA15" s="16">
        <v>58</v>
      </c>
      <c r="AB15" s="16">
        <v>463</v>
      </c>
      <c r="AC15" s="16">
        <v>148</v>
      </c>
      <c r="AD15" s="16">
        <v>344</v>
      </c>
      <c r="AE15" s="16">
        <v>720</v>
      </c>
      <c r="AF15" s="16">
        <v>1014</v>
      </c>
      <c r="AG15" s="16">
        <v>51</v>
      </c>
      <c r="AH15" s="16">
        <v>43</v>
      </c>
      <c r="AI15" s="16">
        <v>506</v>
      </c>
      <c r="AJ15" s="16">
        <v>35</v>
      </c>
      <c r="AK15" s="16">
        <v>1438</v>
      </c>
      <c r="AL15" s="16">
        <v>138</v>
      </c>
      <c r="AM15" s="16">
        <v>25</v>
      </c>
      <c r="AN15" s="16">
        <v>95</v>
      </c>
      <c r="AO15" s="16">
        <v>614</v>
      </c>
      <c r="AP15" s="16">
        <v>378</v>
      </c>
      <c r="AQ15" s="19" t="s">
        <v>58</v>
      </c>
      <c r="AR15" s="18">
        <v>4212</v>
      </c>
      <c r="AS15" s="6"/>
    </row>
    <row r="16" spans="1:45" ht="15" customHeight="1" x14ac:dyDescent="0.25">
      <c r="A16" t="s">
        <v>52</v>
      </c>
      <c r="B16" s="170" t="s">
        <v>67</v>
      </c>
      <c r="C16" s="13">
        <v>3</v>
      </c>
      <c r="D16" s="14">
        <v>13940</v>
      </c>
      <c r="E16" s="15">
        <v>91</v>
      </c>
      <c r="F16" s="16">
        <v>959</v>
      </c>
      <c r="G16" s="16">
        <v>946</v>
      </c>
      <c r="H16" s="16">
        <v>750</v>
      </c>
      <c r="I16" s="16">
        <v>644</v>
      </c>
      <c r="J16" s="16">
        <v>69</v>
      </c>
      <c r="K16" s="16">
        <v>303</v>
      </c>
      <c r="L16" s="16">
        <v>281</v>
      </c>
      <c r="M16" s="16">
        <v>480</v>
      </c>
      <c r="N16" s="16">
        <v>373</v>
      </c>
      <c r="O16" s="16">
        <v>934</v>
      </c>
      <c r="P16" s="16">
        <v>1644</v>
      </c>
      <c r="Q16" s="16">
        <v>248</v>
      </c>
      <c r="R16" s="16">
        <v>157</v>
      </c>
      <c r="S16" s="16">
        <v>148</v>
      </c>
      <c r="T16" s="16">
        <v>16</v>
      </c>
      <c r="U16" s="16">
        <v>94</v>
      </c>
      <c r="V16" s="16">
        <v>1102</v>
      </c>
      <c r="W16" s="16">
        <v>208</v>
      </c>
      <c r="X16" s="16">
        <v>6</v>
      </c>
      <c r="Y16" s="16">
        <v>37</v>
      </c>
      <c r="Z16" s="16">
        <v>55</v>
      </c>
      <c r="AA16" s="16">
        <v>53</v>
      </c>
      <c r="AB16" s="16">
        <v>485</v>
      </c>
      <c r="AC16" s="16">
        <v>217</v>
      </c>
      <c r="AD16" s="16">
        <v>193</v>
      </c>
      <c r="AE16" s="16">
        <v>400</v>
      </c>
      <c r="AF16" s="16">
        <v>478</v>
      </c>
      <c r="AG16" s="16">
        <v>66</v>
      </c>
      <c r="AH16" s="16">
        <v>108</v>
      </c>
      <c r="AI16" s="16">
        <v>313</v>
      </c>
      <c r="AJ16" s="16">
        <v>32</v>
      </c>
      <c r="AK16" s="16">
        <v>940</v>
      </c>
      <c r="AL16" s="16">
        <v>95</v>
      </c>
      <c r="AM16" s="16">
        <v>21</v>
      </c>
      <c r="AN16" s="16">
        <v>73</v>
      </c>
      <c r="AO16" s="16">
        <v>561</v>
      </c>
      <c r="AP16" s="16">
        <v>360</v>
      </c>
      <c r="AQ16" s="19" t="s">
        <v>59</v>
      </c>
      <c r="AR16" s="18">
        <v>16199</v>
      </c>
      <c r="AS16" s="6"/>
    </row>
    <row r="17" spans="1:45" ht="15" customHeight="1" x14ac:dyDescent="0.25">
      <c r="A17" t="s">
        <v>52</v>
      </c>
      <c r="B17" s="170" t="s">
        <v>67</v>
      </c>
      <c r="C17" s="13">
        <v>2</v>
      </c>
      <c r="D17" s="14">
        <v>9081</v>
      </c>
      <c r="E17" s="15">
        <v>70</v>
      </c>
      <c r="F17" s="16">
        <v>523</v>
      </c>
      <c r="G17" s="16">
        <v>843</v>
      </c>
      <c r="H17" s="16">
        <v>413</v>
      </c>
      <c r="I17" s="16">
        <v>450</v>
      </c>
      <c r="J17" s="16">
        <v>15</v>
      </c>
      <c r="K17" s="16">
        <v>152</v>
      </c>
      <c r="L17" s="16">
        <v>113</v>
      </c>
      <c r="M17" s="16">
        <v>361</v>
      </c>
      <c r="N17" s="16">
        <v>194</v>
      </c>
      <c r="O17" s="16">
        <v>682</v>
      </c>
      <c r="P17" s="16">
        <v>1164</v>
      </c>
      <c r="Q17" s="16">
        <v>295</v>
      </c>
      <c r="R17" s="16">
        <v>138</v>
      </c>
      <c r="S17" s="16">
        <v>52</v>
      </c>
      <c r="T17" s="16">
        <v>8</v>
      </c>
      <c r="U17" s="16">
        <v>57</v>
      </c>
      <c r="V17" s="16">
        <v>663</v>
      </c>
      <c r="W17" s="16">
        <v>138</v>
      </c>
      <c r="X17" s="16">
        <v>4</v>
      </c>
      <c r="Y17" s="16">
        <v>8</v>
      </c>
      <c r="Z17" s="16">
        <v>35</v>
      </c>
      <c r="AA17" s="16">
        <v>19</v>
      </c>
      <c r="AB17" s="16">
        <v>566</v>
      </c>
      <c r="AC17" s="16">
        <v>121</v>
      </c>
      <c r="AD17" s="16">
        <v>188</v>
      </c>
      <c r="AE17" s="16">
        <v>200</v>
      </c>
      <c r="AF17" s="16">
        <v>274</v>
      </c>
      <c r="AG17" s="16">
        <v>22</v>
      </c>
      <c r="AH17" s="16">
        <v>19</v>
      </c>
      <c r="AI17" s="16">
        <v>72</v>
      </c>
      <c r="AJ17" s="16">
        <v>2</v>
      </c>
      <c r="AK17" s="16">
        <v>406</v>
      </c>
      <c r="AL17" s="16">
        <v>23</v>
      </c>
      <c r="AM17" s="16">
        <v>9</v>
      </c>
      <c r="AN17" s="16">
        <v>9</v>
      </c>
      <c r="AO17" s="16">
        <v>492</v>
      </c>
      <c r="AP17" s="16">
        <v>281</v>
      </c>
      <c r="AQ17" s="19" t="s">
        <v>60</v>
      </c>
      <c r="AR17" s="18">
        <v>8</v>
      </c>
      <c r="AS17" s="6"/>
    </row>
    <row r="18" spans="1:45" ht="15" customHeight="1" x14ac:dyDescent="0.25">
      <c r="A18" t="s">
        <v>52</v>
      </c>
      <c r="B18" s="170" t="s">
        <v>67</v>
      </c>
      <c r="C18" s="13">
        <v>1</v>
      </c>
      <c r="D18" s="14">
        <v>4365</v>
      </c>
      <c r="E18" s="15">
        <v>20</v>
      </c>
      <c r="F18" s="16">
        <v>91</v>
      </c>
      <c r="G18" s="16">
        <v>478</v>
      </c>
      <c r="H18" s="16">
        <v>92</v>
      </c>
      <c r="I18" s="16">
        <v>223</v>
      </c>
      <c r="J18" s="16">
        <v>9</v>
      </c>
      <c r="K18" s="16">
        <v>169</v>
      </c>
      <c r="L18" s="16">
        <v>37</v>
      </c>
      <c r="M18" s="16">
        <v>259</v>
      </c>
      <c r="N18" s="16">
        <v>134</v>
      </c>
      <c r="O18" s="16">
        <v>187</v>
      </c>
      <c r="P18" s="16">
        <v>206</v>
      </c>
      <c r="Q18" s="16">
        <v>176</v>
      </c>
      <c r="R18" s="16">
        <v>39</v>
      </c>
      <c r="S18" s="16">
        <v>8</v>
      </c>
      <c r="T18" s="16">
        <v>4</v>
      </c>
      <c r="U18" s="16">
        <v>18</v>
      </c>
      <c r="V18" s="16">
        <v>323</v>
      </c>
      <c r="W18" s="16">
        <v>163</v>
      </c>
      <c r="X18" s="16" t="s">
        <v>55</v>
      </c>
      <c r="Y18" s="16">
        <v>9</v>
      </c>
      <c r="Z18" s="16">
        <v>8</v>
      </c>
      <c r="AA18" s="16">
        <v>13</v>
      </c>
      <c r="AB18" s="16">
        <v>382</v>
      </c>
      <c r="AC18" s="16">
        <v>19</v>
      </c>
      <c r="AD18" s="16">
        <v>83</v>
      </c>
      <c r="AE18" s="16">
        <v>106</v>
      </c>
      <c r="AF18" s="16">
        <v>289</v>
      </c>
      <c r="AG18" s="16">
        <v>1</v>
      </c>
      <c r="AH18" s="16">
        <v>1</v>
      </c>
      <c r="AI18" s="16">
        <v>8</v>
      </c>
      <c r="AJ18" s="16">
        <v>3</v>
      </c>
      <c r="AK18" s="16">
        <v>392</v>
      </c>
      <c r="AL18" s="16">
        <v>2</v>
      </c>
      <c r="AM18" s="16">
        <v>1</v>
      </c>
      <c r="AN18" s="16">
        <v>2</v>
      </c>
      <c r="AO18" s="16">
        <v>334</v>
      </c>
      <c r="AP18" s="16">
        <v>76</v>
      </c>
      <c r="AQ18" s="19" t="s">
        <v>61</v>
      </c>
      <c r="AR18" s="18">
        <v>300</v>
      </c>
      <c r="AS18" s="6"/>
    </row>
    <row r="19" spans="1:45" ht="15" customHeight="1" x14ac:dyDescent="0.25">
      <c r="A19" t="s">
        <v>52</v>
      </c>
      <c r="B19" s="170" t="s">
        <v>67</v>
      </c>
      <c r="C19" s="13" t="s">
        <v>62</v>
      </c>
      <c r="D19" s="14">
        <v>64024</v>
      </c>
      <c r="E19" s="15">
        <v>370</v>
      </c>
      <c r="F19" s="16">
        <v>3324</v>
      </c>
      <c r="G19" s="16">
        <v>4602</v>
      </c>
      <c r="H19" s="16">
        <v>4411</v>
      </c>
      <c r="I19" s="16">
        <v>2637</v>
      </c>
      <c r="J19" s="16">
        <v>546</v>
      </c>
      <c r="K19" s="16">
        <v>1549</v>
      </c>
      <c r="L19" s="16">
        <v>887</v>
      </c>
      <c r="M19" s="16">
        <v>3443</v>
      </c>
      <c r="N19" s="16">
        <v>2454</v>
      </c>
      <c r="O19" s="16">
        <v>3253</v>
      </c>
      <c r="P19" s="16">
        <v>5693</v>
      </c>
      <c r="Q19" s="16">
        <v>1650</v>
      </c>
      <c r="R19" s="16">
        <v>718</v>
      </c>
      <c r="S19" s="16">
        <v>475</v>
      </c>
      <c r="T19" s="16">
        <v>51</v>
      </c>
      <c r="U19" s="16">
        <v>462</v>
      </c>
      <c r="V19" s="16">
        <v>4119</v>
      </c>
      <c r="W19" s="16">
        <v>1060</v>
      </c>
      <c r="X19" s="16">
        <v>18</v>
      </c>
      <c r="Y19" s="16">
        <v>127</v>
      </c>
      <c r="Z19" s="16">
        <v>173</v>
      </c>
      <c r="AA19" s="16">
        <v>252</v>
      </c>
      <c r="AB19" s="16">
        <v>2089</v>
      </c>
      <c r="AC19" s="16">
        <v>648</v>
      </c>
      <c r="AD19" s="16">
        <v>1576</v>
      </c>
      <c r="AE19" s="16">
        <v>2567</v>
      </c>
      <c r="AF19" s="16">
        <v>3674</v>
      </c>
      <c r="AG19" s="16">
        <v>168</v>
      </c>
      <c r="AH19" s="16">
        <v>202</v>
      </c>
      <c r="AI19" s="16">
        <v>1231</v>
      </c>
      <c r="AJ19" s="16">
        <v>99</v>
      </c>
      <c r="AK19" s="16">
        <v>4872</v>
      </c>
      <c r="AL19" s="16">
        <v>410</v>
      </c>
      <c r="AM19" s="16">
        <v>71</v>
      </c>
      <c r="AN19" s="16">
        <v>318</v>
      </c>
      <c r="AO19" s="16">
        <v>2454</v>
      </c>
      <c r="AP19" s="16">
        <v>1371</v>
      </c>
      <c r="AQ19" s="19" t="s">
        <v>63</v>
      </c>
      <c r="AR19" s="18">
        <v>23592</v>
      </c>
      <c r="AS19" s="6"/>
    </row>
    <row r="20" spans="1:45" s="20" customFormat="1" ht="15" customHeight="1" x14ac:dyDescent="0.25">
      <c r="A20" s="20" t="s">
        <v>52</v>
      </c>
      <c r="B20" s="21" t="s">
        <v>64</v>
      </c>
      <c r="C20" s="22" t="s">
        <v>65</v>
      </c>
      <c r="D20" s="23">
        <v>3.6</v>
      </c>
      <c r="E20" s="24">
        <v>3.46</v>
      </c>
      <c r="F20" s="25">
        <v>3.52</v>
      </c>
      <c r="G20" s="25">
        <v>3.41</v>
      </c>
      <c r="H20" s="25">
        <v>4.1100000000000003</v>
      </c>
      <c r="I20" s="25">
        <v>3.42</v>
      </c>
      <c r="J20" s="25">
        <v>4.45</v>
      </c>
      <c r="K20" s="25">
        <v>3.62</v>
      </c>
      <c r="L20" s="25">
        <v>3.55</v>
      </c>
      <c r="M20" s="25">
        <v>3.82</v>
      </c>
      <c r="N20" s="25">
        <v>3.93</v>
      </c>
      <c r="O20" s="25">
        <v>3.34</v>
      </c>
      <c r="P20" s="25">
        <v>3.38</v>
      </c>
      <c r="Q20" s="25">
        <v>3.39</v>
      </c>
      <c r="R20" s="25">
        <v>3.52</v>
      </c>
      <c r="S20" s="25">
        <v>3.61</v>
      </c>
      <c r="T20" s="25">
        <v>3.25</v>
      </c>
      <c r="U20" s="25">
        <v>3.78</v>
      </c>
      <c r="V20" s="25">
        <v>3.46</v>
      </c>
      <c r="W20" s="25">
        <v>3.33</v>
      </c>
      <c r="X20" s="25">
        <v>3.28</v>
      </c>
      <c r="Y20" s="25">
        <v>3.85</v>
      </c>
      <c r="Z20" s="25">
        <v>3.3</v>
      </c>
      <c r="AA20" s="25">
        <v>3.92</v>
      </c>
      <c r="AB20" s="25">
        <v>2.77</v>
      </c>
      <c r="AC20" s="25">
        <v>3.42</v>
      </c>
      <c r="AD20" s="25">
        <v>3.97</v>
      </c>
      <c r="AE20" s="25">
        <v>4.01</v>
      </c>
      <c r="AF20" s="25">
        <v>3.93</v>
      </c>
      <c r="AG20" s="25">
        <v>3.49</v>
      </c>
      <c r="AH20" s="25">
        <v>3.42</v>
      </c>
      <c r="AI20" s="25">
        <v>3.88</v>
      </c>
      <c r="AJ20" s="25">
        <v>3.82</v>
      </c>
      <c r="AK20" s="25">
        <v>3.75</v>
      </c>
      <c r="AL20" s="25">
        <v>4.01</v>
      </c>
      <c r="AM20" s="25">
        <v>3.62</v>
      </c>
      <c r="AN20" s="25">
        <v>4.13</v>
      </c>
      <c r="AO20" s="25">
        <v>3.15</v>
      </c>
      <c r="AP20" s="25">
        <v>3.36</v>
      </c>
      <c r="AQ20" s="19" t="s">
        <v>66</v>
      </c>
      <c r="AR20" s="26" t="s">
        <v>57</v>
      </c>
      <c r="AS20" s="27"/>
    </row>
    <row r="21" spans="1:45" ht="15" customHeight="1" x14ac:dyDescent="0.25">
      <c r="A21" t="s">
        <v>52</v>
      </c>
      <c r="B21" s="28" t="s">
        <v>68</v>
      </c>
      <c r="C21" s="29">
        <v>5</v>
      </c>
      <c r="D21" s="14">
        <v>1962</v>
      </c>
      <c r="E21" s="30">
        <v>10</v>
      </c>
      <c r="F21" s="31">
        <v>27</v>
      </c>
      <c r="G21" s="31">
        <v>158</v>
      </c>
      <c r="H21" s="31">
        <v>152</v>
      </c>
      <c r="I21" s="31">
        <v>24</v>
      </c>
      <c r="J21" s="31" t="s">
        <v>55</v>
      </c>
      <c r="K21" s="31">
        <v>25</v>
      </c>
      <c r="L21" s="31">
        <v>22</v>
      </c>
      <c r="M21" s="31">
        <v>101</v>
      </c>
      <c r="N21" s="31">
        <v>52</v>
      </c>
      <c r="O21" s="31">
        <v>153</v>
      </c>
      <c r="P21" s="31">
        <v>120</v>
      </c>
      <c r="Q21" s="31">
        <v>28</v>
      </c>
      <c r="R21" s="31">
        <v>22</v>
      </c>
      <c r="S21" s="31">
        <v>19</v>
      </c>
      <c r="T21" s="31">
        <v>2</v>
      </c>
      <c r="U21" s="31">
        <v>26</v>
      </c>
      <c r="V21" s="31">
        <v>191</v>
      </c>
      <c r="W21" s="31">
        <v>76</v>
      </c>
      <c r="X21" s="31" t="s">
        <v>55</v>
      </c>
      <c r="Y21" s="31" t="s">
        <v>54</v>
      </c>
      <c r="Z21" s="31">
        <v>2</v>
      </c>
      <c r="AA21" s="31">
        <v>13</v>
      </c>
      <c r="AB21" s="31">
        <v>3</v>
      </c>
      <c r="AC21" s="31">
        <v>6</v>
      </c>
      <c r="AD21" s="31">
        <v>32</v>
      </c>
      <c r="AE21" s="31">
        <v>42</v>
      </c>
      <c r="AF21" s="31">
        <v>315</v>
      </c>
      <c r="AG21" s="31">
        <v>6</v>
      </c>
      <c r="AH21" s="31">
        <v>15</v>
      </c>
      <c r="AI21" s="31">
        <v>35</v>
      </c>
      <c r="AJ21" s="31">
        <v>2</v>
      </c>
      <c r="AK21" s="31">
        <v>64</v>
      </c>
      <c r="AL21" s="31">
        <v>41</v>
      </c>
      <c r="AM21" s="31">
        <v>1</v>
      </c>
      <c r="AN21" s="31">
        <v>16</v>
      </c>
      <c r="AO21" s="31">
        <v>108</v>
      </c>
      <c r="AP21" s="31">
        <v>53</v>
      </c>
      <c r="AQ21" s="17" t="s">
        <v>56</v>
      </c>
      <c r="AR21" s="32">
        <v>4317</v>
      </c>
      <c r="AS21" s="6"/>
    </row>
    <row r="22" spans="1:45" ht="15" customHeight="1" x14ac:dyDescent="0.25">
      <c r="A22" t="s">
        <v>52</v>
      </c>
      <c r="B22" s="170" t="s">
        <v>68</v>
      </c>
      <c r="C22" s="13">
        <v>4</v>
      </c>
      <c r="D22" s="14">
        <v>4327</v>
      </c>
      <c r="E22" s="15">
        <v>28</v>
      </c>
      <c r="F22" s="16">
        <v>187</v>
      </c>
      <c r="G22" s="16">
        <v>270</v>
      </c>
      <c r="H22" s="16">
        <v>111</v>
      </c>
      <c r="I22" s="16">
        <v>72</v>
      </c>
      <c r="J22" s="16">
        <v>3</v>
      </c>
      <c r="K22" s="16">
        <v>38</v>
      </c>
      <c r="L22" s="16">
        <v>43</v>
      </c>
      <c r="M22" s="16">
        <v>180</v>
      </c>
      <c r="N22" s="16">
        <v>106</v>
      </c>
      <c r="O22" s="16">
        <v>417</v>
      </c>
      <c r="P22" s="16">
        <v>433</v>
      </c>
      <c r="Q22" s="16">
        <v>138</v>
      </c>
      <c r="R22" s="16">
        <v>62</v>
      </c>
      <c r="S22" s="16">
        <v>39</v>
      </c>
      <c r="T22" s="16">
        <v>2</v>
      </c>
      <c r="U22" s="16">
        <v>38</v>
      </c>
      <c r="V22" s="16">
        <v>265</v>
      </c>
      <c r="W22" s="16">
        <v>165</v>
      </c>
      <c r="X22" s="16" t="s">
        <v>55</v>
      </c>
      <c r="Y22" s="16" t="s">
        <v>54</v>
      </c>
      <c r="Z22" s="16">
        <v>9</v>
      </c>
      <c r="AA22" s="16">
        <v>24</v>
      </c>
      <c r="AB22" s="16">
        <v>39</v>
      </c>
      <c r="AC22" s="16">
        <v>15</v>
      </c>
      <c r="AD22" s="16">
        <v>15</v>
      </c>
      <c r="AE22" s="16">
        <v>49</v>
      </c>
      <c r="AF22" s="16">
        <v>558</v>
      </c>
      <c r="AG22" s="16">
        <v>23</v>
      </c>
      <c r="AH22" s="16">
        <v>18</v>
      </c>
      <c r="AI22" s="16">
        <v>100</v>
      </c>
      <c r="AJ22" s="16">
        <v>3</v>
      </c>
      <c r="AK22" s="16">
        <v>213</v>
      </c>
      <c r="AL22" s="16">
        <v>86</v>
      </c>
      <c r="AM22" s="16">
        <v>10</v>
      </c>
      <c r="AN22" s="16">
        <v>42</v>
      </c>
      <c r="AO22" s="16">
        <v>329</v>
      </c>
      <c r="AP22" s="16">
        <v>197</v>
      </c>
      <c r="AQ22" s="19" t="s">
        <v>58</v>
      </c>
      <c r="AR22" s="18">
        <v>7471</v>
      </c>
      <c r="AS22" s="6"/>
    </row>
    <row r="23" spans="1:45" ht="15" customHeight="1" x14ac:dyDescent="0.25">
      <c r="A23" t="s">
        <v>52</v>
      </c>
      <c r="B23" s="170" t="s">
        <v>68</v>
      </c>
      <c r="C23" s="13">
        <v>3</v>
      </c>
      <c r="D23" s="14">
        <v>7723</v>
      </c>
      <c r="E23" s="15">
        <v>28</v>
      </c>
      <c r="F23" s="16">
        <v>525</v>
      </c>
      <c r="G23" s="16">
        <v>432</v>
      </c>
      <c r="H23" s="16">
        <v>157</v>
      </c>
      <c r="I23" s="16">
        <v>152</v>
      </c>
      <c r="J23" s="16">
        <v>11</v>
      </c>
      <c r="K23" s="16">
        <v>74</v>
      </c>
      <c r="L23" s="16">
        <v>161</v>
      </c>
      <c r="M23" s="16">
        <v>137</v>
      </c>
      <c r="N23" s="16">
        <v>102</v>
      </c>
      <c r="O23" s="16">
        <v>1120</v>
      </c>
      <c r="P23" s="16">
        <v>950</v>
      </c>
      <c r="Q23" s="16">
        <v>133</v>
      </c>
      <c r="R23" s="16">
        <v>84</v>
      </c>
      <c r="S23" s="16">
        <v>66</v>
      </c>
      <c r="T23" s="16">
        <v>4</v>
      </c>
      <c r="U23" s="16">
        <v>36</v>
      </c>
      <c r="V23" s="16">
        <v>604</v>
      </c>
      <c r="W23" s="16">
        <v>266</v>
      </c>
      <c r="X23" s="16">
        <v>3</v>
      </c>
      <c r="Y23" s="16" t="s">
        <v>54</v>
      </c>
      <c r="Z23" s="16">
        <v>12</v>
      </c>
      <c r="AA23" s="16">
        <v>29</v>
      </c>
      <c r="AB23" s="16">
        <v>92</v>
      </c>
      <c r="AC23" s="16">
        <v>22</v>
      </c>
      <c r="AD23" s="16">
        <v>13</v>
      </c>
      <c r="AE23" s="16">
        <v>60</v>
      </c>
      <c r="AF23" s="16">
        <v>480</v>
      </c>
      <c r="AG23" s="16">
        <v>58</v>
      </c>
      <c r="AH23" s="16">
        <v>136</v>
      </c>
      <c r="AI23" s="16">
        <v>161</v>
      </c>
      <c r="AJ23" s="16">
        <v>9</v>
      </c>
      <c r="AK23" s="16">
        <v>397</v>
      </c>
      <c r="AL23" s="16">
        <v>106</v>
      </c>
      <c r="AM23" s="16">
        <v>11</v>
      </c>
      <c r="AN23" s="16">
        <v>50</v>
      </c>
      <c r="AO23" s="16">
        <v>629</v>
      </c>
      <c r="AP23" s="16">
        <v>413</v>
      </c>
      <c r="AQ23" s="19" t="s">
        <v>59</v>
      </c>
      <c r="AR23" s="18">
        <v>9728</v>
      </c>
      <c r="AS23" s="6"/>
    </row>
    <row r="24" spans="1:45" ht="15" customHeight="1" x14ac:dyDescent="0.25">
      <c r="A24" t="s">
        <v>52</v>
      </c>
      <c r="B24" s="170" t="s">
        <v>68</v>
      </c>
      <c r="C24" s="13">
        <v>2</v>
      </c>
      <c r="D24" s="14">
        <v>10580</v>
      </c>
      <c r="E24" s="15">
        <v>41</v>
      </c>
      <c r="F24" s="16">
        <v>800</v>
      </c>
      <c r="G24" s="16">
        <v>545</v>
      </c>
      <c r="H24" s="16">
        <v>113</v>
      </c>
      <c r="I24" s="16">
        <v>241</v>
      </c>
      <c r="J24" s="16">
        <v>8</v>
      </c>
      <c r="K24" s="16">
        <v>47</v>
      </c>
      <c r="L24" s="16">
        <v>139</v>
      </c>
      <c r="M24" s="16">
        <v>192</v>
      </c>
      <c r="N24" s="16">
        <v>107</v>
      </c>
      <c r="O24" s="16">
        <v>1982</v>
      </c>
      <c r="P24" s="16">
        <v>1867</v>
      </c>
      <c r="Q24" s="16">
        <v>291</v>
      </c>
      <c r="R24" s="16">
        <v>141</v>
      </c>
      <c r="S24" s="16">
        <v>36</v>
      </c>
      <c r="T24" s="16">
        <v>3</v>
      </c>
      <c r="U24" s="16">
        <v>68</v>
      </c>
      <c r="V24" s="16">
        <v>687</v>
      </c>
      <c r="W24" s="16">
        <v>255</v>
      </c>
      <c r="X24" s="16">
        <v>2</v>
      </c>
      <c r="Y24" s="16" t="s">
        <v>54</v>
      </c>
      <c r="Z24" s="16">
        <v>5</v>
      </c>
      <c r="AA24" s="16">
        <v>34</v>
      </c>
      <c r="AB24" s="16">
        <v>242</v>
      </c>
      <c r="AC24" s="16">
        <v>42</v>
      </c>
      <c r="AD24" s="16">
        <v>23</v>
      </c>
      <c r="AE24" s="16">
        <v>56</v>
      </c>
      <c r="AF24" s="16">
        <v>424</v>
      </c>
      <c r="AG24" s="16">
        <v>36</v>
      </c>
      <c r="AH24" s="16">
        <v>70</v>
      </c>
      <c r="AI24" s="16">
        <v>130</v>
      </c>
      <c r="AJ24" s="16">
        <v>4</v>
      </c>
      <c r="AK24" s="16">
        <v>297</v>
      </c>
      <c r="AL24" s="16">
        <v>44</v>
      </c>
      <c r="AM24" s="16">
        <v>14</v>
      </c>
      <c r="AN24" s="16">
        <v>21</v>
      </c>
      <c r="AO24" s="16">
        <v>904</v>
      </c>
      <c r="AP24" s="16">
        <v>668</v>
      </c>
      <c r="AQ24" s="19" t="s">
        <v>60</v>
      </c>
      <c r="AR24" s="18">
        <v>5</v>
      </c>
      <c r="AS24" s="6"/>
    </row>
    <row r="25" spans="1:45" ht="15" customHeight="1" x14ac:dyDescent="0.25">
      <c r="A25" t="s">
        <v>52</v>
      </c>
      <c r="B25" s="170" t="s">
        <v>68</v>
      </c>
      <c r="C25" s="13">
        <v>1</v>
      </c>
      <c r="D25" s="14">
        <v>13160</v>
      </c>
      <c r="E25" s="15">
        <v>20</v>
      </c>
      <c r="F25" s="16">
        <v>474</v>
      </c>
      <c r="G25" s="16">
        <v>774</v>
      </c>
      <c r="H25" s="16">
        <v>58</v>
      </c>
      <c r="I25" s="16">
        <v>349</v>
      </c>
      <c r="J25" s="16">
        <v>12</v>
      </c>
      <c r="K25" s="16">
        <v>110</v>
      </c>
      <c r="L25" s="16">
        <v>93</v>
      </c>
      <c r="M25" s="16">
        <v>411</v>
      </c>
      <c r="N25" s="16">
        <v>163</v>
      </c>
      <c r="O25" s="16">
        <v>1717</v>
      </c>
      <c r="P25" s="16">
        <v>1433</v>
      </c>
      <c r="Q25" s="16">
        <v>558</v>
      </c>
      <c r="R25" s="16">
        <v>97</v>
      </c>
      <c r="S25" s="16">
        <v>25</v>
      </c>
      <c r="T25" s="16">
        <v>2</v>
      </c>
      <c r="U25" s="16">
        <v>65</v>
      </c>
      <c r="V25" s="16">
        <v>1097</v>
      </c>
      <c r="W25" s="16">
        <v>744</v>
      </c>
      <c r="X25" s="16">
        <v>1</v>
      </c>
      <c r="Y25" s="16" t="s">
        <v>54</v>
      </c>
      <c r="Z25" s="16">
        <v>10</v>
      </c>
      <c r="AA25" s="16">
        <v>31</v>
      </c>
      <c r="AB25" s="16">
        <v>574</v>
      </c>
      <c r="AC25" s="16">
        <v>15</v>
      </c>
      <c r="AD25" s="16">
        <v>18</v>
      </c>
      <c r="AE25" s="16">
        <v>55</v>
      </c>
      <c r="AF25" s="16">
        <v>846</v>
      </c>
      <c r="AG25" s="16">
        <v>6</v>
      </c>
      <c r="AH25" s="16">
        <v>13</v>
      </c>
      <c r="AI25" s="16">
        <v>37</v>
      </c>
      <c r="AJ25" s="16">
        <v>2</v>
      </c>
      <c r="AK25" s="16">
        <v>740</v>
      </c>
      <c r="AL25" s="16">
        <v>18</v>
      </c>
      <c r="AM25" s="16">
        <v>6</v>
      </c>
      <c r="AN25" s="16">
        <v>1</v>
      </c>
      <c r="AO25" s="16">
        <v>1856</v>
      </c>
      <c r="AP25" s="16">
        <v>727</v>
      </c>
      <c r="AQ25" s="19" t="s">
        <v>61</v>
      </c>
      <c r="AR25" s="18">
        <v>469</v>
      </c>
      <c r="AS25" s="6"/>
    </row>
    <row r="26" spans="1:45" ht="15" customHeight="1" x14ac:dyDescent="0.25">
      <c r="A26" t="s">
        <v>52</v>
      </c>
      <c r="B26" s="170" t="s">
        <v>68</v>
      </c>
      <c r="C26" s="13" t="s">
        <v>62</v>
      </c>
      <c r="D26" s="14">
        <v>37752</v>
      </c>
      <c r="E26" s="15">
        <v>127</v>
      </c>
      <c r="F26" s="16">
        <v>2013</v>
      </c>
      <c r="G26" s="16">
        <v>2179</v>
      </c>
      <c r="H26" s="16">
        <v>591</v>
      </c>
      <c r="I26" s="16">
        <v>838</v>
      </c>
      <c r="J26" s="16">
        <v>34</v>
      </c>
      <c r="K26" s="16">
        <v>294</v>
      </c>
      <c r="L26" s="16">
        <v>458</v>
      </c>
      <c r="M26" s="16">
        <v>1021</v>
      </c>
      <c r="N26" s="16">
        <v>530</v>
      </c>
      <c r="O26" s="16">
        <v>5389</v>
      </c>
      <c r="P26" s="16">
        <v>4803</v>
      </c>
      <c r="Q26" s="16">
        <v>1148</v>
      </c>
      <c r="R26" s="16">
        <v>406</v>
      </c>
      <c r="S26" s="16">
        <v>185</v>
      </c>
      <c r="T26" s="16">
        <v>13</v>
      </c>
      <c r="U26" s="16">
        <v>233</v>
      </c>
      <c r="V26" s="16">
        <v>2844</v>
      </c>
      <c r="W26" s="16">
        <v>1506</v>
      </c>
      <c r="X26" s="16">
        <v>6</v>
      </c>
      <c r="Y26" s="16">
        <v>3</v>
      </c>
      <c r="Z26" s="16">
        <v>38</v>
      </c>
      <c r="AA26" s="16">
        <v>131</v>
      </c>
      <c r="AB26" s="16">
        <v>950</v>
      </c>
      <c r="AC26" s="16">
        <v>100</v>
      </c>
      <c r="AD26" s="16">
        <v>101</v>
      </c>
      <c r="AE26" s="16">
        <v>262</v>
      </c>
      <c r="AF26" s="16">
        <v>2623</v>
      </c>
      <c r="AG26" s="16">
        <v>129</v>
      </c>
      <c r="AH26" s="16">
        <v>252</v>
      </c>
      <c r="AI26" s="16">
        <v>463</v>
      </c>
      <c r="AJ26" s="16">
        <v>20</v>
      </c>
      <c r="AK26" s="16">
        <v>1711</v>
      </c>
      <c r="AL26" s="16">
        <v>295</v>
      </c>
      <c r="AM26" s="16">
        <v>42</v>
      </c>
      <c r="AN26" s="16">
        <v>130</v>
      </c>
      <c r="AO26" s="16">
        <v>3826</v>
      </c>
      <c r="AP26" s="16">
        <v>2058</v>
      </c>
      <c r="AQ26" s="19" t="s">
        <v>63</v>
      </c>
      <c r="AR26" s="18">
        <v>21990</v>
      </c>
      <c r="AS26" s="6"/>
    </row>
    <row r="27" spans="1:45" s="20" customFormat="1" ht="15" customHeight="1" x14ac:dyDescent="0.25">
      <c r="A27" s="20" t="s">
        <v>52</v>
      </c>
      <c r="B27" s="21" t="s">
        <v>64</v>
      </c>
      <c r="C27" s="22" t="s">
        <v>65</v>
      </c>
      <c r="D27" s="23">
        <v>2.2400000000000002</v>
      </c>
      <c r="E27" s="24">
        <v>2.74</v>
      </c>
      <c r="F27" s="25">
        <v>2.25</v>
      </c>
      <c r="G27" s="25">
        <v>2.31</v>
      </c>
      <c r="H27" s="25">
        <v>3.31</v>
      </c>
      <c r="I27" s="25">
        <v>2.02</v>
      </c>
      <c r="J27" s="25">
        <v>2.15</v>
      </c>
      <c r="K27" s="25">
        <v>2.39</v>
      </c>
      <c r="L27" s="25">
        <v>2.48</v>
      </c>
      <c r="M27" s="25">
        <v>2.38</v>
      </c>
      <c r="N27" s="25">
        <v>2.58</v>
      </c>
      <c r="O27" s="25">
        <v>2.13</v>
      </c>
      <c r="P27" s="25">
        <v>2.15</v>
      </c>
      <c r="Q27" s="25">
        <v>1.94</v>
      </c>
      <c r="R27" s="25">
        <v>2.44</v>
      </c>
      <c r="S27" s="25">
        <v>2.95</v>
      </c>
      <c r="T27" s="25">
        <v>2.92</v>
      </c>
      <c r="U27" s="25">
        <v>2.54</v>
      </c>
      <c r="V27" s="25">
        <v>2.21</v>
      </c>
      <c r="W27" s="25">
        <v>2.0499999999999998</v>
      </c>
      <c r="X27" s="25">
        <v>2.33</v>
      </c>
      <c r="Y27" s="25" t="s">
        <v>54</v>
      </c>
      <c r="Z27" s="25">
        <v>2.68</v>
      </c>
      <c r="AA27" s="25">
        <v>2.65</v>
      </c>
      <c r="AB27" s="25">
        <v>1.58</v>
      </c>
      <c r="AC27" s="25">
        <v>2.5499999999999998</v>
      </c>
      <c r="AD27" s="25">
        <v>3.2</v>
      </c>
      <c r="AE27" s="25">
        <v>2.87</v>
      </c>
      <c r="AF27" s="25">
        <v>2.65</v>
      </c>
      <c r="AG27" s="25">
        <v>2.9</v>
      </c>
      <c r="AH27" s="25">
        <v>2.81</v>
      </c>
      <c r="AI27" s="25">
        <v>2.93</v>
      </c>
      <c r="AJ27" s="25">
        <v>2.95</v>
      </c>
      <c r="AK27" s="25">
        <v>2.16</v>
      </c>
      <c r="AL27" s="25">
        <v>3.3</v>
      </c>
      <c r="AM27" s="25">
        <v>2.67</v>
      </c>
      <c r="AN27" s="25">
        <v>3.39</v>
      </c>
      <c r="AO27" s="25">
        <v>1.94</v>
      </c>
      <c r="AP27" s="25">
        <v>2.12</v>
      </c>
      <c r="AQ27" s="19" t="s">
        <v>66</v>
      </c>
      <c r="AR27" s="26" t="s">
        <v>57</v>
      </c>
      <c r="AS27" s="27"/>
    </row>
    <row r="28" spans="1:45" ht="15" customHeight="1" x14ac:dyDescent="0.25">
      <c r="A28" t="s">
        <v>52</v>
      </c>
      <c r="B28" s="28" t="s">
        <v>69</v>
      </c>
      <c r="C28" s="29">
        <v>5</v>
      </c>
      <c r="D28" s="14">
        <v>9696</v>
      </c>
      <c r="E28" s="30">
        <v>62</v>
      </c>
      <c r="F28" s="31">
        <v>178</v>
      </c>
      <c r="G28" s="31">
        <v>714</v>
      </c>
      <c r="H28" s="31">
        <v>718</v>
      </c>
      <c r="I28" s="31">
        <v>132</v>
      </c>
      <c r="J28" s="31">
        <v>1</v>
      </c>
      <c r="K28" s="31">
        <v>111</v>
      </c>
      <c r="L28" s="31">
        <v>88</v>
      </c>
      <c r="M28" s="31">
        <v>448</v>
      </c>
      <c r="N28" s="31">
        <v>200</v>
      </c>
      <c r="O28" s="31">
        <v>618</v>
      </c>
      <c r="P28" s="31">
        <v>481</v>
      </c>
      <c r="Q28" s="31">
        <v>186</v>
      </c>
      <c r="R28" s="31">
        <v>129</v>
      </c>
      <c r="S28" s="31">
        <v>39</v>
      </c>
      <c r="T28" s="31">
        <v>4</v>
      </c>
      <c r="U28" s="31">
        <v>107</v>
      </c>
      <c r="V28" s="31">
        <v>851</v>
      </c>
      <c r="W28" s="31">
        <v>199</v>
      </c>
      <c r="X28" s="31">
        <v>14</v>
      </c>
      <c r="Y28" s="31">
        <v>3</v>
      </c>
      <c r="Z28" s="31">
        <v>7</v>
      </c>
      <c r="AA28" s="31">
        <v>51</v>
      </c>
      <c r="AB28" s="31">
        <v>58</v>
      </c>
      <c r="AC28" s="31">
        <v>32</v>
      </c>
      <c r="AD28" s="31">
        <v>120</v>
      </c>
      <c r="AE28" s="31">
        <v>226</v>
      </c>
      <c r="AF28" s="31">
        <v>868</v>
      </c>
      <c r="AG28" s="31">
        <v>31</v>
      </c>
      <c r="AH28" s="31">
        <v>29</v>
      </c>
      <c r="AI28" s="31">
        <v>1640</v>
      </c>
      <c r="AJ28" s="31">
        <v>146</v>
      </c>
      <c r="AK28" s="31">
        <v>339</v>
      </c>
      <c r="AL28" s="31">
        <v>139</v>
      </c>
      <c r="AM28" s="31">
        <v>12</v>
      </c>
      <c r="AN28" s="31">
        <v>101</v>
      </c>
      <c r="AO28" s="31">
        <v>419</v>
      </c>
      <c r="AP28" s="31">
        <v>195</v>
      </c>
      <c r="AQ28" s="17" t="s">
        <v>56</v>
      </c>
      <c r="AR28" s="32">
        <v>8439</v>
      </c>
      <c r="AS28" s="6"/>
    </row>
    <row r="29" spans="1:45" ht="15" customHeight="1" x14ac:dyDescent="0.25">
      <c r="A29" t="s">
        <v>52</v>
      </c>
      <c r="B29" s="170" t="s">
        <v>69</v>
      </c>
      <c r="C29" s="13">
        <v>4</v>
      </c>
      <c r="D29" s="14">
        <v>14683</v>
      </c>
      <c r="E29" s="15">
        <v>110</v>
      </c>
      <c r="F29" s="16">
        <v>663</v>
      </c>
      <c r="G29" s="16">
        <v>740</v>
      </c>
      <c r="H29" s="16">
        <v>420</v>
      </c>
      <c r="I29" s="16">
        <v>232</v>
      </c>
      <c r="J29" s="16">
        <v>1</v>
      </c>
      <c r="K29" s="16">
        <v>133</v>
      </c>
      <c r="L29" s="16">
        <v>139</v>
      </c>
      <c r="M29" s="16">
        <v>560</v>
      </c>
      <c r="N29" s="16">
        <v>319</v>
      </c>
      <c r="O29" s="16">
        <v>1181</v>
      </c>
      <c r="P29" s="16">
        <v>1271</v>
      </c>
      <c r="Q29" s="16">
        <v>624</v>
      </c>
      <c r="R29" s="16">
        <v>199</v>
      </c>
      <c r="S29" s="16">
        <v>95</v>
      </c>
      <c r="T29" s="16">
        <v>18</v>
      </c>
      <c r="U29" s="16">
        <v>83</v>
      </c>
      <c r="V29" s="16">
        <v>738</v>
      </c>
      <c r="W29" s="16">
        <v>443</v>
      </c>
      <c r="X29" s="16">
        <v>16</v>
      </c>
      <c r="Y29" s="16">
        <v>1</v>
      </c>
      <c r="Z29" s="16">
        <v>20</v>
      </c>
      <c r="AA29" s="16">
        <v>48</v>
      </c>
      <c r="AB29" s="16">
        <v>237</v>
      </c>
      <c r="AC29" s="16">
        <v>59</v>
      </c>
      <c r="AD29" s="16">
        <v>95</v>
      </c>
      <c r="AE29" s="16">
        <v>269</v>
      </c>
      <c r="AF29" s="16">
        <v>1136</v>
      </c>
      <c r="AG29" s="16">
        <v>47</v>
      </c>
      <c r="AH29" s="16">
        <v>66</v>
      </c>
      <c r="AI29" s="16">
        <v>2037</v>
      </c>
      <c r="AJ29" s="16">
        <v>311</v>
      </c>
      <c r="AK29" s="16">
        <v>628</v>
      </c>
      <c r="AL29" s="16">
        <v>216</v>
      </c>
      <c r="AM29" s="16">
        <v>33</v>
      </c>
      <c r="AN29" s="16">
        <v>135</v>
      </c>
      <c r="AO29" s="16">
        <v>864</v>
      </c>
      <c r="AP29" s="16">
        <v>496</v>
      </c>
      <c r="AQ29" s="19" t="s">
        <v>58</v>
      </c>
      <c r="AR29" s="18">
        <v>13257</v>
      </c>
      <c r="AS29" s="6"/>
    </row>
    <row r="30" spans="1:45" ht="15" customHeight="1" x14ac:dyDescent="0.25">
      <c r="A30" t="s">
        <v>52</v>
      </c>
      <c r="B30" s="170" t="s">
        <v>69</v>
      </c>
      <c r="C30" s="13">
        <v>3</v>
      </c>
      <c r="D30" s="14">
        <v>19330</v>
      </c>
      <c r="E30" s="15">
        <v>127</v>
      </c>
      <c r="F30" s="16">
        <v>1178</v>
      </c>
      <c r="G30" s="16">
        <v>1032</v>
      </c>
      <c r="H30" s="16">
        <v>450</v>
      </c>
      <c r="I30" s="16">
        <v>423</v>
      </c>
      <c r="J30" s="16">
        <v>16</v>
      </c>
      <c r="K30" s="16">
        <v>113</v>
      </c>
      <c r="L30" s="16">
        <v>316</v>
      </c>
      <c r="M30" s="16">
        <v>392</v>
      </c>
      <c r="N30" s="16">
        <v>245</v>
      </c>
      <c r="O30" s="16">
        <v>2191</v>
      </c>
      <c r="P30" s="16">
        <v>2376</v>
      </c>
      <c r="Q30" s="16">
        <v>369</v>
      </c>
      <c r="R30" s="16">
        <v>294</v>
      </c>
      <c r="S30" s="16">
        <v>131</v>
      </c>
      <c r="T30" s="16">
        <v>16</v>
      </c>
      <c r="U30" s="16">
        <v>90</v>
      </c>
      <c r="V30" s="16">
        <v>1576</v>
      </c>
      <c r="W30" s="16">
        <v>508</v>
      </c>
      <c r="X30" s="16">
        <v>23</v>
      </c>
      <c r="Y30" s="16">
        <v>9</v>
      </c>
      <c r="Z30" s="16">
        <v>19</v>
      </c>
      <c r="AA30" s="16">
        <v>72</v>
      </c>
      <c r="AB30" s="16">
        <v>391</v>
      </c>
      <c r="AC30" s="16">
        <v>143</v>
      </c>
      <c r="AD30" s="16">
        <v>56</v>
      </c>
      <c r="AE30" s="16">
        <v>188</v>
      </c>
      <c r="AF30" s="16">
        <v>869</v>
      </c>
      <c r="AG30" s="16">
        <v>80</v>
      </c>
      <c r="AH30" s="16">
        <v>275</v>
      </c>
      <c r="AI30" s="16">
        <v>1434</v>
      </c>
      <c r="AJ30" s="16">
        <v>375</v>
      </c>
      <c r="AK30" s="16">
        <v>875</v>
      </c>
      <c r="AL30" s="16">
        <v>229</v>
      </c>
      <c r="AM30" s="16">
        <v>31</v>
      </c>
      <c r="AN30" s="16">
        <v>136</v>
      </c>
      <c r="AO30" s="16">
        <v>1375</v>
      </c>
      <c r="AP30" s="16">
        <v>907</v>
      </c>
      <c r="AQ30" s="19" t="s">
        <v>59</v>
      </c>
      <c r="AR30" s="18">
        <v>17917</v>
      </c>
      <c r="AS30" s="6"/>
    </row>
    <row r="31" spans="1:45" ht="15" customHeight="1" x14ac:dyDescent="0.25">
      <c r="A31" t="s">
        <v>52</v>
      </c>
      <c r="B31" s="170" t="s">
        <v>69</v>
      </c>
      <c r="C31" s="13">
        <v>2</v>
      </c>
      <c r="D31" s="14">
        <v>19808</v>
      </c>
      <c r="E31" s="15">
        <v>101</v>
      </c>
      <c r="F31" s="16">
        <v>1153</v>
      </c>
      <c r="G31" s="16">
        <v>1188</v>
      </c>
      <c r="H31" s="16">
        <v>342</v>
      </c>
      <c r="I31" s="16">
        <v>442</v>
      </c>
      <c r="J31" s="16">
        <v>4</v>
      </c>
      <c r="K31" s="16">
        <v>86</v>
      </c>
      <c r="L31" s="16">
        <v>214</v>
      </c>
      <c r="M31" s="16">
        <v>455</v>
      </c>
      <c r="N31" s="16">
        <v>232</v>
      </c>
      <c r="O31" s="16">
        <v>2986</v>
      </c>
      <c r="P31" s="16">
        <v>3056</v>
      </c>
      <c r="Q31" s="16">
        <v>650</v>
      </c>
      <c r="R31" s="16">
        <v>360</v>
      </c>
      <c r="S31" s="16">
        <v>61</v>
      </c>
      <c r="T31" s="16">
        <v>11</v>
      </c>
      <c r="U31" s="16">
        <v>99</v>
      </c>
      <c r="V31" s="16">
        <v>1556</v>
      </c>
      <c r="W31" s="16">
        <v>484</v>
      </c>
      <c r="X31" s="16">
        <v>7</v>
      </c>
      <c r="Y31" s="16">
        <v>3</v>
      </c>
      <c r="Z31" s="16">
        <v>16</v>
      </c>
      <c r="AA31" s="16">
        <v>82</v>
      </c>
      <c r="AB31" s="16">
        <v>722</v>
      </c>
      <c r="AC31" s="16">
        <v>135</v>
      </c>
      <c r="AD31" s="16">
        <v>76</v>
      </c>
      <c r="AE31" s="16">
        <v>129</v>
      </c>
      <c r="AF31" s="16">
        <v>695</v>
      </c>
      <c r="AG31" s="16">
        <v>29</v>
      </c>
      <c r="AH31" s="16">
        <v>96</v>
      </c>
      <c r="AI31" s="16">
        <v>434</v>
      </c>
      <c r="AJ31" s="16">
        <v>186</v>
      </c>
      <c r="AK31" s="16">
        <v>582</v>
      </c>
      <c r="AL31" s="16">
        <v>62</v>
      </c>
      <c r="AM31" s="16">
        <v>37</v>
      </c>
      <c r="AN31" s="16">
        <v>49</v>
      </c>
      <c r="AO31" s="16">
        <v>1677</v>
      </c>
      <c r="AP31" s="16">
        <v>1311</v>
      </c>
      <c r="AQ31" s="19" t="s">
        <v>60</v>
      </c>
      <c r="AR31" s="18">
        <v>178</v>
      </c>
      <c r="AS31" s="6"/>
    </row>
    <row r="32" spans="1:45" ht="15" customHeight="1" x14ac:dyDescent="0.25">
      <c r="A32" t="s">
        <v>52</v>
      </c>
      <c r="B32" s="170" t="s">
        <v>69</v>
      </c>
      <c r="C32" s="13">
        <v>1</v>
      </c>
      <c r="D32" s="14">
        <v>16895</v>
      </c>
      <c r="E32" s="15">
        <v>39</v>
      </c>
      <c r="F32" s="16">
        <v>481</v>
      </c>
      <c r="G32" s="16">
        <v>1105</v>
      </c>
      <c r="H32" s="16">
        <v>120</v>
      </c>
      <c r="I32" s="16">
        <v>528</v>
      </c>
      <c r="J32" s="16">
        <v>9</v>
      </c>
      <c r="K32" s="16">
        <v>183</v>
      </c>
      <c r="L32" s="16">
        <v>94</v>
      </c>
      <c r="M32" s="16">
        <v>688</v>
      </c>
      <c r="N32" s="16">
        <v>282</v>
      </c>
      <c r="O32" s="16">
        <v>1766</v>
      </c>
      <c r="P32" s="16">
        <v>1158</v>
      </c>
      <c r="Q32" s="16">
        <v>695</v>
      </c>
      <c r="R32" s="16">
        <v>181</v>
      </c>
      <c r="S32" s="16">
        <v>19</v>
      </c>
      <c r="T32" s="16">
        <v>8</v>
      </c>
      <c r="U32" s="16">
        <v>68</v>
      </c>
      <c r="V32" s="16">
        <v>1273</v>
      </c>
      <c r="W32" s="16">
        <v>1093</v>
      </c>
      <c r="X32" s="16">
        <v>3</v>
      </c>
      <c r="Y32" s="16">
        <v>6</v>
      </c>
      <c r="Z32" s="16">
        <v>15</v>
      </c>
      <c r="AA32" s="16">
        <v>41</v>
      </c>
      <c r="AB32" s="16">
        <v>1243</v>
      </c>
      <c r="AC32" s="16">
        <v>48</v>
      </c>
      <c r="AD32" s="16">
        <v>45</v>
      </c>
      <c r="AE32" s="16">
        <v>111</v>
      </c>
      <c r="AF32" s="16">
        <v>1042</v>
      </c>
      <c r="AG32" s="16">
        <v>7</v>
      </c>
      <c r="AH32" s="16">
        <v>13</v>
      </c>
      <c r="AI32" s="16">
        <v>52</v>
      </c>
      <c r="AJ32" s="16">
        <v>51</v>
      </c>
      <c r="AK32" s="16">
        <v>896</v>
      </c>
      <c r="AL32" s="16">
        <v>9</v>
      </c>
      <c r="AM32" s="16">
        <v>3</v>
      </c>
      <c r="AN32" s="16">
        <v>9</v>
      </c>
      <c r="AO32" s="16">
        <v>2486</v>
      </c>
      <c r="AP32" s="16">
        <v>1025</v>
      </c>
      <c r="AQ32" s="19" t="s">
        <v>61</v>
      </c>
      <c r="AR32" s="18">
        <v>735</v>
      </c>
      <c r="AS32" s="6"/>
    </row>
    <row r="33" spans="1:45" ht="15" customHeight="1" x14ac:dyDescent="0.25">
      <c r="A33" t="s">
        <v>52</v>
      </c>
      <c r="B33" s="170" t="s">
        <v>69</v>
      </c>
      <c r="C33" s="13" t="s">
        <v>62</v>
      </c>
      <c r="D33" s="14">
        <v>80412</v>
      </c>
      <c r="E33" s="15">
        <v>439</v>
      </c>
      <c r="F33" s="16">
        <v>3653</v>
      </c>
      <c r="G33" s="16">
        <v>4779</v>
      </c>
      <c r="H33" s="16">
        <v>2050</v>
      </c>
      <c r="I33" s="16">
        <v>1757</v>
      </c>
      <c r="J33" s="16">
        <v>31</v>
      </c>
      <c r="K33" s="16">
        <v>626</v>
      </c>
      <c r="L33" s="16">
        <v>851</v>
      </c>
      <c r="M33" s="16">
        <v>2543</v>
      </c>
      <c r="N33" s="16">
        <v>1278</v>
      </c>
      <c r="O33" s="16">
        <v>8742</v>
      </c>
      <c r="P33" s="16">
        <v>8342</v>
      </c>
      <c r="Q33" s="16">
        <v>2524</v>
      </c>
      <c r="R33" s="16">
        <v>1163</v>
      </c>
      <c r="S33" s="16">
        <v>345</v>
      </c>
      <c r="T33" s="16">
        <v>57</v>
      </c>
      <c r="U33" s="16">
        <v>447</v>
      </c>
      <c r="V33" s="16">
        <v>5994</v>
      </c>
      <c r="W33" s="16">
        <v>2727</v>
      </c>
      <c r="X33" s="16">
        <v>63</v>
      </c>
      <c r="Y33" s="16">
        <v>22</v>
      </c>
      <c r="Z33" s="16">
        <v>77</v>
      </c>
      <c r="AA33" s="16">
        <v>294</v>
      </c>
      <c r="AB33" s="16">
        <v>2651</v>
      </c>
      <c r="AC33" s="16">
        <v>417</v>
      </c>
      <c r="AD33" s="16">
        <v>392</v>
      </c>
      <c r="AE33" s="16">
        <v>923</v>
      </c>
      <c r="AF33" s="16">
        <v>4610</v>
      </c>
      <c r="AG33" s="16">
        <v>194</v>
      </c>
      <c r="AH33" s="16">
        <v>479</v>
      </c>
      <c r="AI33" s="16">
        <v>5597</v>
      </c>
      <c r="AJ33" s="16">
        <v>1069</v>
      </c>
      <c r="AK33" s="16">
        <v>3320</v>
      </c>
      <c r="AL33" s="16">
        <v>655</v>
      </c>
      <c r="AM33" s="16">
        <v>116</v>
      </c>
      <c r="AN33" s="16">
        <v>430</v>
      </c>
      <c r="AO33" s="16">
        <v>6821</v>
      </c>
      <c r="AP33" s="16">
        <v>3934</v>
      </c>
      <c r="AQ33" s="19" t="s">
        <v>63</v>
      </c>
      <c r="AR33" s="18">
        <v>40526</v>
      </c>
      <c r="AS33" s="6"/>
    </row>
    <row r="34" spans="1:45" s="20" customFormat="1" ht="15" customHeight="1" x14ac:dyDescent="0.25">
      <c r="A34" s="20" t="s">
        <v>52</v>
      </c>
      <c r="B34" s="21" t="s">
        <v>64</v>
      </c>
      <c r="C34" s="22" t="s">
        <v>65</v>
      </c>
      <c r="D34" s="23">
        <v>2.76</v>
      </c>
      <c r="E34" s="24">
        <v>3.13</v>
      </c>
      <c r="F34" s="25">
        <v>2.7</v>
      </c>
      <c r="G34" s="25">
        <v>2.74</v>
      </c>
      <c r="H34" s="25">
        <v>3.62</v>
      </c>
      <c r="I34" s="25">
        <v>2.4300000000000002</v>
      </c>
      <c r="J34" s="25">
        <v>2.39</v>
      </c>
      <c r="K34" s="25">
        <v>2.85</v>
      </c>
      <c r="L34" s="25">
        <v>2.9</v>
      </c>
      <c r="M34" s="25">
        <v>2.85</v>
      </c>
      <c r="N34" s="25">
        <v>2.94</v>
      </c>
      <c r="O34" s="25">
        <v>2.5299999999999998</v>
      </c>
      <c r="P34" s="25">
        <v>2.62</v>
      </c>
      <c r="Q34" s="25">
        <v>2.59</v>
      </c>
      <c r="R34" s="25">
        <v>2.77</v>
      </c>
      <c r="S34" s="25">
        <v>3.21</v>
      </c>
      <c r="T34" s="25">
        <v>2.98</v>
      </c>
      <c r="U34" s="25">
        <v>3.14</v>
      </c>
      <c r="V34" s="25">
        <v>2.72</v>
      </c>
      <c r="W34" s="25">
        <v>2.33</v>
      </c>
      <c r="X34" s="25">
        <v>3.49</v>
      </c>
      <c r="Y34" s="25">
        <v>2.64</v>
      </c>
      <c r="Z34" s="25">
        <v>2.84</v>
      </c>
      <c r="AA34" s="25">
        <v>2.95</v>
      </c>
      <c r="AB34" s="25">
        <v>1.92</v>
      </c>
      <c r="AC34" s="25">
        <v>2.74</v>
      </c>
      <c r="AD34" s="25">
        <v>3.43</v>
      </c>
      <c r="AE34" s="25">
        <v>3.4</v>
      </c>
      <c r="AF34" s="25">
        <v>3.02</v>
      </c>
      <c r="AG34" s="25">
        <v>3.34</v>
      </c>
      <c r="AH34" s="25">
        <v>3</v>
      </c>
      <c r="AI34" s="25">
        <v>3.85</v>
      </c>
      <c r="AJ34" s="25">
        <v>3.29</v>
      </c>
      <c r="AK34" s="25">
        <v>2.68</v>
      </c>
      <c r="AL34" s="25">
        <v>3.63</v>
      </c>
      <c r="AM34" s="25">
        <v>3.12</v>
      </c>
      <c r="AN34" s="25">
        <v>3.63</v>
      </c>
      <c r="AO34" s="25">
        <v>2.27</v>
      </c>
      <c r="AP34" s="25">
        <v>2.37</v>
      </c>
      <c r="AQ34" s="19" t="s">
        <v>66</v>
      </c>
      <c r="AR34" s="26" t="s">
        <v>57</v>
      </c>
      <c r="AS34" s="27"/>
    </row>
    <row r="35" spans="1:45" ht="15" customHeight="1" x14ac:dyDescent="0.25">
      <c r="A35" t="s">
        <v>52</v>
      </c>
      <c r="B35" s="28" t="s">
        <v>70</v>
      </c>
      <c r="C35" s="29">
        <v>5</v>
      </c>
      <c r="D35" s="14">
        <v>74</v>
      </c>
      <c r="E35" s="30" t="s">
        <v>54</v>
      </c>
      <c r="F35" s="31">
        <v>2</v>
      </c>
      <c r="G35" s="31">
        <v>6</v>
      </c>
      <c r="H35" s="31">
        <v>9</v>
      </c>
      <c r="I35" s="31">
        <v>3</v>
      </c>
      <c r="J35" s="31" t="s">
        <v>55</v>
      </c>
      <c r="K35" s="31" t="s">
        <v>54</v>
      </c>
      <c r="L35" s="31" t="s">
        <v>55</v>
      </c>
      <c r="M35" s="31">
        <v>1</v>
      </c>
      <c r="N35" s="31">
        <v>2</v>
      </c>
      <c r="O35" s="31">
        <v>6</v>
      </c>
      <c r="P35" s="31">
        <v>2</v>
      </c>
      <c r="Q35" s="31" t="s">
        <v>55</v>
      </c>
      <c r="R35" s="31">
        <v>1</v>
      </c>
      <c r="S35" s="31" t="s">
        <v>54</v>
      </c>
      <c r="T35" s="31" t="s">
        <v>55</v>
      </c>
      <c r="U35" s="31">
        <v>2</v>
      </c>
      <c r="V35" s="31">
        <v>7</v>
      </c>
      <c r="W35" s="31">
        <v>3</v>
      </c>
      <c r="X35" s="31" t="s">
        <v>55</v>
      </c>
      <c r="Y35" s="31" t="s">
        <v>54</v>
      </c>
      <c r="Z35" s="31" t="s">
        <v>55</v>
      </c>
      <c r="AA35" s="31" t="s">
        <v>55</v>
      </c>
      <c r="AB35" s="31">
        <v>2</v>
      </c>
      <c r="AC35" s="31" t="s">
        <v>54</v>
      </c>
      <c r="AD35" s="31" t="s">
        <v>55</v>
      </c>
      <c r="AE35" s="31">
        <v>2</v>
      </c>
      <c r="AF35" s="31">
        <v>11</v>
      </c>
      <c r="AG35" s="31" t="s">
        <v>54</v>
      </c>
      <c r="AH35" s="31" t="s">
        <v>55</v>
      </c>
      <c r="AI35" s="31">
        <v>1</v>
      </c>
      <c r="AJ35" s="31" t="s">
        <v>55</v>
      </c>
      <c r="AK35" s="31">
        <v>4</v>
      </c>
      <c r="AL35" s="31" t="s">
        <v>55</v>
      </c>
      <c r="AM35" s="31" t="s">
        <v>55</v>
      </c>
      <c r="AN35" s="31" t="s">
        <v>54</v>
      </c>
      <c r="AO35" s="31">
        <v>6</v>
      </c>
      <c r="AP35" s="31">
        <v>3</v>
      </c>
      <c r="AQ35" s="17" t="s">
        <v>56</v>
      </c>
      <c r="AR35" s="32">
        <v>89</v>
      </c>
      <c r="AS35" s="6"/>
    </row>
    <row r="36" spans="1:45" ht="15" customHeight="1" x14ac:dyDescent="0.25">
      <c r="A36" t="s">
        <v>52</v>
      </c>
      <c r="B36" s="170" t="s">
        <v>70</v>
      </c>
      <c r="C36" s="13">
        <v>4</v>
      </c>
      <c r="D36" s="14">
        <v>172</v>
      </c>
      <c r="E36" s="15" t="s">
        <v>54</v>
      </c>
      <c r="F36" s="16">
        <v>8</v>
      </c>
      <c r="G36" s="16">
        <v>5</v>
      </c>
      <c r="H36" s="16">
        <v>9</v>
      </c>
      <c r="I36" s="16">
        <v>5</v>
      </c>
      <c r="J36" s="16" t="s">
        <v>55</v>
      </c>
      <c r="K36" s="16" t="s">
        <v>54</v>
      </c>
      <c r="L36" s="16">
        <v>4</v>
      </c>
      <c r="M36" s="16">
        <v>7</v>
      </c>
      <c r="N36" s="16">
        <v>4</v>
      </c>
      <c r="O36" s="16">
        <v>24</v>
      </c>
      <c r="P36" s="16">
        <v>17</v>
      </c>
      <c r="Q36" s="16">
        <v>4</v>
      </c>
      <c r="R36" s="16">
        <v>3</v>
      </c>
      <c r="S36" s="16" t="s">
        <v>54</v>
      </c>
      <c r="T36" s="16" t="s">
        <v>55</v>
      </c>
      <c r="U36" s="16" t="s">
        <v>55</v>
      </c>
      <c r="V36" s="16">
        <v>8</v>
      </c>
      <c r="W36" s="16">
        <v>5</v>
      </c>
      <c r="X36" s="16" t="s">
        <v>55</v>
      </c>
      <c r="Y36" s="16" t="s">
        <v>54</v>
      </c>
      <c r="Z36" s="16" t="s">
        <v>55</v>
      </c>
      <c r="AA36" s="16">
        <v>1</v>
      </c>
      <c r="AB36" s="16">
        <v>3</v>
      </c>
      <c r="AC36" s="16" t="s">
        <v>54</v>
      </c>
      <c r="AD36" s="16">
        <v>1</v>
      </c>
      <c r="AE36" s="16">
        <v>3</v>
      </c>
      <c r="AF36" s="16">
        <v>18</v>
      </c>
      <c r="AG36" s="16" t="s">
        <v>54</v>
      </c>
      <c r="AH36" s="16">
        <v>1</v>
      </c>
      <c r="AI36" s="16">
        <v>4</v>
      </c>
      <c r="AJ36" s="16" t="s">
        <v>55</v>
      </c>
      <c r="AK36" s="16">
        <v>12</v>
      </c>
      <c r="AL36" s="16">
        <v>6</v>
      </c>
      <c r="AM36" s="16" t="s">
        <v>55</v>
      </c>
      <c r="AN36" s="16" t="s">
        <v>54</v>
      </c>
      <c r="AO36" s="16">
        <v>11</v>
      </c>
      <c r="AP36" s="16">
        <v>5</v>
      </c>
      <c r="AQ36" s="19" t="s">
        <v>58</v>
      </c>
      <c r="AR36" s="18">
        <v>180</v>
      </c>
      <c r="AS36" s="6"/>
    </row>
    <row r="37" spans="1:45" ht="15" customHeight="1" x14ac:dyDescent="0.25">
      <c r="A37" t="s">
        <v>52</v>
      </c>
      <c r="B37" s="170" t="s">
        <v>70</v>
      </c>
      <c r="C37" s="13">
        <v>3</v>
      </c>
      <c r="D37" s="14">
        <v>230</v>
      </c>
      <c r="E37" s="15" t="s">
        <v>54</v>
      </c>
      <c r="F37" s="16">
        <v>20</v>
      </c>
      <c r="G37" s="16">
        <v>17</v>
      </c>
      <c r="H37" s="16">
        <v>5</v>
      </c>
      <c r="I37" s="16">
        <v>5</v>
      </c>
      <c r="J37" s="16" t="s">
        <v>55</v>
      </c>
      <c r="K37" s="16" t="s">
        <v>54</v>
      </c>
      <c r="L37" s="16">
        <v>5</v>
      </c>
      <c r="M37" s="16">
        <v>3</v>
      </c>
      <c r="N37" s="16">
        <v>2</v>
      </c>
      <c r="O37" s="16">
        <v>25</v>
      </c>
      <c r="P37" s="16">
        <v>32</v>
      </c>
      <c r="Q37" s="16">
        <v>1</v>
      </c>
      <c r="R37" s="16">
        <v>3</v>
      </c>
      <c r="S37" s="16" t="s">
        <v>54</v>
      </c>
      <c r="T37" s="16" t="s">
        <v>55</v>
      </c>
      <c r="U37" s="16">
        <v>1</v>
      </c>
      <c r="V37" s="16">
        <v>22</v>
      </c>
      <c r="W37" s="16">
        <v>2</v>
      </c>
      <c r="X37" s="16" t="s">
        <v>55</v>
      </c>
      <c r="Y37" s="16" t="s">
        <v>54</v>
      </c>
      <c r="Z37" s="16" t="s">
        <v>55</v>
      </c>
      <c r="AA37" s="16">
        <v>2</v>
      </c>
      <c r="AB37" s="16">
        <v>3</v>
      </c>
      <c r="AC37" s="16" t="s">
        <v>54</v>
      </c>
      <c r="AD37" s="16">
        <v>1</v>
      </c>
      <c r="AE37" s="16">
        <v>4</v>
      </c>
      <c r="AF37" s="16">
        <v>15</v>
      </c>
      <c r="AG37" s="16" t="s">
        <v>54</v>
      </c>
      <c r="AH37" s="16">
        <v>2</v>
      </c>
      <c r="AI37" s="16">
        <v>8</v>
      </c>
      <c r="AJ37" s="16" t="s">
        <v>55</v>
      </c>
      <c r="AK37" s="16">
        <v>16</v>
      </c>
      <c r="AL37" s="16">
        <v>2</v>
      </c>
      <c r="AM37" s="16" t="s">
        <v>55</v>
      </c>
      <c r="AN37" s="16" t="s">
        <v>54</v>
      </c>
      <c r="AO37" s="16">
        <v>15</v>
      </c>
      <c r="AP37" s="16">
        <v>12</v>
      </c>
      <c r="AQ37" s="19" t="s">
        <v>59</v>
      </c>
      <c r="AR37" s="18">
        <v>301</v>
      </c>
      <c r="AS37" s="6"/>
    </row>
    <row r="38" spans="1:45" ht="15" customHeight="1" x14ac:dyDescent="0.25">
      <c r="A38" t="s">
        <v>52</v>
      </c>
      <c r="B38" s="170" t="s">
        <v>70</v>
      </c>
      <c r="C38" s="13">
        <v>2</v>
      </c>
      <c r="D38" s="14">
        <v>269</v>
      </c>
      <c r="E38" s="15" t="s">
        <v>54</v>
      </c>
      <c r="F38" s="16">
        <v>21</v>
      </c>
      <c r="G38" s="16">
        <v>12</v>
      </c>
      <c r="H38" s="16">
        <v>4</v>
      </c>
      <c r="I38" s="16">
        <v>9</v>
      </c>
      <c r="J38" s="16" t="s">
        <v>55</v>
      </c>
      <c r="K38" s="16" t="s">
        <v>54</v>
      </c>
      <c r="L38" s="16">
        <v>3</v>
      </c>
      <c r="M38" s="16">
        <v>8</v>
      </c>
      <c r="N38" s="16">
        <v>6</v>
      </c>
      <c r="O38" s="16">
        <v>42</v>
      </c>
      <c r="P38" s="16">
        <v>53</v>
      </c>
      <c r="Q38" s="16">
        <v>14</v>
      </c>
      <c r="R38" s="16">
        <v>2</v>
      </c>
      <c r="S38" s="16" t="s">
        <v>54</v>
      </c>
      <c r="T38" s="16" t="s">
        <v>55</v>
      </c>
      <c r="U38" s="16" t="s">
        <v>55</v>
      </c>
      <c r="V38" s="16">
        <v>22</v>
      </c>
      <c r="W38" s="16">
        <v>3</v>
      </c>
      <c r="X38" s="16" t="s">
        <v>55</v>
      </c>
      <c r="Y38" s="16" t="s">
        <v>54</v>
      </c>
      <c r="Z38" s="16" t="s">
        <v>55</v>
      </c>
      <c r="AA38" s="16" t="s">
        <v>55</v>
      </c>
      <c r="AB38" s="16">
        <v>6</v>
      </c>
      <c r="AC38" s="16" t="s">
        <v>54</v>
      </c>
      <c r="AD38" s="16">
        <v>1</v>
      </c>
      <c r="AE38" s="16">
        <v>4</v>
      </c>
      <c r="AF38" s="16">
        <v>8</v>
      </c>
      <c r="AG38" s="16" t="s">
        <v>54</v>
      </c>
      <c r="AH38" s="16">
        <v>2</v>
      </c>
      <c r="AI38" s="16" t="s">
        <v>55</v>
      </c>
      <c r="AJ38" s="16" t="s">
        <v>55</v>
      </c>
      <c r="AK38" s="16">
        <v>8</v>
      </c>
      <c r="AL38" s="16">
        <v>1</v>
      </c>
      <c r="AM38" s="16" t="s">
        <v>55</v>
      </c>
      <c r="AN38" s="16" t="s">
        <v>54</v>
      </c>
      <c r="AO38" s="16">
        <v>25</v>
      </c>
      <c r="AP38" s="16">
        <v>11</v>
      </c>
      <c r="AQ38" s="19" t="s">
        <v>60</v>
      </c>
      <c r="AR38" s="18">
        <v>1</v>
      </c>
      <c r="AS38" s="6"/>
    </row>
    <row r="39" spans="1:45" ht="15" customHeight="1" x14ac:dyDescent="0.25">
      <c r="A39" t="s">
        <v>52</v>
      </c>
      <c r="B39" s="170" t="s">
        <v>70</v>
      </c>
      <c r="C39" s="13">
        <v>1</v>
      </c>
      <c r="D39" s="14">
        <v>247</v>
      </c>
      <c r="E39" s="15" t="s">
        <v>54</v>
      </c>
      <c r="F39" s="16">
        <v>6</v>
      </c>
      <c r="G39" s="16">
        <v>18</v>
      </c>
      <c r="H39" s="16">
        <v>1</v>
      </c>
      <c r="I39" s="16">
        <v>8</v>
      </c>
      <c r="J39" s="16" t="s">
        <v>55</v>
      </c>
      <c r="K39" s="16" t="s">
        <v>54</v>
      </c>
      <c r="L39" s="16">
        <v>4</v>
      </c>
      <c r="M39" s="16">
        <v>6</v>
      </c>
      <c r="N39" s="16">
        <v>2</v>
      </c>
      <c r="O39" s="16">
        <v>24</v>
      </c>
      <c r="P39" s="16">
        <v>19</v>
      </c>
      <c r="Q39" s="16">
        <v>11</v>
      </c>
      <c r="R39" s="16">
        <v>6</v>
      </c>
      <c r="S39" s="16" t="s">
        <v>54</v>
      </c>
      <c r="T39" s="16" t="s">
        <v>55</v>
      </c>
      <c r="U39" s="16">
        <v>3</v>
      </c>
      <c r="V39" s="16">
        <v>16</v>
      </c>
      <c r="W39" s="16">
        <v>11</v>
      </c>
      <c r="X39" s="16" t="s">
        <v>55</v>
      </c>
      <c r="Y39" s="16" t="s">
        <v>54</v>
      </c>
      <c r="Z39" s="16" t="s">
        <v>55</v>
      </c>
      <c r="AA39" s="16">
        <v>2</v>
      </c>
      <c r="AB39" s="16">
        <v>15</v>
      </c>
      <c r="AC39" s="16" t="s">
        <v>54</v>
      </c>
      <c r="AD39" s="16">
        <v>2</v>
      </c>
      <c r="AE39" s="16" t="s">
        <v>55</v>
      </c>
      <c r="AF39" s="16">
        <v>19</v>
      </c>
      <c r="AG39" s="16" t="s">
        <v>54</v>
      </c>
      <c r="AH39" s="16" t="s">
        <v>55</v>
      </c>
      <c r="AI39" s="16" t="s">
        <v>55</v>
      </c>
      <c r="AJ39" s="16" t="s">
        <v>55</v>
      </c>
      <c r="AK39" s="16">
        <v>24</v>
      </c>
      <c r="AL39" s="16" t="s">
        <v>55</v>
      </c>
      <c r="AM39" s="16" t="s">
        <v>55</v>
      </c>
      <c r="AN39" s="16" t="s">
        <v>54</v>
      </c>
      <c r="AO39" s="16">
        <v>34</v>
      </c>
      <c r="AP39" s="16">
        <v>15</v>
      </c>
      <c r="AQ39" s="19" t="s">
        <v>61</v>
      </c>
      <c r="AR39" s="18">
        <v>7</v>
      </c>
      <c r="AS39" s="6"/>
    </row>
    <row r="40" spans="1:45" ht="15" customHeight="1" x14ac:dyDescent="0.25">
      <c r="A40" t="s">
        <v>52</v>
      </c>
      <c r="B40" s="170" t="s">
        <v>70</v>
      </c>
      <c r="C40" s="13" t="s">
        <v>62</v>
      </c>
      <c r="D40" s="14">
        <v>992</v>
      </c>
      <c r="E40" s="15">
        <v>2</v>
      </c>
      <c r="F40" s="16">
        <v>57</v>
      </c>
      <c r="G40" s="16">
        <v>58</v>
      </c>
      <c r="H40" s="16">
        <v>28</v>
      </c>
      <c r="I40" s="16">
        <v>30</v>
      </c>
      <c r="J40" s="16" t="s">
        <v>55</v>
      </c>
      <c r="K40" s="16">
        <v>3</v>
      </c>
      <c r="L40" s="16">
        <v>16</v>
      </c>
      <c r="M40" s="16">
        <v>25</v>
      </c>
      <c r="N40" s="16">
        <v>16</v>
      </c>
      <c r="O40" s="16">
        <v>121</v>
      </c>
      <c r="P40" s="16">
        <v>123</v>
      </c>
      <c r="Q40" s="16">
        <v>30</v>
      </c>
      <c r="R40" s="16">
        <v>15</v>
      </c>
      <c r="S40" s="16">
        <v>2</v>
      </c>
      <c r="T40" s="16" t="s">
        <v>55</v>
      </c>
      <c r="U40" s="16">
        <v>6</v>
      </c>
      <c r="V40" s="16">
        <v>75</v>
      </c>
      <c r="W40" s="16">
        <v>24</v>
      </c>
      <c r="X40" s="16" t="s">
        <v>55</v>
      </c>
      <c r="Y40" s="16">
        <v>2</v>
      </c>
      <c r="Z40" s="16" t="s">
        <v>55</v>
      </c>
      <c r="AA40" s="16">
        <v>5</v>
      </c>
      <c r="AB40" s="16">
        <v>29</v>
      </c>
      <c r="AC40" s="16">
        <v>2</v>
      </c>
      <c r="AD40" s="16">
        <v>5</v>
      </c>
      <c r="AE40" s="16">
        <v>13</v>
      </c>
      <c r="AF40" s="16">
        <v>71</v>
      </c>
      <c r="AG40" s="16">
        <v>3</v>
      </c>
      <c r="AH40" s="16">
        <v>5</v>
      </c>
      <c r="AI40" s="16">
        <v>13</v>
      </c>
      <c r="AJ40" s="16" t="s">
        <v>55</v>
      </c>
      <c r="AK40" s="16">
        <v>64</v>
      </c>
      <c r="AL40" s="16">
        <v>9</v>
      </c>
      <c r="AM40" s="16" t="s">
        <v>55</v>
      </c>
      <c r="AN40" s="16">
        <v>3</v>
      </c>
      <c r="AO40" s="16">
        <v>91</v>
      </c>
      <c r="AP40" s="16">
        <v>46</v>
      </c>
      <c r="AQ40" s="19" t="s">
        <v>63</v>
      </c>
      <c r="AR40" s="18">
        <v>578</v>
      </c>
      <c r="AS40" s="6"/>
    </row>
    <row r="41" spans="1:45" s="20" customFormat="1" ht="15" customHeight="1" x14ac:dyDescent="0.25">
      <c r="A41" s="20" t="s">
        <v>52</v>
      </c>
      <c r="B41" s="21" t="s">
        <v>64</v>
      </c>
      <c r="C41" s="22" t="s">
        <v>65</v>
      </c>
      <c r="D41" s="23">
        <v>2.5499999999999998</v>
      </c>
      <c r="E41" s="24" t="s">
        <v>54</v>
      </c>
      <c r="F41" s="25">
        <v>2.63</v>
      </c>
      <c r="G41" s="25">
        <v>2.4700000000000002</v>
      </c>
      <c r="H41" s="25">
        <v>3.75</v>
      </c>
      <c r="I41" s="25">
        <v>2.5299999999999998</v>
      </c>
      <c r="J41" s="25" t="s">
        <v>55</v>
      </c>
      <c r="K41" s="25" t="s">
        <v>54</v>
      </c>
      <c r="L41" s="25">
        <v>2.56</v>
      </c>
      <c r="M41" s="25">
        <v>2.56</v>
      </c>
      <c r="N41" s="25">
        <v>2.88</v>
      </c>
      <c r="O41" s="25">
        <v>2.5499999999999998</v>
      </c>
      <c r="P41" s="25">
        <v>2.4300000000000002</v>
      </c>
      <c r="Q41" s="25">
        <v>1.93</v>
      </c>
      <c r="R41" s="25">
        <v>2.4</v>
      </c>
      <c r="S41" s="25" t="s">
        <v>54</v>
      </c>
      <c r="T41" s="25" t="s">
        <v>55</v>
      </c>
      <c r="U41" s="25">
        <v>2.67</v>
      </c>
      <c r="V41" s="25">
        <v>2.57</v>
      </c>
      <c r="W41" s="25">
        <v>2.42</v>
      </c>
      <c r="X41" s="25" t="s">
        <v>55</v>
      </c>
      <c r="Y41" s="25" t="s">
        <v>54</v>
      </c>
      <c r="Z41" s="25" t="s">
        <v>55</v>
      </c>
      <c r="AA41" s="25">
        <v>2.4</v>
      </c>
      <c r="AB41" s="25">
        <v>2</v>
      </c>
      <c r="AC41" s="25" t="s">
        <v>54</v>
      </c>
      <c r="AD41" s="25">
        <v>2.2000000000000002</v>
      </c>
      <c r="AE41" s="25">
        <v>3.23</v>
      </c>
      <c r="AF41" s="25">
        <v>2.92</v>
      </c>
      <c r="AG41" s="25" t="s">
        <v>54</v>
      </c>
      <c r="AH41" s="25">
        <v>2.8</v>
      </c>
      <c r="AI41" s="25">
        <v>3.46</v>
      </c>
      <c r="AJ41" s="25" t="s">
        <v>55</v>
      </c>
      <c r="AK41" s="25">
        <v>2.44</v>
      </c>
      <c r="AL41" s="25">
        <v>3.56</v>
      </c>
      <c r="AM41" s="25" t="s">
        <v>55</v>
      </c>
      <c r="AN41" s="25" t="s">
        <v>54</v>
      </c>
      <c r="AO41" s="25">
        <v>2.23</v>
      </c>
      <c r="AP41" s="25">
        <v>2.35</v>
      </c>
      <c r="AQ41" s="19" t="s">
        <v>66</v>
      </c>
      <c r="AR41" s="26" t="s">
        <v>57</v>
      </c>
      <c r="AS41" s="27"/>
    </row>
    <row r="42" spans="1:45" ht="15" customHeight="1" x14ac:dyDescent="0.25">
      <c r="A42" t="s">
        <v>52</v>
      </c>
      <c r="B42" s="28" t="s">
        <v>71</v>
      </c>
      <c r="C42" s="29">
        <v>5</v>
      </c>
      <c r="D42" s="14">
        <v>66956</v>
      </c>
      <c r="E42" s="30">
        <v>326</v>
      </c>
      <c r="F42" s="31">
        <v>1881</v>
      </c>
      <c r="G42" s="31">
        <v>6384</v>
      </c>
      <c r="H42" s="31">
        <v>5944</v>
      </c>
      <c r="I42" s="31">
        <v>1369</v>
      </c>
      <c r="J42" s="31">
        <v>13</v>
      </c>
      <c r="K42" s="31">
        <v>991</v>
      </c>
      <c r="L42" s="31">
        <v>638</v>
      </c>
      <c r="M42" s="31">
        <v>3279</v>
      </c>
      <c r="N42" s="31">
        <v>2071</v>
      </c>
      <c r="O42" s="31">
        <v>4150</v>
      </c>
      <c r="P42" s="31">
        <v>4342</v>
      </c>
      <c r="Q42" s="31">
        <v>1949</v>
      </c>
      <c r="R42" s="31">
        <v>1103</v>
      </c>
      <c r="S42" s="31">
        <v>314</v>
      </c>
      <c r="T42" s="31">
        <v>114</v>
      </c>
      <c r="U42" s="31">
        <v>866</v>
      </c>
      <c r="V42" s="31">
        <v>6314</v>
      </c>
      <c r="W42" s="31">
        <v>1602</v>
      </c>
      <c r="X42" s="31">
        <v>56</v>
      </c>
      <c r="Y42" s="31">
        <v>10</v>
      </c>
      <c r="Z42" s="31">
        <v>114</v>
      </c>
      <c r="AA42" s="31">
        <v>495</v>
      </c>
      <c r="AB42" s="31">
        <v>655</v>
      </c>
      <c r="AC42" s="31">
        <v>312</v>
      </c>
      <c r="AD42" s="31">
        <v>1190</v>
      </c>
      <c r="AE42" s="31">
        <v>2317</v>
      </c>
      <c r="AF42" s="31">
        <v>7595</v>
      </c>
      <c r="AG42" s="31">
        <v>112</v>
      </c>
      <c r="AH42" s="31">
        <v>123</v>
      </c>
      <c r="AI42" s="31">
        <v>1374</v>
      </c>
      <c r="AJ42" s="31">
        <v>93</v>
      </c>
      <c r="AK42" s="31">
        <v>4031</v>
      </c>
      <c r="AL42" s="31">
        <v>659</v>
      </c>
      <c r="AM42" s="31">
        <v>91</v>
      </c>
      <c r="AN42" s="31">
        <v>482</v>
      </c>
      <c r="AO42" s="31">
        <v>2600</v>
      </c>
      <c r="AP42" s="31">
        <v>997</v>
      </c>
      <c r="AQ42" s="17" t="s">
        <v>56</v>
      </c>
      <c r="AR42" s="32">
        <v>18084</v>
      </c>
      <c r="AS42" s="6"/>
    </row>
    <row r="43" spans="1:45" ht="15" customHeight="1" x14ac:dyDescent="0.25">
      <c r="A43" t="s">
        <v>52</v>
      </c>
      <c r="B43" s="170" t="s">
        <v>71</v>
      </c>
      <c r="C43" s="13">
        <v>4</v>
      </c>
      <c r="D43" s="14">
        <v>88731</v>
      </c>
      <c r="E43" s="15">
        <v>552</v>
      </c>
      <c r="F43" s="16">
        <v>5214</v>
      </c>
      <c r="G43" s="16">
        <v>6289</v>
      </c>
      <c r="H43" s="16">
        <v>3022</v>
      </c>
      <c r="I43" s="16">
        <v>1940</v>
      </c>
      <c r="J43" s="16">
        <v>22</v>
      </c>
      <c r="K43" s="16">
        <v>936</v>
      </c>
      <c r="L43" s="16">
        <v>833</v>
      </c>
      <c r="M43" s="16">
        <v>3731</v>
      </c>
      <c r="N43" s="16">
        <v>2932</v>
      </c>
      <c r="O43" s="16">
        <v>6454</v>
      </c>
      <c r="P43" s="16">
        <v>9760</v>
      </c>
      <c r="Q43" s="16">
        <v>4361</v>
      </c>
      <c r="R43" s="16">
        <v>1528</v>
      </c>
      <c r="S43" s="16">
        <v>672</v>
      </c>
      <c r="T43" s="16">
        <v>206</v>
      </c>
      <c r="U43" s="16">
        <v>812</v>
      </c>
      <c r="V43" s="16">
        <v>5448</v>
      </c>
      <c r="W43" s="16">
        <v>1993</v>
      </c>
      <c r="X43" s="16">
        <v>79</v>
      </c>
      <c r="Y43" s="16">
        <v>4</v>
      </c>
      <c r="Z43" s="16">
        <v>178</v>
      </c>
      <c r="AA43" s="16">
        <v>392</v>
      </c>
      <c r="AB43" s="16">
        <v>1985</v>
      </c>
      <c r="AC43" s="16">
        <v>418</v>
      </c>
      <c r="AD43" s="16">
        <v>802</v>
      </c>
      <c r="AE43" s="16">
        <v>2057</v>
      </c>
      <c r="AF43" s="16">
        <v>8140</v>
      </c>
      <c r="AG43" s="16">
        <v>207</v>
      </c>
      <c r="AH43" s="16">
        <v>241</v>
      </c>
      <c r="AI43" s="16">
        <v>2747</v>
      </c>
      <c r="AJ43" s="16">
        <v>195</v>
      </c>
      <c r="AK43" s="16">
        <v>6008</v>
      </c>
      <c r="AL43" s="16">
        <v>1054</v>
      </c>
      <c r="AM43" s="16">
        <v>180</v>
      </c>
      <c r="AN43" s="16">
        <v>604</v>
      </c>
      <c r="AO43" s="16">
        <v>4689</v>
      </c>
      <c r="AP43" s="16">
        <v>2046</v>
      </c>
      <c r="AQ43" s="19" t="s">
        <v>58</v>
      </c>
      <c r="AR43" s="18">
        <v>38841</v>
      </c>
      <c r="AS43" s="6"/>
    </row>
    <row r="44" spans="1:45" ht="15" customHeight="1" x14ac:dyDescent="0.25">
      <c r="A44" t="s">
        <v>52</v>
      </c>
      <c r="B44" s="170" t="s">
        <v>71</v>
      </c>
      <c r="C44" s="13">
        <v>3</v>
      </c>
      <c r="D44" s="14">
        <v>97516</v>
      </c>
      <c r="E44" s="15">
        <v>511</v>
      </c>
      <c r="F44" s="16">
        <v>6310</v>
      </c>
      <c r="G44" s="16">
        <v>7105</v>
      </c>
      <c r="H44" s="16">
        <v>3131</v>
      </c>
      <c r="I44" s="16">
        <v>2769</v>
      </c>
      <c r="J44" s="16">
        <v>120</v>
      </c>
      <c r="K44" s="16">
        <v>863</v>
      </c>
      <c r="L44" s="16">
        <v>1290</v>
      </c>
      <c r="M44" s="16">
        <v>2482</v>
      </c>
      <c r="N44" s="16">
        <v>1833</v>
      </c>
      <c r="O44" s="16">
        <v>8973</v>
      </c>
      <c r="P44" s="16">
        <v>14546</v>
      </c>
      <c r="Q44" s="16">
        <v>2241</v>
      </c>
      <c r="R44" s="16">
        <v>1579</v>
      </c>
      <c r="S44" s="16">
        <v>1080</v>
      </c>
      <c r="T44" s="16">
        <v>245</v>
      </c>
      <c r="U44" s="16">
        <v>593</v>
      </c>
      <c r="V44" s="16">
        <v>9221</v>
      </c>
      <c r="W44" s="16">
        <v>1661</v>
      </c>
      <c r="X44" s="16">
        <v>144</v>
      </c>
      <c r="Y44" s="16">
        <v>15</v>
      </c>
      <c r="Z44" s="16">
        <v>322</v>
      </c>
      <c r="AA44" s="16">
        <v>427</v>
      </c>
      <c r="AB44" s="16">
        <v>2594</v>
      </c>
      <c r="AC44" s="16">
        <v>932</v>
      </c>
      <c r="AD44" s="16">
        <v>510</v>
      </c>
      <c r="AE44" s="16">
        <v>1424</v>
      </c>
      <c r="AF44" s="16">
        <v>4675</v>
      </c>
      <c r="AG44" s="16">
        <v>282</v>
      </c>
      <c r="AH44" s="16">
        <v>685</v>
      </c>
      <c r="AI44" s="16">
        <v>2784</v>
      </c>
      <c r="AJ44" s="16">
        <v>164</v>
      </c>
      <c r="AK44" s="16">
        <v>6638</v>
      </c>
      <c r="AL44" s="16">
        <v>868</v>
      </c>
      <c r="AM44" s="16">
        <v>230</v>
      </c>
      <c r="AN44" s="16">
        <v>549</v>
      </c>
      <c r="AO44" s="16">
        <v>5212</v>
      </c>
      <c r="AP44" s="16">
        <v>2508</v>
      </c>
      <c r="AQ44" s="19" t="s">
        <v>59</v>
      </c>
      <c r="AR44" s="18">
        <v>105002</v>
      </c>
      <c r="AS44" s="6"/>
    </row>
    <row r="45" spans="1:45" ht="15" customHeight="1" x14ac:dyDescent="0.25">
      <c r="A45" t="s">
        <v>52</v>
      </c>
      <c r="B45" s="170" t="s">
        <v>71</v>
      </c>
      <c r="C45" s="13">
        <v>2</v>
      </c>
      <c r="D45" s="14">
        <v>69012</v>
      </c>
      <c r="E45" s="15">
        <v>340</v>
      </c>
      <c r="F45" s="16">
        <v>3313</v>
      </c>
      <c r="G45" s="16">
        <v>6450</v>
      </c>
      <c r="H45" s="16">
        <v>1706</v>
      </c>
      <c r="I45" s="16">
        <v>2308</v>
      </c>
      <c r="J45" s="16">
        <v>42</v>
      </c>
      <c r="K45" s="16">
        <v>414</v>
      </c>
      <c r="L45" s="16">
        <v>453</v>
      </c>
      <c r="M45" s="16">
        <v>2223</v>
      </c>
      <c r="N45" s="16">
        <v>1177</v>
      </c>
      <c r="O45" s="16">
        <v>6454</v>
      </c>
      <c r="P45" s="16">
        <v>11364</v>
      </c>
      <c r="Q45" s="16">
        <v>2917</v>
      </c>
      <c r="R45" s="16">
        <v>1322</v>
      </c>
      <c r="S45" s="16">
        <v>457</v>
      </c>
      <c r="T45" s="16">
        <v>191</v>
      </c>
      <c r="U45" s="16">
        <v>521</v>
      </c>
      <c r="V45" s="16">
        <v>6116</v>
      </c>
      <c r="W45" s="16">
        <v>1059</v>
      </c>
      <c r="X45" s="16">
        <v>82</v>
      </c>
      <c r="Y45" s="16">
        <v>11</v>
      </c>
      <c r="Z45" s="16">
        <v>195</v>
      </c>
      <c r="AA45" s="16">
        <v>302</v>
      </c>
      <c r="AB45" s="16">
        <v>3203</v>
      </c>
      <c r="AC45" s="16">
        <v>678</v>
      </c>
      <c r="AD45" s="16">
        <v>521</v>
      </c>
      <c r="AE45" s="16">
        <v>717</v>
      </c>
      <c r="AF45" s="16">
        <v>2992</v>
      </c>
      <c r="AG45" s="16">
        <v>116</v>
      </c>
      <c r="AH45" s="16">
        <v>97</v>
      </c>
      <c r="AI45" s="16">
        <v>906</v>
      </c>
      <c r="AJ45" s="16">
        <v>41</v>
      </c>
      <c r="AK45" s="16">
        <v>3530</v>
      </c>
      <c r="AL45" s="16">
        <v>239</v>
      </c>
      <c r="AM45" s="16">
        <v>106</v>
      </c>
      <c r="AN45" s="16">
        <v>71</v>
      </c>
      <c r="AO45" s="16">
        <v>4380</v>
      </c>
      <c r="AP45" s="16">
        <v>1998</v>
      </c>
      <c r="AQ45" s="19" t="s">
        <v>60</v>
      </c>
      <c r="AR45" s="18">
        <v>24</v>
      </c>
      <c r="AS45" s="6"/>
    </row>
    <row r="46" spans="1:45" ht="15" customHeight="1" x14ac:dyDescent="0.25">
      <c r="A46" t="s">
        <v>52</v>
      </c>
      <c r="B46" s="170" t="s">
        <v>71</v>
      </c>
      <c r="C46" s="13">
        <v>1</v>
      </c>
      <c r="D46" s="14">
        <v>28323</v>
      </c>
      <c r="E46" s="15">
        <v>75</v>
      </c>
      <c r="F46" s="16">
        <v>477</v>
      </c>
      <c r="G46" s="16">
        <v>3351</v>
      </c>
      <c r="H46" s="16">
        <v>359</v>
      </c>
      <c r="I46" s="16">
        <v>1166</v>
      </c>
      <c r="J46" s="16">
        <v>56</v>
      </c>
      <c r="K46" s="16">
        <v>537</v>
      </c>
      <c r="L46" s="16">
        <v>124</v>
      </c>
      <c r="M46" s="16">
        <v>1672</v>
      </c>
      <c r="N46" s="16">
        <v>723</v>
      </c>
      <c r="O46" s="16">
        <v>1432</v>
      </c>
      <c r="P46" s="16">
        <v>1672</v>
      </c>
      <c r="Q46" s="16">
        <v>1275</v>
      </c>
      <c r="R46" s="16">
        <v>321</v>
      </c>
      <c r="S46" s="16">
        <v>62</v>
      </c>
      <c r="T46" s="16">
        <v>40</v>
      </c>
      <c r="U46" s="16">
        <v>199</v>
      </c>
      <c r="V46" s="16">
        <v>2475</v>
      </c>
      <c r="W46" s="16">
        <v>1133</v>
      </c>
      <c r="X46" s="16">
        <v>32</v>
      </c>
      <c r="Y46" s="16">
        <v>14</v>
      </c>
      <c r="Z46" s="16">
        <v>59</v>
      </c>
      <c r="AA46" s="16">
        <v>86</v>
      </c>
      <c r="AB46" s="16">
        <v>1643</v>
      </c>
      <c r="AC46" s="16">
        <v>76</v>
      </c>
      <c r="AD46" s="16">
        <v>230</v>
      </c>
      <c r="AE46" s="16">
        <v>381</v>
      </c>
      <c r="AF46" s="16">
        <v>2090</v>
      </c>
      <c r="AG46" s="16">
        <v>22</v>
      </c>
      <c r="AH46" s="16">
        <v>10</v>
      </c>
      <c r="AI46" s="16">
        <v>74</v>
      </c>
      <c r="AJ46" s="16">
        <v>14</v>
      </c>
      <c r="AK46" s="16">
        <v>2801</v>
      </c>
      <c r="AL46" s="16">
        <v>23</v>
      </c>
      <c r="AM46" s="16">
        <v>7</v>
      </c>
      <c r="AN46" s="16">
        <v>8</v>
      </c>
      <c r="AO46" s="16">
        <v>3041</v>
      </c>
      <c r="AP46" s="16">
        <v>563</v>
      </c>
      <c r="AQ46" s="19" t="s">
        <v>61</v>
      </c>
      <c r="AR46" s="18">
        <v>2332</v>
      </c>
      <c r="AS46" s="6"/>
    </row>
    <row r="47" spans="1:45" ht="15" customHeight="1" x14ac:dyDescent="0.25">
      <c r="A47" t="s">
        <v>52</v>
      </c>
      <c r="B47" s="170" t="s">
        <v>71</v>
      </c>
      <c r="C47" s="13" t="s">
        <v>62</v>
      </c>
      <c r="D47" s="14">
        <v>350538</v>
      </c>
      <c r="E47" s="15">
        <v>1804</v>
      </c>
      <c r="F47" s="16">
        <v>17195</v>
      </c>
      <c r="G47" s="16">
        <v>29579</v>
      </c>
      <c r="H47" s="16">
        <v>14162</v>
      </c>
      <c r="I47" s="16">
        <v>9552</v>
      </c>
      <c r="J47" s="16">
        <v>253</v>
      </c>
      <c r="K47" s="16">
        <v>3741</v>
      </c>
      <c r="L47" s="16">
        <v>3338</v>
      </c>
      <c r="M47" s="16">
        <v>13387</v>
      </c>
      <c r="N47" s="16">
        <v>8736</v>
      </c>
      <c r="O47" s="16">
        <v>27463</v>
      </c>
      <c r="P47" s="16">
        <v>41684</v>
      </c>
      <c r="Q47" s="16">
        <v>12743</v>
      </c>
      <c r="R47" s="16">
        <v>5853</v>
      </c>
      <c r="S47" s="16">
        <v>2585</v>
      </c>
      <c r="T47" s="16">
        <v>796</v>
      </c>
      <c r="U47" s="16">
        <v>2991</v>
      </c>
      <c r="V47" s="16">
        <v>29574</v>
      </c>
      <c r="W47" s="16">
        <v>7448</v>
      </c>
      <c r="X47" s="16">
        <v>393</v>
      </c>
      <c r="Y47" s="16">
        <v>54</v>
      </c>
      <c r="Z47" s="16">
        <v>868</v>
      </c>
      <c r="AA47" s="16">
        <v>1702</v>
      </c>
      <c r="AB47" s="16">
        <v>10080</v>
      </c>
      <c r="AC47" s="16">
        <v>2416</v>
      </c>
      <c r="AD47" s="16">
        <v>3253</v>
      </c>
      <c r="AE47" s="16">
        <v>6896</v>
      </c>
      <c r="AF47" s="16">
        <v>25492</v>
      </c>
      <c r="AG47" s="16">
        <v>739</v>
      </c>
      <c r="AH47" s="16">
        <v>1156</v>
      </c>
      <c r="AI47" s="16">
        <v>7885</v>
      </c>
      <c r="AJ47" s="16">
        <v>507</v>
      </c>
      <c r="AK47" s="16">
        <v>23008</v>
      </c>
      <c r="AL47" s="16">
        <v>2843</v>
      </c>
      <c r="AM47" s="16">
        <v>614</v>
      </c>
      <c r="AN47" s="16">
        <v>1714</v>
      </c>
      <c r="AO47" s="16">
        <v>19922</v>
      </c>
      <c r="AP47" s="16">
        <v>8112</v>
      </c>
      <c r="AQ47" s="19" t="s">
        <v>63</v>
      </c>
      <c r="AR47" s="18">
        <v>164283</v>
      </c>
      <c r="AS47" s="6"/>
    </row>
    <row r="48" spans="1:45" s="20" customFormat="1" ht="15" customHeight="1" x14ac:dyDescent="0.25">
      <c r="A48" s="20" t="s">
        <v>52</v>
      </c>
      <c r="B48" s="21" t="s">
        <v>64</v>
      </c>
      <c r="C48" s="22" t="s">
        <v>65</v>
      </c>
      <c r="D48" s="23">
        <v>3.28</v>
      </c>
      <c r="E48" s="24">
        <v>3.4</v>
      </c>
      <c r="F48" s="25">
        <v>3.27</v>
      </c>
      <c r="G48" s="25">
        <v>3.2</v>
      </c>
      <c r="H48" s="25">
        <v>3.88</v>
      </c>
      <c r="I48" s="25">
        <v>3</v>
      </c>
      <c r="J48" s="25">
        <v>2.58</v>
      </c>
      <c r="K48" s="25">
        <v>3.38</v>
      </c>
      <c r="L48" s="25">
        <v>3.42</v>
      </c>
      <c r="M48" s="25">
        <v>3.35</v>
      </c>
      <c r="N48" s="25">
        <v>3.51</v>
      </c>
      <c r="O48" s="25">
        <v>3.2</v>
      </c>
      <c r="P48" s="25">
        <v>3.09</v>
      </c>
      <c r="Q48" s="25">
        <v>3.22</v>
      </c>
      <c r="R48" s="25">
        <v>3.3</v>
      </c>
      <c r="S48" s="25">
        <v>3.28</v>
      </c>
      <c r="T48" s="25">
        <v>3.2</v>
      </c>
      <c r="U48" s="25">
        <v>3.54</v>
      </c>
      <c r="V48" s="25">
        <v>3.24</v>
      </c>
      <c r="W48" s="25">
        <v>3.25</v>
      </c>
      <c r="X48" s="25">
        <v>3.11</v>
      </c>
      <c r="Y48" s="25">
        <v>2.72</v>
      </c>
      <c r="Z48" s="25">
        <v>3.11</v>
      </c>
      <c r="AA48" s="25">
        <v>3.53</v>
      </c>
      <c r="AB48" s="25">
        <v>2.68</v>
      </c>
      <c r="AC48" s="25">
        <v>3.09</v>
      </c>
      <c r="AD48" s="25">
        <v>3.68</v>
      </c>
      <c r="AE48" s="25">
        <v>3.76</v>
      </c>
      <c r="AF48" s="25">
        <v>3.63</v>
      </c>
      <c r="AG48" s="25">
        <v>3.37</v>
      </c>
      <c r="AH48" s="25">
        <v>3.32</v>
      </c>
      <c r="AI48" s="25">
        <v>3.56</v>
      </c>
      <c r="AJ48" s="25">
        <v>3.62</v>
      </c>
      <c r="AK48" s="25">
        <v>3.21</v>
      </c>
      <c r="AL48" s="25">
        <v>3.73</v>
      </c>
      <c r="AM48" s="25">
        <v>3.39</v>
      </c>
      <c r="AN48" s="25">
        <v>3.86</v>
      </c>
      <c r="AO48" s="25">
        <v>2.97</v>
      </c>
      <c r="AP48" s="25">
        <v>3.11</v>
      </c>
      <c r="AQ48" s="19" t="s">
        <v>66</v>
      </c>
      <c r="AR48" s="26" t="s">
        <v>57</v>
      </c>
      <c r="AS48" s="27"/>
    </row>
    <row r="49" spans="1:45" ht="15" customHeight="1" x14ac:dyDescent="0.25">
      <c r="A49" t="s">
        <v>52</v>
      </c>
      <c r="B49" s="28" t="s">
        <v>72</v>
      </c>
      <c r="C49" s="29">
        <v>5</v>
      </c>
      <c r="D49" s="14">
        <v>5453</v>
      </c>
      <c r="E49" s="30">
        <v>39</v>
      </c>
      <c r="F49" s="31">
        <v>174</v>
      </c>
      <c r="G49" s="31">
        <v>470</v>
      </c>
      <c r="H49" s="31">
        <v>482</v>
      </c>
      <c r="I49" s="31">
        <v>139</v>
      </c>
      <c r="J49" s="31">
        <v>14</v>
      </c>
      <c r="K49" s="31">
        <v>92</v>
      </c>
      <c r="L49" s="31">
        <v>59</v>
      </c>
      <c r="M49" s="31">
        <v>272</v>
      </c>
      <c r="N49" s="31">
        <v>164</v>
      </c>
      <c r="O49" s="31">
        <v>335</v>
      </c>
      <c r="P49" s="31">
        <v>371</v>
      </c>
      <c r="Q49" s="31">
        <v>144</v>
      </c>
      <c r="R49" s="31">
        <v>79</v>
      </c>
      <c r="S49" s="31">
        <v>30</v>
      </c>
      <c r="T49" s="31">
        <v>10</v>
      </c>
      <c r="U49" s="31">
        <v>79</v>
      </c>
      <c r="V49" s="31">
        <v>471</v>
      </c>
      <c r="W49" s="31">
        <v>116</v>
      </c>
      <c r="X49" s="31">
        <v>2</v>
      </c>
      <c r="Y49" s="31">
        <v>21</v>
      </c>
      <c r="Z49" s="31">
        <v>11</v>
      </c>
      <c r="AA49" s="31">
        <v>36</v>
      </c>
      <c r="AB49" s="31">
        <v>50</v>
      </c>
      <c r="AC49" s="31">
        <v>24</v>
      </c>
      <c r="AD49" s="31">
        <v>104</v>
      </c>
      <c r="AE49" s="31">
        <v>186</v>
      </c>
      <c r="AF49" s="31">
        <v>579</v>
      </c>
      <c r="AG49" s="31">
        <v>13</v>
      </c>
      <c r="AH49" s="31">
        <v>12</v>
      </c>
      <c r="AI49" s="31">
        <v>100</v>
      </c>
      <c r="AJ49" s="31">
        <v>10</v>
      </c>
      <c r="AK49" s="31">
        <v>330</v>
      </c>
      <c r="AL49" s="31">
        <v>59</v>
      </c>
      <c r="AM49" s="31">
        <v>5</v>
      </c>
      <c r="AN49" s="31">
        <v>51</v>
      </c>
      <c r="AO49" s="31">
        <v>206</v>
      </c>
      <c r="AP49" s="31">
        <v>114</v>
      </c>
      <c r="AQ49" s="17" t="s">
        <v>56</v>
      </c>
      <c r="AR49" s="32">
        <v>2339</v>
      </c>
      <c r="AS49" s="6"/>
    </row>
    <row r="50" spans="1:45" ht="15" customHeight="1" x14ac:dyDescent="0.25">
      <c r="A50" t="s">
        <v>52</v>
      </c>
      <c r="B50" s="170" t="s">
        <v>72</v>
      </c>
      <c r="C50" s="13">
        <v>4</v>
      </c>
      <c r="D50" s="14">
        <v>7076</v>
      </c>
      <c r="E50" s="15">
        <v>58</v>
      </c>
      <c r="F50" s="16">
        <v>420</v>
      </c>
      <c r="G50" s="16">
        <v>444</v>
      </c>
      <c r="H50" s="16">
        <v>218</v>
      </c>
      <c r="I50" s="16">
        <v>154</v>
      </c>
      <c r="J50" s="16">
        <v>13</v>
      </c>
      <c r="K50" s="16">
        <v>88</v>
      </c>
      <c r="L50" s="16">
        <v>90</v>
      </c>
      <c r="M50" s="16">
        <v>275</v>
      </c>
      <c r="N50" s="16">
        <v>198</v>
      </c>
      <c r="O50" s="16">
        <v>561</v>
      </c>
      <c r="P50" s="16">
        <v>782</v>
      </c>
      <c r="Q50" s="16">
        <v>347</v>
      </c>
      <c r="R50" s="16">
        <v>125</v>
      </c>
      <c r="S50" s="16">
        <v>51</v>
      </c>
      <c r="T50" s="16">
        <v>14</v>
      </c>
      <c r="U50" s="16">
        <v>55</v>
      </c>
      <c r="V50" s="16">
        <v>413</v>
      </c>
      <c r="W50" s="16">
        <v>168</v>
      </c>
      <c r="X50" s="16">
        <v>3</v>
      </c>
      <c r="Y50" s="16">
        <v>6</v>
      </c>
      <c r="Z50" s="16">
        <v>13</v>
      </c>
      <c r="AA50" s="16">
        <v>30</v>
      </c>
      <c r="AB50" s="16">
        <v>153</v>
      </c>
      <c r="AC50" s="16">
        <v>39</v>
      </c>
      <c r="AD50" s="16">
        <v>62</v>
      </c>
      <c r="AE50" s="16">
        <v>160</v>
      </c>
      <c r="AF50" s="16">
        <v>622</v>
      </c>
      <c r="AG50" s="16">
        <v>20</v>
      </c>
      <c r="AH50" s="16">
        <v>28</v>
      </c>
      <c r="AI50" s="16">
        <v>193</v>
      </c>
      <c r="AJ50" s="16">
        <v>14</v>
      </c>
      <c r="AK50" s="16">
        <v>465</v>
      </c>
      <c r="AL50" s="16">
        <v>100</v>
      </c>
      <c r="AM50" s="16">
        <v>15</v>
      </c>
      <c r="AN50" s="16">
        <v>62</v>
      </c>
      <c r="AO50" s="16">
        <v>407</v>
      </c>
      <c r="AP50" s="16">
        <v>210</v>
      </c>
      <c r="AQ50" s="19" t="s">
        <v>58</v>
      </c>
      <c r="AR50" s="18">
        <v>4306</v>
      </c>
      <c r="AS50" s="6"/>
    </row>
    <row r="51" spans="1:45" ht="15" customHeight="1" x14ac:dyDescent="0.25">
      <c r="A51" t="s">
        <v>52</v>
      </c>
      <c r="B51" s="170" t="s">
        <v>72</v>
      </c>
      <c r="C51" s="13">
        <v>3</v>
      </c>
      <c r="D51" s="14">
        <v>8126</v>
      </c>
      <c r="E51" s="15">
        <v>58</v>
      </c>
      <c r="F51" s="16">
        <v>537</v>
      </c>
      <c r="G51" s="16">
        <v>547</v>
      </c>
      <c r="H51" s="16">
        <v>287</v>
      </c>
      <c r="I51" s="16">
        <v>235</v>
      </c>
      <c r="J51" s="16">
        <v>29</v>
      </c>
      <c r="K51" s="16">
        <v>82</v>
      </c>
      <c r="L51" s="16">
        <v>114</v>
      </c>
      <c r="M51" s="16">
        <v>178</v>
      </c>
      <c r="N51" s="16">
        <v>125</v>
      </c>
      <c r="O51" s="16">
        <v>903</v>
      </c>
      <c r="P51" s="16">
        <v>1101</v>
      </c>
      <c r="Q51" s="16">
        <v>167</v>
      </c>
      <c r="R51" s="16">
        <v>118</v>
      </c>
      <c r="S51" s="16">
        <v>85</v>
      </c>
      <c r="T51" s="16">
        <v>10</v>
      </c>
      <c r="U51" s="16">
        <v>39</v>
      </c>
      <c r="V51" s="16">
        <v>713</v>
      </c>
      <c r="W51" s="16">
        <v>165</v>
      </c>
      <c r="X51" s="16">
        <v>11</v>
      </c>
      <c r="Y51" s="16">
        <v>8</v>
      </c>
      <c r="Z51" s="16">
        <v>15</v>
      </c>
      <c r="AA51" s="16">
        <v>27</v>
      </c>
      <c r="AB51" s="16">
        <v>207</v>
      </c>
      <c r="AC51" s="16">
        <v>58</v>
      </c>
      <c r="AD51" s="16">
        <v>40</v>
      </c>
      <c r="AE51" s="16">
        <v>132</v>
      </c>
      <c r="AF51" s="16">
        <v>397</v>
      </c>
      <c r="AG51" s="16">
        <v>36</v>
      </c>
      <c r="AH51" s="16">
        <v>63</v>
      </c>
      <c r="AI51" s="16">
        <v>165</v>
      </c>
      <c r="AJ51" s="16">
        <v>10</v>
      </c>
      <c r="AK51" s="16">
        <v>461</v>
      </c>
      <c r="AL51" s="16">
        <v>92</v>
      </c>
      <c r="AM51" s="16">
        <v>18</v>
      </c>
      <c r="AN51" s="16">
        <v>49</v>
      </c>
      <c r="AO51" s="16">
        <v>533</v>
      </c>
      <c r="AP51" s="16">
        <v>311</v>
      </c>
      <c r="AQ51" s="19" t="s">
        <v>59</v>
      </c>
      <c r="AR51" s="18">
        <v>7964</v>
      </c>
      <c r="AS51" s="6"/>
    </row>
    <row r="52" spans="1:45" ht="15" customHeight="1" x14ac:dyDescent="0.25">
      <c r="A52" t="s">
        <v>52</v>
      </c>
      <c r="B52" s="170" t="s">
        <v>72</v>
      </c>
      <c r="C52" s="13">
        <v>2</v>
      </c>
      <c r="D52" s="14">
        <v>6497</v>
      </c>
      <c r="E52" s="15">
        <v>41</v>
      </c>
      <c r="F52" s="16">
        <v>368</v>
      </c>
      <c r="G52" s="16">
        <v>460</v>
      </c>
      <c r="H52" s="16">
        <v>140</v>
      </c>
      <c r="I52" s="16">
        <v>202</v>
      </c>
      <c r="J52" s="16">
        <v>9</v>
      </c>
      <c r="K52" s="16">
        <v>39</v>
      </c>
      <c r="L52" s="16">
        <v>46</v>
      </c>
      <c r="M52" s="16">
        <v>149</v>
      </c>
      <c r="N52" s="16">
        <v>90</v>
      </c>
      <c r="O52" s="16">
        <v>873</v>
      </c>
      <c r="P52" s="16">
        <v>1075</v>
      </c>
      <c r="Q52" s="16">
        <v>240</v>
      </c>
      <c r="R52" s="16">
        <v>93</v>
      </c>
      <c r="S52" s="16">
        <v>37</v>
      </c>
      <c r="T52" s="16">
        <v>10</v>
      </c>
      <c r="U52" s="16">
        <v>47</v>
      </c>
      <c r="V52" s="16">
        <v>528</v>
      </c>
      <c r="W52" s="16">
        <v>129</v>
      </c>
      <c r="X52" s="16">
        <v>2</v>
      </c>
      <c r="Y52" s="16">
        <v>5</v>
      </c>
      <c r="Z52" s="16">
        <v>8</v>
      </c>
      <c r="AA52" s="16">
        <v>25</v>
      </c>
      <c r="AB52" s="16">
        <v>267</v>
      </c>
      <c r="AC52" s="16">
        <v>50</v>
      </c>
      <c r="AD52" s="16">
        <v>34</v>
      </c>
      <c r="AE52" s="16">
        <v>55</v>
      </c>
      <c r="AF52" s="16">
        <v>259</v>
      </c>
      <c r="AG52" s="16">
        <v>16</v>
      </c>
      <c r="AH52" s="16">
        <v>21</v>
      </c>
      <c r="AI52" s="16">
        <v>61</v>
      </c>
      <c r="AJ52" s="16">
        <v>1</v>
      </c>
      <c r="AK52" s="16">
        <v>219</v>
      </c>
      <c r="AL52" s="16">
        <v>20</v>
      </c>
      <c r="AM52" s="16">
        <v>7</v>
      </c>
      <c r="AN52" s="16">
        <v>10</v>
      </c>
      <c r="AO52" s="16">
        <v>545</v>
      </c>
      <c r="AP52" s="16">
        <v>316</v>
      </c>
      <c r="AQ52" s="19" t="s">
        <v>60</v>
      </c>
      <c r="AR52" s="18">
        <v>2</v>
      </c>
      <c r="AS52" s="6"/>
    </row>
    <row r="53" spans="1:45" ht="15" customHeight="1" x14ac:dyDescent="0.25">
      <c r="A53" t="s">
        <v>52</v>
      </c>
      <c r="B53" s="170" t="s">
        <v>72</v>
      </c>
      <c r="C53" s="13">
        <v>1</v>
      </c>
      <c r="D53" s="14">
        <v>3788</v>
      </c>
      <c r="E53" s="15">
        <v>6</v>
      </c>
      <c r="F53" s="16">
        <v>99</v>
      </c>
      <c r="G53" s="16">
        <v>356</v>
      </c>
      <c r="H53" s="16">
        <v>28</v>
      </c>
      <c r="I53" s="16">
        <v>161</v>
      </c>
      <c r="J53" s="16">
        <v>5</v>
      </c>
      <c r="K53" s="16">
        <v>53</v>
      </c>
      <c r="L53" s="16">
        <v>17</v>
      </c>
      <c r="M53" s="16">
        <v>151</v>
      </c>
      <c r="N53" s="16">
        <v>62</v>
      </c>
      <c r="O53" s="16">
        <v>289</v>
      </c>
      <c r="P53" s="16">
        <v>293</v>
      </c>
      <c r="Q53" s="16">
        <v>138</v>
      </c>
      <c r="R53" s="16">
        <v>46</v>
      </c>
      <c r="S53" s="16">
        <v>10</v>
      </c>
      <c r="T53" s="16" t="s">
        <v>55</v>
      </c>
      <c r="U53" s="16">
        <v>25</v>
      </c>
      <c r="V53" s="16">
        <v>304</v>
      </c>
      <c r="W53" s="16">
        <v>222</v>
      </c>
      <c r="X53" s="16">
        <v>3</v>
      </c>
      <c r="Y53" s="16">
        <v>2</v>
      </c>
      <c r="Z53" s="16">
        <v>6</v>
      </c>
      <c r="AA53" s="16">
        <v>10</v>
      </c>
      <c r="AB53" s="16">
        <v>205</v>
      </c>
      <c r="AC53" s="16">
        <v>8</v>
      </c>
      <c r="AD53" s="16">
        <v>28</v>
      </c>
      <c r="AE53" s="16">
        <v>29</v>
      </c>
      <c r="AF53" s="16">
        <v>261</v>
      </c>
      <c r="AG53" s="16">
        <v>3</v>
      </c>
      <c r="AH53" s="16" t="s">
        <v>55</v>
      </c>
      <c r="AI53" s="16">
        <v>11</v>
      </c>
      <c r="AJ53" s="16" t="s">
        <v>55</v>
      </c>
      <c r="AK53" s="16">
        <v>289</v>
      </c>
      <c r="AL53" s="16">
        <v>7</v>
      </c>
      <c r="AM53" s="16" t="s">
        <v>55</v>
      </c>
      <c r="AN53" s="16">
        <v>1</v>
      </c>
      <c r="AO53" s="16">
        <v>527</v>
      </c>
      <c r="AP53" s="16">
        <v>133</v>
      </c>
      <c r="AQ53" s="19" t="s">
        <v>61</v>
      </c>
      <c r="AR53" s="18">
        <v>222</v>
      </c>
      <c r="AS53" s="6"/>
    </row>
    <row r="54" spans="1:45" ht="15" customHeight="1" x14ac:dyDescent="0.25">
      <c r="A54" t="s">
        <v>52</v>
      </c>
      <c r="B54" s="170" t="s">
        <v>72</v>
      </c>
      <c r="C54" s="13" t="s">
        <v>62</v>
      </c>
      <c r="D54" s="14">
        <v>30940</v>
      </c>
      <c r="E54" s="15">
        <v>202</v>
      </c>
      <c r="F54" s="16">
        <v>1598</v>
      </c>
      <c r="G54" s="16">
        <v>2277</v>
      </c>
      <c r="H54" s="16">
        <v>1155</v>
      </c>
      <c r="I54" s="16">
        <v>891</v>
      </c>
      <c r="J54" s="16">
        <v>70</v>
      </c>
      <c r="K54" s="16">
        <v>354</v>
      </c>
      <c r="L54" s="16">
        <v>326</v>
      </c>
      <c r="M54" s="16">
        <v>1025</v>
      </c>
      <c r="N54" s="16">
        <v>639</v>
      </c>
      <c r="O54" s="16">
        <v>2961</v>
      </c>
      <c r="P54" s="16">
        <v>3622</v>
      </c>
      <c r="Q54" s="16">
        <v>1036</v>
      </c>
      <c r="R54" s="16">
        <v>461</v>
      </c>
      <c r="S54" s="16">
        <v>213</v>
      </c>
      <c r="T54" s="16">
        <v>44</v>
      </c>
      <c r="U54" s="16">
        <v>245</v>
      </c>
      <c r="V54" s="16">
        <v>2429</v>
      </c>
      <c r="W54" s="16">
        <v>800</v>
      </c>
      <c r="X54" s="16">
        <v>21</v>
      </c>
      <c r="Y54" s="16">
        <v>42</v>
      </c>
      <c r="Z54" s="16">
        <v>53</v>
      </c>
      <c r="AA54" s="16">
        <v>128</v>
      </c>
      <c r="AB54" s="16">
        <v>882</v>
      </c>
      <c r="AC54" s="16">
        <v>179</v>
      </c>
      <c r="AD54" s="16">
        <v>268</v>
      </c>
      <c r="AE54" s="16">
        <v>562</v>
      </c>
      <c r="AF54" s="16">
        <v>2118</v>
      </c>
      <c r="AG54" s="16">
        <v>88</v>
      </c>
      <c r="AH54" s="16">
        <v>124</v>
      </c>
      <c r="AI54" s="16">
        <v>530</v>
      </c>
      <c r="AJ54" s="16">
        <v>35</v>
      </c>
      <c r="AK54" s="16">
        <v>1764</v>
      </c>
      <c r="AL54" s="16">
        <v>278</v>
      </c>
      <c r="AM54" s="16">
        <v>45</v>
      </c>
      <c r="AN54" s="16">
        <v>173</v>
      </c>
      <c r="AO54" s="16">
        <v>2218</v>
      </c>
      <c r="AP54" s="16">
        <v>1084</v>
      </c>
      <c r="AQ54" s="19" t="s">
        <v>63</v>
      </c>
      <c r="AR54" s="18">
        <v>14833</v>
      </c>
      <c r="AS54" s="6"/>
    </row>
    <row r="55" spans="1:45" s="20" customFormat="1" ht="15" customHeight="1" x14ac:dyDescent="0.25">
      <c r="A55" s="20" t="s">
        <v>52</v>
      </c>
      <c r="B55" s="21" t="s">
        <v>64</v>
      </c>
      <c r="C55" s="22" t="s">
        <v>65</v>
      </c>
      <c r="D55" s="23">
        <v>3.13</v>
      </c>
      <c r="E55" s="24">
        <v>3.41</v>
      </c>
      <c r="F55" s="25">
        <v>3.13</v>
      </c>
      <c r="G55" s="25">
        <v>3.09</v>
      </c>
      <c r="H55" s="25">
        <v>3.85</v>
      </c>
      <c r="I55" s="25">
        <v>2.9</v>
      </c>
      <c r="J55" s="25">
        <v>3.31</v>
      </c>
      <c r="K55" s="25">
        <v>3.36</v>
      </c>
      <c r="L55" s="25">
        <v>3.39</v>
      </c>
      <c r="M55" s="25">
        <v>3.36</v>
      </c>
      <c r="N55" s="25">
        <v>3.49</v>
      </c>
      <c r="O55" s="25">
        <v>2.93</v>
      </c>
      <c r="P55" s="25">
        <v>2.96</v>
      </c>
      <c r="Q55" s="25">
        <v>3.11</v>
      </c>
      <c r="R55" s="25">
        <v>3.21</v>
      </c>
      <c r="S55" s="25">
        <v>3.25</v>
      </c>
      <c r="T55" s="25">
        <v>3.55</v>
      </c>
      <c r="U55" s="25">
        <v>3.47</v>
      </c>
      <c r="V55" s="25">
        <v>3.09</v>
      </c>
      <c r="W55" s="25">
        <v>2.78</v>
      </c>
      <c r="X55" s="25">
        <v>2.95</v>
      </c>
      <c r="Y55" s="25">
        <v>3.93</v>
      </c>
      <c r="Z55" s="25">
        <v>3.28</v>
      </c>
      <c r="AA55" s="25">
        <v>3.45</v>
      </c>
      <c r="AB55" s="25">
        <v>2.52</v>
      </c>
      <c r="AC55" s="25">
        <v>3.12</v>
      </c>
      <c r="AD55" s="25">
        <v>3.67</v>
      </c>
      <c r="AE55" s="25">
        <v>3.75</v>
      </c>
      <c r="AF55" s="25">
        <v>3.47</v>
      </c>
      <c r="AG55" s="25">
        <v>3.27</v>
      </c>
      <c r="AH55" s="25">
        <v>3.25</v>
      </c>
      <c r="AI55" s="25">
        <v>3.58</v>
      </c>
      <c r="AJ55" s="25">
        <v>3.94</v>
      </c>
      <c r="AK55" s="25">
        <v>3.19</v>
      </c>
      <c r="AL55" s="25">
        <v>3.66</v>
      </c>
      <c r="AM55" s="25">
        <v>3.4</v>
      </c>
      <c r="AN55" s="25">
        <v>3.88</v>
      </c>
      <c r="AO55" s="25">
        <v>2.65</v>
      </c>
      <c r="AP55" s="25">
        <v>2.87</v>
      </c>
      <c r="AQ55" s="19" t="s">
        <v>66</v>
      </c>
      <c r="AR55" s="26" t="s">
        <v>57</v>
      </c>
      <c r="AS55" s="27"/>
    </row>
    <row r="56" spans="1:45" ht="15" customHeight="1" x14ac:dyDescent="0.25">
      <c r="A56" t="s">
        <v>52</v>
      </c>
      <c r="B56" s="28" t="s">
        <v>73</v>
      </c>
      <c r="C56" s="29">
        <v>5</v>
      </c>
      <c r="D56" s="14">
        <v>2</v>
      </c>
      <c r="E56" s="30" t="s">
        <v>55</v>
      </c>
      <c r="F56" s="31" t="s">
        <v>55</v>
      </c>
      <c r="G56" s="31" t="s">
        <v>55</v>
      </c>
      <c r="H56" s="31" t="s">
        <v>54</v>
      </c>
      <c r="I56" s="31" t="s">
        <v>55</v>
      </c>
      <c r="J56" s="31" t="s">
        <v>55</v>
      </c>
      <c r="K56" s="31" t="s">
        <v>55</v>
      </c>
      <c r="L56" s="31" t="s">
        <v>54</v>
      </c>
      <c r="M56" s="31" t="s">
        <v>54</v>
      </c>
      <c r="N56" s="31" t="s">
        <v>55</v>
      </c>
      <c r="O56" s="31" t="s">
        <v>54</v>
      </c>
      <c r="P56" s="31" t="s">
        <v>54</v>
      </c>
      <c r="Q56" s="31" t="s">
        <v>55</v>
      </c>
      <c r="R56" s="31" t="s">
        <v>55</v>
      </c>
      <c r="S56" s="31" t="s">
        <v>55</v>
      </c>
      <c r="T56" s="31" t="s">
        <v>55</v>
      </c>
      <c r="U56" s="31" t="s">
        <v>55</v>
      </c>
      <c r="V56" s="31" t="s">
        <v>54</v>
      </c>
      <c r="W56" s="31" t="s">
        <v>55</v>
      </c>
      <c r="X56" s="31" t="s">
        <v>55</v>
      </c>
      <c r="Y56" s="31" t="s">
        <v>55</v>
      </c>
      <c r="Z56" s="31" t="s">
        <v>55</v>
      </c>
      <c r="AA56" s="31" t="s">
        <v>55</v>
      </c>
      <c r="AB56" s="31" t="s">
        <v>55</v>
      </c>
      <c r="AC56" s="31" t="s">
        <v>54</v>
      </c>
      <c r="AD56" s="31" t="s">
        <v>55</v>
      </c>
      <c r="AE56" s="31" t="s">
        <v>55</v>
      </c>
      <c r="AF56" s="31" t="s">
        <v>54</v>
      </c>
      <c r="AG56" s="31" t="s">
        <v>55</v>
      </c>
      <c r="AH56" s="31" t="s">
        <v>55</v>
      </c>
      <c r="AI56" s="31" t="s">
        <v>55</v>
      </c>
      <c r="AJ56" s="31" t="s">
        <v>55</v>
      </c>
      <c r="AK56" s="31" t="s">
        <v>55</v>
      </c>
      <c r="AL56" s="31" t="s">
        <v>55</v>
      </c>
      <c r="AM56" s="31" t="s">
        <v>55</v>
      </c>
      <c r="AN56" s="31" t="s">
        <v>55</v>
      </c>
      <c r="AO56" s="31" t="s">
        <v>55</v>
      </c>
      <c r="AP56" s="31" t="s">
        <v>55</v>
      </c>
      <c r="AQ56" s="17" t="s">
        <v>56</v>
      </c>
      <c r="AR56" s="32" t="s">
        <v>57</v>
      </c>
      <c r="AS56" s="6"/>
    </row>
    <row r="57" spans="1:45" ht="15" customHeight="1" x14ac:dyDescent="0.25">
      <c r="A57" t="s">
        <v>52</v>
      </c>
      <c r="B57" s="170" t="s">
        <v>73</v>
      </c>
      <c r="C57" s="13">
        <v>4</v>
      </c>
      <c r="D57" s="14">
        <v>4</v>
      </c>
      <c r="E57" s="15" t="s">
        <v>55</v>
      </c>
      <c r="F57" s="16" t="s">
        <v>55</v>
      </c>
      <c r="G57" s="16" t="s">
        <v>55</v>
      </c>
      <c r="H57" s="16" t="s">
        <v>54</v>
      </c>
      <c r="I57" s="16" t="s">
        <v>55</v>
      </c>
      <c r="J57" s="16" t="s">
        <v>55</v>
      </c>
      <c r="K57" s="16" t="s">
        <v>55</v>
      </c>
      <c r="L57" s="16" t="s">
        <v>54</v>
      </c>
      <c r="M57" s="16" t="s">
        <v>54</v>
      </c>
      <c r="N57" s="16" t="s">
        <v>55</v>
      </c>
      <c r="O57" s="16" t="s">
        <v>54</v>
      </c>
      <c r="P57" s="16" t="s">
        <v>54</v>
      </c>
      <c r="Q57" s="16" t="s">
        <v>55</v>
      </c>
      <c r="R57" s="16" t="s">
        <v>55</v>
      </c>
      <c r="S57" s="16" t="s">
        <v>55</v>
      </c>
      <c r="T57" s="16" t="s">
        <v>55</v>
      </c>
      <c r="U57" s="16" t="s">
        <v>55</v>
      </c>
      <c r="V57" s="16" t="s">
        <v>54</v>
      </c>
      <c r="W57" s="16" t="s">
        <v>55</v>
      </c>
      <c r="X57" s="16" t="s">
        <v>55</v>
      </c>
      <c r="Y57" s="16" t="s">
        <v>55</v>
      </c>
      <c r="Z57" s="16" t="s">
        <v>55</v>
      </c>
      <c r="AA57" s="16" t="s">
        <v>55</v>
      </c>
      <c r="AB57" s="16" t="s">
        <v>55</v>
      </c>
      <c r="AC57" s="16" t="s">
        <v>54</v>
      </c>
      <c r="AD57" s="16" t="s">
        <v>55</v>
      </c>
      <c r="AE57" s="16" t="s">
        <v>55</v>
      </c>
      <c r="AF57" s="16" t="s">
        <v>54</v>
      </c>
      <c r="AG57" s="16" t="s">
        <v>55</v>
      </c>
      <c r="AH57" s="16" t="s">
        <v>55</v>
      </c>
      <c r="AI57" s="16" t="s">
        <v>55</v>
      </c>
      <c r="AJ57" s="16" t="s">
        <v>55</v>
      </c>
      <c r="AK57" s="16" t="s">
        <v>55</v>
      </c>
      <c r="AL57" s="16" t="s">
        <v>55</v>
      </c>
      <c r="AM57" s="16" t="s">
        <v>55</v>
      </c>
      <c r="AN57" s="16" t="s">
        <v>55</v>
      </c>
      <c r="AO57" s="16" t="s">
        <v>55</v>
      </c>
      <c r="AP57" s="16" t="s">
        <v>55</v>
      </c>
      <c r="AQ57" s="19" t="s">
        <v>58</v>
      </c>
      <c r="AR57" s="18" t="s">
        <v>57</v>
      </c>
      <c r="AS57" s="6"/>
    </row>
    <row r="58" spans="1:45" ht="15" customHeight="1" x14ac:dyDescent="0.25">
      <c r="A58" t="s">
        <v>52</v>
      </c>
      <c r="B58" s="170" t="s">
        <v>73</v>
      </c>
      <c r="C58" s="13">
        <v>3</v>
      </c>
      <c r="D58" s="14">
        <v>4</v>
      </c>
      <c r="E58" s="15" t="s">
        <v>55</v>
      </c>
      <c r="F58" s="16" t="s">
        <v>55</v>
      </c>
      <c r="G58" s="16" t="s">
        <v>55</v>
      </c>
      <c r="H58" s="16" t="s">
        <v>54</v>
      </c>
      <c r="I58" s="16" t="s">
        <v>55</v>
      </c>
      <c r="J58" s="16" t="s">
        <v>55</v>
      </c>
      <c r="K58" s="16" t="s">
        <v>55</v>
      </c>
      <c r="L58" s="16" t="s">
        <v>54</v>
      </c>
      <c r="M58" s="16" t="s">
        <v>54</v>
      </c>
      <c r="N58" s="16" t="s">
        <v>55</v>
      </c>
      <c r="O58" s="16" t="s">
        <v>54</v>
      </c>
      <c r="P58" s="16" t="s">
        <v>54</v>
      </c>
      <c r="Q58" s="16" t="s">
        <v>55</v>
      </c>
      <c r="R58" s="16" t="s">
        <v>55</v>
      </c>
      <c r="S58" s="16" t="s">
        <v>55</v>
      </c>
      <c r="T58" s="16" t="s">
        <v>55</v>
      </c>
      <c r="U58" s="16" t="s">
        <v>55</v>
      </c>
      <c r="V58" s="16" t="s">
        <v>54</v>
      </c>
      <c r="W58" s="16" t="s">
        <v>55</v>
      </c>
      <c r="X58" s="16" t="s">
        <v>55</v>
      </c>
      <c r="Y58" s="16" t="s">
        <v>55</v>
      </c>
      <c r="Z58" s="16" t="s">
        <v>55</v>
      </c>
      <c r="AA58" s="16" t="s">
        <v>55</v>
      </c>
      <c r="AB58" s="16" t="s">
        <v>55</v>
      </c>
      <c r="AC58" s="16" t="s">
        <v>54</v>
      </c>
      <c r="AD58" s="16" t="s">
        <v>55</v>
      </c>
      <c r="AE58" s="16" t="s">
        <v>55</v>
      </c>
      <c r="AF58" s="16" t="s">
        <v>54</v>
      </c>
      <c r="AG58" s="16" t="s">
        <v>55</v>
      </c>
      <c r="AH58" s="16" t="s">
        <v>55</v>
      </c>
      <c r="AI58" s="16" t="s">
        <v>55</v>
      </c>
      <c r="AJ58" s="16" t="s">
        <v>55</v>
      </c>
      <c r="AK58" s="16" t="s">
        <v>55</v>
      </c>
      <c r="AL58" s="16" t="s">
        <v>55</v>
      </c>
      <c r="AM58" s="16" t="s">
        <v>55</v>
      </c>
      <c r="AN58" s="16" t="s">
        <v>55</v>
      </c>
      <c r="AO58" s="16" t="s">
        <v>55</v>
      </c>
      <c r="AP58" s="16" t="s">
        <v>55</v>
      </c>
      <c r="AQ58" s="19" t="s">
        <v>59</v>
      </c>
      <c r="AR58" s="18">
        <v>5</v>
      </c>
      <c r="AS58" s="6"/>
    </row>
    <row r="59" spans="1:45" ht="15" customHeight="1" x14ac:dyDescent="0.25">
      <c r="A59" t="s">
        <v>52</v>
      </c>
      <c r="B59" s="170" t="s">
        <v>73</v>
      </c>
      <c r="C59" s="13">
        <v>2</v>
      </c>
      <c r="D59" s="14">
        <v>2</v>
      </c>
      <c r="E59" s="15" t="s">
        <v>55</v>
      </c>
      <c r="F59" s="16" t="s">
        <v>55</v>
      </c>
      <c r="G59" s="16" t="s">
        <v>55</v>
      </c>
      <c r="H59" s="16" t="s">
        <v>54</v>
      </c>
      <c r="I59" s="16" t="s">
        <v>55</v>
      </c>
      <c r="J59" s="16" t="s">
        <v>55</v>
      </c>
      <c r="K59" s="16" t="s">
        <v>55</v>
      </c>
      <c r="L59" s="16" t="s">
        <v>54</v>
      </c>
      <c r="M59" s="16" t="s">
        <v>54</v>
      </c>
      <c r="N59" s="16" t="s">
        <v>55</v>
      </c>
      <c r="O59" s="16" t="s">
        <v>54</v>
      </c>
      <c r="P59" s="16" t="s">
        <v>54</v>
      </c>
      <c r="Q59" s="16" t="s">
        <v>55</v>
      </c>
      <c r="R59" s="16" t="s">
        <v>55</v>
      </c>
      <c r="S59" s="16" t="s">
        <v>55</v>
      </c>
      <c r="T59" s="16" t="s">
        <v>55</v>
      </c>
      <c r="U59" s="16" t="s">
        <v>55</v>
      </c>
      <c r="V59" s="16" t="s">
        <v>54</v>
      </c>
      <c r="W59" s="16" t="s">
        <v>55</v>
      </c>
      <c r="X59" s="16" t="s">
        <v>55</v>
      </c>
      <c r="Y59" s="16" t="s">
        <v>55</v>
      </c>
      <c r="Z59" s="16" t="s">
        <v>55</v>
      </c>
      <c r="AA59" s="16" t="s">
        <v>55</v>
      </c>
      <c r="AB59" s="16" t="s">
        <v>55</v>
      </c>
      <c r="AC59" s="16" t="s">
        <v>54</v>
      </c>
      <c r="AD59" s="16" t="s">
        <v>55</v>
      </c>
      <c r="AE59" s="16" t="s">
        <v>55</v>
      </c>
      <c r="AF59" s="16" t="s">
        <v>54</v>
      </c>
      <c r="AG59" s="16" t="s">
        <v>55</v>
      </c>
      <c r="AH59" s="16" t="s">
        <v>55</v>
      </c>
      <c r="AI59" s="16" t="s">
        <v>55</v>
      </c>
      <c r="AJ59" s="16" t="s">
        <v>55</v>
      </c>
      <c r="AK59" s="16" t="s">
        <v>55</v>
      </c>
      <c r="AL59" s="16" t="s">
        <v>55</v>
      </c>
      <c r="AM59" s="16" t="s">
        <v>55</v>
      </c>
      <c r="AN59" s="16" t="s">
        <v>55</v>
      </c>
      <c r="AO59" s="16" t="s">
        <v>55</v>
      </c>
      <c r="AP59" s="16" t="s">
        <v>55</v>
      </c>
      <c r="AQ59" s="19" t="s">
        <v>60</v>
      </c>
      <c r="AR59" s="18" t="s">
        <v>57</v>
      </c>
      <c r="AS59" s="6"/>
    </row>
    <row r="60" spans="1:45" ht="15" customHeight="1" x14ac:dyDescent="0.25">
      <c r="A60" t="s">
        <v>52</v>
      </c>
      <c r="B60" s="170" t="s">
        <v>73</v>
      </c>
      <c r="C60" s="13">
        <v>1</v>
      </c>
      <c r="D60" s="14" t="s">
        <v>55</v>
      </c>
      <c r="E60" s="15" t="s">
        <v>55</v>
      </c>
      <c r="F60" s="16" t="s">
        <v>55</v>
      </c>
      <c r="G60" s="16" t="s">
        <v>55</v>
      </c>
      <c r="H60" s="16" t="s">
        <v>54</v>
      </c>
      <c r="I60" s="16" t="s">
        <v>55</v>
      </c>
      <c r="J60" s="16" t="s">
        <v>55</v>
      </c>
      <c r="K60" s="16" t="s">
        <v>55</v>
      </c>
      <c r="L60" s="16" t="s">
        <v>54</v>
      </c>
      <c r="M60" s="16" t="s">
        <v>54</v>
      </c>
      <c r="N60" s="16" t="s">
        <v>55</v>
      </c>
      <c r="O60" s="16" t="s">
        <v>54</v>
      </c>
      <c r="P60" s="16" t="s">
        <v>54</v>
      </c>
      <c r="Q60" s="16" t="s">
        <v>55</v>
      </c>
      <c r="R60" s="16" t="s">
        <v>55</v>
      </c>
      <c r="S60" s="16" t="s">
        <v>55</v>
      </c>
      <c r="T60" s="16" t="s">
        <v>55</v>
      </c>
      <c r="U60" s="16" t="s">
        <v>55</v>
      </c>
      <c r="V60" s="16" t="s">
        <v>54</v>
      </c>
      <c r="W60" s="16" t="s">
        <v>55</v>
      </c>
      <c r="X60" s="16" t="s">
        <v>55</v>
      </c>
      <c r="Y60" s="16" t="s">
        <v>55</v>
      </c>
      <c r="Z60" s="16" t="s">
        <v>55</v>
      </c>
      <c r="AA60" s="16" t="s">
        <v>55</v>
      </c>
      <c r="AB60" s="16" t="s">
        <v>55</v>
      </c>
      <c r="AC60" s="16" t="s">
        <v>54</v>
      </c>
      <c r="AD60" s="16" t="s">
        <v>55</v>
      </c>
      <c r="AE60" s="16" t="s">
        <v>55</v>
      </c>
      <c r="AF60" s="16" t="s">
        <v>54</v>
      </c>
      <c r="AG60" s="16" t="s">
        <v>55</v>
      </c>
      <c r="AH60" s="16" t="s">
        <v>55</v>
      </c>
      <c r="AI60" s="16" t="s">
        <v>55</v>
      </c>
      <c r="AJ60" s="16" t="s">
        <v>55</v>
      </c>
      <c r="AK60" s="16" t="s">
        <v>55</v>
      </c>
      <c r="AL60" s="16" t="s">
        <v>55</v>
      </c>
      <c r="AM60" s="16" t="s">
        <v>55</v>
      </c>
      <c r="AN60" s="16" t="s">
        <v>55</v>
      </c>
      <c r="AO60" s="16" t="s">
        <v>55</v>
      </c>
      <c r="AP60" s="16" t="s">
        <v>55</v>
      </c>
      <c r="AQ60" s="19" t="s">
        <v>61</v>
      </c>
      <c r="AR60" s="18" t="s">
        <v>57</v>
      </c>
      <c r="AS60" s="6"/>
    </row>
    <row r="61" spans="1:45" ht="15" customHeight="1" x14ac:dyDescent="0.25">
      <c r="A61" t="s">
        <v>52</v>
      </c>
      <c r="B61" s="170" t="s">
        <v>73</v>
      </c>
      <c r="C61" s="13" t="s">
        <v>62</v>
      </c>
      <c r="D61" s="14">
        <v>12</v>
      </c>
      <c r="E61" s="15" t="s">
        <v>55</v>
      </c>
      <c r="F61" s="16" t="s">
        <v>55</v>
      </c>
      <c r="G61" s="16" t="s">
        <v>55</v>
      </c>
      <c r="H61" s="16">
        <v>2</v>
      </c>
      <c r="I61" s="16" t="s">
        <v>55</v>
      </c>
      <c r="J61" s="16" t="s">
        <v>55</v>
      </c>
      <c r="K61" s="16" t="s">
        <v>55</v>
      </c>
      <c r="L61" s="16">
        <v>1</v>
      </c>
      <c r="M61" s="16">
        <v>1</v>
      </c>
      <c r="N61" s="16" t="s">
        <v>55</v>
      </c>
      <c r="O61" s="16">
        <v>1</v>
      </c>
      <c r="P61" s="16">
        <v>2</v>
      </c>
      <c r="Q61" s="16" t="s">
        <v>55</v>
      </c>
      <c r="R61" s="16" t="s">
        <v>55</v>
      </c>
      <c r="S61" s="16" t="s">
        <v>55</v>
      </c>
      <c r="T61" s="16" t="s">
        <v>55</v>
      </c>
      <c r="U61" s="16" t="s">
        <v>55</v>
      </c>
      <c r="V61" s="16">
        <v>3</v>
      </c>
      <c r="W61" s="16" t="s">
        <v>55</v>
      </c>
      <c r="X61" s="16" t="s">
        <v>55</v>
      </c>
      <c r="Y61" s="16" t="s">
        <v>55</v>
      </c>
      <c r="Z61" s="16" t="s">
        <v>55</v>
      </c>
      <c r="AA61" s="16" t="s">
        <v>55</v>
      </c>
      <c r="AB61" s="16" t="s">
        <v>55</v>
      </c>
      <c r="AC61" s="16">
        <v>1</v>
      </c>
      <c r="AD61" s="16" t="s">
        <v>55</v>
      </c>
      <c r="AE61" s="16" t="s">
        <v>55</v>
      </c>
      <c r="AF61" s="16">
        <v>1</v>
      </c>
      <c r="AG61" s="16" t="s">
        <v>55</v>
      </c>
      <c r="AH61" s="16" t="s">
        <v>55</v>
      </c>
      <c r="AI61" s="16" t="s">
        <v>55</v>
      </c>
      <c r="AJ61" s="16" t="s">
        <v>55</v>
      </c>
      <c r="AK61" s="16" t="s">
        <v>55</v>
      </c>
      <c r="AL61" s="16" t="s">
        <v>55</v>
      </c>
      <c r="AM61" s="16" t="s">
        <v>55</v>
      </c>
      <c r="AN61" s="16" t="s">
        <v>55</v>
      </c>
      <c r="AO61" s="16" t="s">
        <v>55</v>
      </c>
      <c r="AP61" s="16" t="s">
        <v>55</v>
      </c>
      <c r="AQ61" s="19" t="s">
        <v>63</v>
      </c>
      <c r="AR61" s="18">
        <v>5</v>
      </c>
      <c r="AS61" s="6"/>
    </row>
    <row r="62" spans="1:45" s="20" customFormat="1" ht="15" customHeight="1" x14ac:dyDescent="0.25">
      <c r="A62" s="20" t="s">
        <v>52</v>
      </c>
      <c r="B62" s="21" t="s">
        <v>64</v>
      </c>
      <c r="C62" s="22" t="s">
        <v>65</v>
      </c>
      <c r="D62" s="23">
        <v>3.5</v>
      </c>
      <c r="E62" s="24" t="s">
        <v>55</v>
      </c>
      <c r="F62" s="25" t="s">
        <v>55</v>
      </c>
      <c r="G62" s="25" t="s">
        <v>55</v>
      </c>
      <c r="H62" s="25" t="s">
        <v>54</v>
      </c>
      <c r="I62" s="25" t="s">
        <v>55</v>
      </c>
      <c r="J62" s="25" t="s">
        <v>55</v>
      </c>
      <c r="K62" s="25" t="s">
        <v>55</v>
      </c>
      <c r="L62" s="25" t="s">
        <v>54</v>
      </c>
      <c r="M62" s="25" t="s">
        <v>54</v>
      </c>
      <c r="N62" s="25" t="s">
        <v>55</v>
      </c>
      <c r="O62" s="25" t="s">
        <v>54</v>
      </c>
      <c r="P62" s="25" t="s">
        <v>54</v>
      </c>
      <c r="Q62" s="25" t="s">
        <v>55</v>
      </c>
      <c r="R62" s="25" t="s">
        <v>55</v>
      </c>
      <c r="S62" s="25" t="s">
        <v>55</v>
      </c>
      <c r="T62" s="25" t="s">
        <v>55</v>
      </c>
      <c r="U62" s="25" t="s">
        <v>55</v>
      </c>
      <c r="V62" s="25" t="s">
        <v>54</v>
      </c>
      <c r="W62" s="25" t="s">
        <v>55</v>
      </c>
      <c r="X62" s="25" t="s">
        <v>55</v>
      </c>
      <c r="Y62" s="25" t="s">
        <v>55</v>
      </c>
      <c r="Z62" s="25" t="s">
        <v>55</v>
      </c>
      <c r="AA62" s="25" t="s">
        <v>55</v>
      </c>
      <c r="AB62" s="25" t="s">
        <v>55</v>
      </c>
      <c r="AC62" s="25" t="s">
        <v>54</v>
      </c>
      <c r="AD62" s="25" t="s">
        <v>55</v>
      </c>
      <c r="AE62" s="25" t="s">
        <v>55</v>
      </c>
      <c r="AF62" s="25" t="s">
        <v>54</v>
      </c>
      <c r="AG62" s="25" t="s">
        <v>55</v>
      </c>
      <c r="AH62" s="25" t="s">
        <v>55</v>
      </c>
      <c r="AI62" s="25" t="s">
        <v>55</v>
      </c>
      <c r="AJ62" s="25" t="s">
        <v>55</v>
      </c>
      <c r="AK62" s="25" t="s">
        <v>55</v>
      </c>
      <c r="AL62" s="25" t="s">
        <v>55</v>
      </c>
      <c r="AM62" s="25" t="s">
        <v>55</v>
      </c>
      <c r="AN62" s="25" t="s">
        <v>55</v>
      </c>
      <c r="AO62" s="25" t="s">
        <v>55</v>
      </c>
      <c r="AP62" s="25" t="s">
        <v>55</v>
      </c>
      <c r="AQ62" s="19" t="s">
        <v>66</v>
      </c>
      <c r="AR62" s="26" t="s">
        <v>57</v>
      </c>
      <c r="AS62" s="27"/>
    </row>
    <row r="63" spans="1:45" ht="15" customHeight="1" x14ac:dyDescent="0.25">
      <c r="A63" t="s">
        <v>52</v>
      </c>
      <c r="B63" s="28" t="s">
        <v>74</v>
      </c>
      <c r="C63" s="29">
        <v>5</v>
      </c>
      <c r="D63" s="14">
        <v>1141</v>
      </c>
      <c r="E63" s="30">
        <v>4</v>
      </c>
      <c r="F63" s="31">
        <v>36</v>
      </c>
      <c r="G63" s="31">
        <v>102</v>
      </c>
      <c r="H63" s="31">
        <v>102</v>
      </c>
      <c r="I63" s="31">
        <v>26</v>
      </c>
      <c r="J63" s="31">
        <v>9</v>
      </c>
      <c r="K63" s="31">
        <v>25</v>
      </c>
      <c r="L63" s="31">
        <v>9</v>
      </c>
      <c r="M63" s="31">
        <v>60</v>
      </c>
      <c r="N63" s="31">
        <v>38</v>
      </c>
      <c r="O63" s="31">
        <v>42</v>
      </c>
      <c r="P63" s="31">
        <v>63</v>
      </c>
      <c r="Q63" s="31">
        <v>24</v>
      </c>
      <c r="R63" s="31">
        <v>22</v>
      </c>
      <c r="S63" s="31">
        <v>4</v>
      </c>
      <c r="T63" s="31">
        <v>6</v>
      </c>
      <c r="U63" s="31">
        <v>16</v>
      </c>
      <c r="V63" s="31">
        <v>86</v>
      </c>
      <c r="W63" s="31">
        <v>21</v>
      </c>
      <c r="X63" s="31">
        <v>2</v>
      </c>
      <c r="Y63" s="31" t="s">
        <v>54</v>
      </c>
      <c r="Z63" s="31">
        <v>1</v>
      </c>
      <c r="AA63" s="31">
        <v>7</v>
      </c>
      <c r="AB63" s="31">
        <v>19</v>
      </c>
      <c r="AC63" s="31">
        <v>12</v>
      </c>
      <c r="AD63" s="31">
        <v>34</v>
      </c>
      <c r="AE63" s="31">
        <v>48</v>
      </c>
      <c r="AF63" s="31">
        <v>119</v>
      </c>
      <c r="AG63" s="31">
        <v>1</v>
      </c>
      <c r="AH63" s="31">
        <v>2</v>
      </c>
      <c r="AI63" s="31">
        <v>29</v>
      </c>
      <c r="AJ63" s="31">
        <v>3</v>
      </c>
      <c r="AK63" s="31">
        <v>77</v>
      </c>
      <c r="AL63" s="31">
        <v>14</v>
      </c>
      <c r="AM63" s="31">
        <v>4</v>
      </c>
      <c r="AN63" s="31">
        <v>19</v>
      </c>
      <c r="AO63" s="31">
        <v>39</v>
      </c>
      <c r="AP63" s="31">
        <v>16</v>
      </c>
      <c r="AQ63" s="17" t="s">
        <v>56</v>
      </c>
      <c r="AR63" s="32">
        <v>504</v>
      </c>
      <c r="AS63" s="6"/>
    </row>
    <row r="64" spans="1:45" ht="15" customHeight="1" x14ac:dyDescent="0.25">
      <c r="A64" t="s">
        <v>52</v>
      </c>
      <c r="B64" s="170" t="s">
        <v>74</v>
      </c>
      <c r="C64" s="13">
        <v>4</v>
      </c>
      <c r="D64" s="14">
        <v>1453</v>
      </c>
      <c r="E64" s="15">
        <v>13</v>
      </c>
      <c r="F64" s="16">
        <v>73</v>
      </c>
      <c r="G64" s="16">
        <v>94</v>
      </c>
      <c r="H64" s="16">
        <v>62</v>
      </c>
      <c r="I64" s="16">
        <v>22</v>
      </c>
      <c r="J64" s="16">
        <v>3</v>
      </c>
      <c r="K64" s="16">
        <v>13</v>
      </c>
      <c r="L64" s="16">
        <v>24</v>
      </c>
      <c r="M64" s="16">
        <v>66</v>
      </c>
      <c r="N64" s="16">
        <v>52</v>
      </c>
      <c r="O64" s="16">
        <v>84</v>
      </c>
      <c r="P64" s="16">
        <v>126</v>
      </c>
      <c r="Q64" s="16">
        <v>73</v>
      </c>
      <c r="R64" s="16">
        <v>24</v>
      </c>
      <c r="S64" s="16">
        <v>15</v>
      </c>
      <c r="T64" s="16">
        <v>3</v>
      </c>
      <c r="U64" s="16">
        <v>10</v>
      </c>
      <c r="V64" s="16">
        <v>72</v>
      </c>
      <c r="W64" s="16">
        <v>36</v>
      </c>
      <c r="X64" s="16">
        <v>3</v>
      </c>
      <c r="Y64" s="16" t="s">
        <v>54</v>
      </c>
      <c r="Z64" s="16">
        <v>1</v>
      </c>
      <c r="AA64" s="16">
        <v>8</v>
      </c>
      <c r="AB64" s="16">
        <v>36</v>
      </c>
      <c r="AC64" s="16">
        <v>4</v>
      </c>
      <c r="AD64" s="16">
        <v>29</v>
      </c>
      <c r="AE64" s="16">
        <v>39</v>
      </c>
      <c r="AF64" s="16">
        <v>144</v>
      </c>
      <c r="AG64" s="16">
        <v>3</v>
      </c>
      <c r="AH64" s="16">
        <v>4</v>
      </c>
      <c r="AI64" s="16">
        <v>60</v>
      </c>
      <c r="AJ64" s="16">
        <v>4</v>
      </c>
      <c r="AK64" s="16">
        <v>95</v>
      </c>
      <c r="AL64" s="16">
        <v>38</v>
      </c>
      <c r="AM64" s="16">
        <v>4</v>
      </c>
      <c r="AN64" s="16">
        <v>30</v>
      </c>
      <c r="AO64" s="16">
        <v>57</v>
      </c>
      <c r="AP64" s="16">
        <v>26</v>
      </c>
      <c r="AQ64" s="19" t="s">
        <v>58</v>
      </c>
      <c r="AR64" s="18">
        <v>735</v>
      </c>
      <c r="AS64" s="6"/>
    </row>
    <row r="65" spans="1:45" ht="15" customHeight="1" x14ac:dyDescent="0.25">
      <c r="A65" t="s">
        <v>52</v>
      </c>
      <c r="B65" s="170" t="s">
        <v>74</v>
      </c>
      <c r="C65" s="13">
        <v>3</v>
      </c>
      <c r="D65" s="14">
        <v>1492</v>
      </c>
      <c r="E65" s="15">
        <v>9</v>
      </c>
      <c r="F65" s="16">
        <v>81</v>
      </c>
      <c r="G65" s="16">
        <v>95</v>
      </c>
      <c r="H65" s="16">
        <v>49</v>
      </c>
      <c r="I65" s="16">
        <v>29</v>
      </c>
      <c r="J65" s="16">
        <v>4</v>
      </c>
      <c r="K65" s="16">
        <v>14</v>
      </c>
      <c r="L65" s="16">
        <v>30</v>
      </c>
      <c r="M65" s="16">
        <v>36</v>
      </c>
      <c r="N65" s="16">
        <v>28</v>
      </c>
      <c r="O65" s="16">
        <v>118</v>
      </c>
      <c r="P65" s="16">
        <v>185</v>
      </c>
      <c r="Q65" s="16">
        <v>38</v>
      </c>
      <c r="R65" s="16">
        <v>25</v>
      </c>
      <c r="S65" s="16">
        <v>10</v>
      </c>
      <c r="T65" s="16">
        <v>4</v>
      </c>
      <c r="U65" s="16">
        <v>15</v>
      </c>
      <c r="V65" s="16">
        <v>137</v>
      </c>
      <c r="W65" s="16">
        <v>47</v>
      </c>
      <c r="X65" s="16">
        <v>3</v>
      </c>
      <c r="Y65" s="16" t="s">
        <v>54</v>
      </c>
      <c r="Z65" s="16">
        <v>9</v>
      </c>
      <c r="AA65" s="16">
        <v>8</v>
      </c>
      <c r="AB65" s="16">
        <v>36</v>
      </c>
      <c r="AC65" s="16">
        <v>22</v>
      </c>
      <c r="AD65" s="16">
        <v>6</v>
      </c>
      <c r="AE65" s="16">
        <v>28</v>
      </c>
      <c r="AF65" s="16">
        <v>93</v>
      </c>
      <c r="AG65" s="16">
        <v>5</v>
      </c>
      <c r="AH65" s="16">
        <v>11</v>
      </c>
      <c r="AI65" s="16">
        <v>50</v>
      </c>
      <c r="AJ65" s="16">
        <v>2</v>
      </c>
      <c r="AK65" s="16">
        <v>85</v>
      </c>
      <c r="AL65" s="16">
        <v>34</v>
      </c>
      <c r="AM65" s="16">
        <v>3</v>
      </c>
      <c r="AN65" s="16">
        <v>25</v>
      </c>
      <c r="AO65" s="16">
        <v>71</v>
      </c>
      <c r="AP65" s="16">
        <v>47</v>
      </c>
      <c r="AQ65" s="19" t="s">
        <v>59</v>
      </c>
      <c r="AR65" s="18">
        <v>1930</v>
      </c>
      <c r="AS65" s="6"/>
    </row>
    <row r="66" spans="1:45" ht="15" customHeight="1" x14ac:dyDescent="0.25">
      <c r="A66" t="s">
        <v>52</v>
      </c>
      <c r="B66" s="170" t="s">
        <v>74</v>
      </c>
      <c r="C66" s="13">
        <v>2</v>
      </c>
      <c r="D66" s="14">
        <v>1315</v>
      </c>
      <c r="E66" s="15">
        <v>12</v>
      </c>
      <c r="F66" s="16">
        <v>81</v>
      </c>
      <c r="G66" s="16">
        <v>90</v>
      </c>
      <c r="H66" s="16">
        <v>25</v>
      </c>
      <c r="I66" s="16">
        <v>26</v>
      </c>
      <c r="J66" s="16">
        <v>2</v>
      </c>
      <c r="K66" s="16">
        <v>9</v>
      </c>
      <c r="L66" s="16">
        <v>22</v>
      </c>
      <c r="M66" s="16">
        <v>41</v>
      </c>
      <c r="N66" s="16">
        <v>19</v>
      </c>
      <c r="O66" s="16">
        <v>165</v>
      </c>
      <c r="P66" s="16">
        <v>193</v>
      </c>
      <c r="Q66" s="16">
        <v>64</v>
      </c>
      <c r="R66" s="16">
        <v>29</v>
      </c>
      <c r="S66" s="16">
        <v>4</v>
      </c>
      <c r="T66" s="16" t="s">
        <v>55</v>
      </c>
      <c r="U66" s="16">
        <v>6</v>
      </c>
      <c r="V66" s="16">
        <v>104</v>
      </c>
      <c r="W66" s="16">
        <v>25</v>
      </c>
      <c r="X66" s="16" t="s">
        <v>55</v>
      </c>
      <c r="Y66" s="16" t="s">
        <v>54</v>
      </c>
      <c r="Z66" s="16">
        <v>3</v>
      </c>
      <c r="AA66" s="16">
        <v>10</v>
      </c>
      <c r="AB66" s="16">
        <v>48</v>
      </c>
      <c r="AC66" s="16">
        <v>9</v>
      </c>
      <c r="AD66" s="16">
        <v>15</v>
      </c>
      <c r="AE66" s="16">
        <v>17</v>
      </c>
      <c r="AF66" s="16">
        <v>73</v>
      </c>
      <c r="AG66" s="16">
        <v>3</v>
      </c>
      <c r="AH66" s="16">
        <v>5</v>
      </c>
      <c r="AI66" s="16">
        <v>18</v>
      </c>
      <c r="AJ66" s="16">
        <v>2</v>
      </c>
      <c r="AK66" s="16">
        <v>51</v>
      </c>
      <c r="AL66" s="16">
        <v>12</v>
      </c>
      <c r="AM66" s="16">
        <v>2</v>
      </c>
      <c r="AN66" s="16">
        <v>6</v>
      </c>
      <c r="AO66" s="16">
        <v>71</v>
      </c>
      <c r="AP66" s="16">
        <v>53</v>
      </c>
      <c r="AQ66" s="19" t="s">
        <v>60</v>
      </c>
      <c r="AR66" s="18">
        <v>2</v>
      </c>
      <c r="AS66" s="6"/>
    </row>
    <row r="67" spans="1:45" ht="15" customHeight="1" x14ac:dyDescent="0.25">
      <c r="A67" t="s">
        <v>52</v>
      </c>
      <c r="B67" s="170" t="s">
        <v>74</v>
      </c>
      <c r="C67" s="13">
        <v>1</v>
      </c>
      <c r="D67" s="14">
        <v>1015</v>
      </c>
      <c r="E67" s="15">
        <v>4</v>
      </c>
      <c r="F67" s="16">
        <v>30</v>
      </c>
      <c r="G67" s="16">
        <v>67</v>
      </c>
      <c r="H67" s="16">
        <v>7</v>
      </c>
      <c r="I67" s="16">
        <v>20</v>
      </c>
      <c r="J67" s="16">
        <v>1</v>
      </c>
      <c r="K67" s="16">
        <v>22</v>
      </c>
      <c r="L67" s="16">
        <v>8</v>
      </c>
      <c r="M67" s="16">
        <v>47</v>
      </c>
      <c r="N67" s="16">
        <v>20</v>
      </c>
      <c r="O67" s="16">
        <v>81</v>
      </c>
      <c r="P67" s="16">
        <v>76</v>
      </c>
      <c r="Q67" s="16">
        <v>57</v>
      </c>
      <c r="R67" s="16">
        <v>13</v>
      </c>
      <c r="S67" s="16">
        <v>1</v>
      </c>
      <c r="T67" s="16" t="s">
        <v>55</v>
      </c>
      <c r="U67" s="16">
        <v>8</v>
      </c>
      <c r="V67" s="16">
        <v>102</v>
      </c>
      <c r="W67" s="16">
        <v>78</v>
      </c>
      <c r="X67" s="16">
        <v>1</v>
      </c>
      <c r="Y67" s="16" t="s">
        <v>54</v>
      </c>
      <c r="Z67" s="16">
        <v>1</v>
      </c>
      <c r="AA67" s="16">
        <v>1</v>
      </c>
      <c r="AB67" s="16">
        <v>46</v>
      </c>
      <c r="AC67" s="16">
        <v>3</v>
      </c>
      <c r="AD67" s="16">
        <v>9</v>
      </c>
      <c r="AE67" s="16">
        <v>9</v>
      </c>
      <c r="AF67" s="16">
        <v>79</v>
      </c>
      <c r="AG67" s="16">
        <v>1</v>
      </c>
      <c r="AH67" s="16" t="s">
        <v>55</v>
      </c>
      <c r="AI67" s="16">
        <v>3</v>
      </c>
      <c r="AJ67" s="16">
        <v>1</v>
      </c>
      <c r="AK67" s="16">
        <v>72</v>
      </c>
      <c r="AL67" s="16">
        <v>1</v>
      </c>
      <c r="AM67" s="16">
        <v>1</v>
      </c>
      <c r="AN67" s="16" t="s">
        <v>55</v>
      </c>
      <c r="AO67" s="16">
        <v>100</v>
      </c>
      <c r="AP67" s="16">
        <v>45</v>
      </c>
      <c r="AQ67" s="19" t="s">
        <v>61</v>
      </c>
      <c r="AR67" s="18">
        <v>241</v>
      </c>
      <c r="AS67" s="6"/>
    </row>
    <row r="68" spans="1:45" ht="15" customHeight="1" x14ac:dyDescent="0.25">
      <c r="A68" t="s">
        <v>52</v>
      </c>
      <c r="B68" s="170" t="s">
        <v>74</v>
      </c>
      <c r="C68" s="13" t="s">
        <v>62</v>
      </c>
      <c r="D68" s="14">
        <v>6416</v>
      </c>
      <c r="E68" s="15">
        <v>42</v>
      </c>
      <c r="F68" s="16">
        <v>301</v>
      </c>
      <c r="G68" s="16">
        <v>448</v>
      </c>
      <c r="H68" s="16">
        <v>245</v>
      </c>
      <c r="I68" s="16">
        <v>123</v>
      </c>
      <c r="J68" s="16">
        <v>19</v>
      </c>
      <c r="K68" s="16">
        <v>83</v>
      </c>
      <c r="L68" s="16">
        <v>93</v>
      </c>
      <c r="M68" s="16">
        <v>250</v>
      </c>
      <c r="N68" s="16">
        <v>157</v>
      </c>
      <c r="O68" s="16">
        <v>490</v>
      </c>
      <c r="P68" s="16">
        <v>643</v>
      </c>
      <c r="Q68" s="16">
        <v>256</v>
      </c>
      <c r="R68" s="16">
        <v>113</v>
      </c>
      <c r="S68" s="16">
        <v>34</v>
      </c>
      <c r="T68" s="16">
        <v>13</v>
      </c>
      <c r="U68" s="16">
        <v>55</v>
      </c>
      <c r="V68" s="16">
        <v>501</v>
      </c>
      <c r="W68" s="16">
        <v>207</v>
      </c>
      <c r="X68" s="16">
        <v>9</v>
      </c>
      <c r="Y68" s="16">
        <v>3</v>
      </c>
      <c r="Z68" s="16">
        <v>15</v>
      </c>
      <c r="AA68" s="16">
        <v>34</v>
      </c>
      <c r="AB68" s="16">
        <v>185</v>
      </c>
      <c r="AC68" s="16">
        <v>50</v>
      </c>
      <c r="AD68" s="16">
        <v>93</v>
      </c>
      <c r="AE68" s="16">
        <v>141</v>
      </c>
      <c r="AF68" s="16">
        <v>508</v>
      </c>
      <c r="AG68" s="16">
        <v>13</v>
      </c>
      <c r="AH68" s="16">
        <v>22</v>
      </c>
      <c r="AI68" s="16">
        <v>160</v>
      </c>
      <c r="AJ68" s="16">
        <v>12</v>
      </c>
      <c r="AK68" s="16">
        <v>380</v>
      </c>
      <c r="AL68" s="16">
        <v>99</v>
      </c>
      <c r="AM68" s="16">
        <v>14</v>
      </c>
      <c r="AN68" s="16">
        <v>80</v>
      </c>
      <c r="AO68" s="16">
        <v>338</v>
      </c>
      <c r="AP68" s="16">
        <v>187</v>
      </c>
      <c r="AQ68" s="19" t="s">
        <v>63</v>
      </c>
      <c r="AR68" s="18">
        <v>3412</v>
      </c>
      <c r="AS68" s="6"/>
    </row>
    <row r="69" spans="1:45" s="20" customFormat="1" ht="15" customHeight="1" x14ac:dyDescent="0.25">
      <c r="A69" s="20" t="s">
        <v>52</v>
      </c>
      <c r="B69" s="21" t="s">
        <v>64</v>
      </c>
      <c r="C69" s="22" t="s">
        <v>65</v>
      </c>
      <c r="D69" s="23">
        <v>3.06</v>
      </c>
      <c r="E69" s="24">
        <v>3.02</v>
      </c>
      <c r="F69" s="25">
        <v>3.01</v>
      </c>
      <c r="G69" s="25">
        <v>3.17</v>
      </c>
      <c r="H69" s="25">
        <v>3.93</v>
      </c>
      <c r="I69" s="25">
        <v>3.07</v>
      </c>
      <c r="J69" s="25">
        <v>3.89</v>
      </c>
      <c r="K69" s="25">
        <v>3.12</v>
      </c>
      <c r="L69" s="25">
        <v>3.04</v>
      </c>
      <c r="M69" s="25">
        <v>3.2</v>
      </c>
      <c r="N69" s="25">
        <v>3.44</v>
      </c>
      <c r="O69" s="25">
        <v>2.68</v>
      </c>
      <c r="P69" s="25">
        <v>2.86</v>
      </c>
      <c r="Q69" s="25">
        <v>2.78</v>
      </c>
      <c r="R69" s="25">
        <v>3.12</v>
      </c>
      <c r="S69" s="25">
        <v>3.5</v>
      </c>
      <c r="T69" s="25">
        <v>4.1500000000000004</v>
      </c>
      <c r="U69" s="25">
        <v>3.36</v>
      </c>
      <c r="V69" s="25">
        <v>2.87</v>
      </c>
      <c r="W69" s="25">
        <v>2.5</v>
      </c>
      <c r="X69" s="25">
        <v>3.56</v>
      </c>
      <c r="Y69" s="25" t="s">
        <v>54</v>
      </c>
      <c r="Z69" s="25">
        <v>2.87</v>
      </c>
      <c r="AA69" s="25">
        <v>3.29</v>
      </c>
      <c r="AB69" s="25">
        <v>2.64</v>
      </c>
      <c r="AC69" s="25">
        <v>3.26</v>
      </c>
      <c r="AD69" s="25">
        <v>3.69</v>
      </c>
      <c r="AE69" s="25">
        <v>3.71</v>
      </c>
      <c r="AF69" s="25">
        <v>3.3</v>
      </c>
      <c r="AG69" s="25">
        <v>3</v>
      </c>
      <c r="AH69" s="25">
        <v>3.14</v>
      </c>
      <c r="AI69" s="25">
        <v>3.59</v>
      </c>
      <c r="AJ69" s="25">
        <v>3.5</v>
      </c>
      <c r="AK69" s="25">
        <v>3.14</v>
      </c>
      <c r="AL69" s="25">
        <v>3.53</v>
      </c>
      <c r="AM69" s="25">
        <v>3.57</v>
      </c>
      <c r="AN69" s="25">
        <v>3.78</v>
      </c>
      <c r="AO69" s="25">
        <v>2.6</v>
      </c>
      <c r="AP69" s="25">
        <v>2.5499999999999998</v>
      </c>
      <c r="AQ69" s="19" t="s">
        <v>66</v>
      </c>
      <c r="AR69" s="26" t="s">
        <v>57</v>
      </c>
      <c r="AS69" s="27"/>
    </row>
    <row r="70" spans="1:45" ht="15" customHeight="1" x14ac:dyDescent="0.25">
      <c r="A70" t="s">
        <v>52</v>
      </c>
      <c r="B70" s="28" t="s">
        <v>75</v>
      </c>
      <c r="C70" s="29">
        <v>5</v>
      </c>
      <c r="D70" s="14">
        <v>105211</v>
      </c>
      <c r="E70" s="30">
        <v>533</v>
      </c>
      <c r="F70" s="31">
        <v>2969</v>
      </c>
      <c r="G70" s="31">
        <v>9198</v>
      </c>
      <c r="H70" s="31">
        <v>9739</v>
      </c>
      <c r="I70" s="31">
        <v>2377</v>
      </c>
      <c r="J70" s="31">
        <v>408</v>
      </c>
      <c r="K70" s="31">
        <v>1778</v>
      </c>
      <c r="L70" s="31">
        <v>1036</v>
      </c>
      <c r="M70" s="31">
        <v>5523</v>
      </c>
      <c r="N70" s="31">
        <v>3527</v>
      </c>
      <c r="O70" s="31">
        <v>6025</v>
      </c>
      <c r="P70" s="31">
        <v>6461</v>
      </c>
      <c r="Q70" s="31">
        <v>2691</v>
      </c>
      <c r="R70" s="31">
        <v>1564</v>
      </c>
      <c r="S70" s="31">
        <v>497</v>
      </c>
      <c r="T70" s="31">
        <v>142</v>
      </c>
      <c r="U70" s="31">
        <v>1258</v>
      </c>
      <c r="V70" s="31">
        <v>9083</v>
      </c>
      <c r="W70" s="31">
        <v>2284</v>
      </c>
      <c r="X70" s="31">
        <v>75</v>
      </c>
      <c r="Y70" s="31">
        <v>95</v>
      </c>
      <c r="Z70" s="31">
        <v>163</v>
      </c>
      <c r="AA70" s="31">
        <v>711</v>
      </c>
      <c r="AB70" s="31">
        <v>980</v>
      </c>
      <c r="AC70" s="31">
        <v>529</v>
      </c>
      <c r="AD70" s="31">
        <v>2251</v>
      </c>
      <c r="AE70" s="31">
        <v>3967</v>
      </c>
      <c r="AF70" s="31">
        <v>11116</v>
      </c>
      <c r="AG70" s="31">
        <v>191</v>
      </c>
      <c r="AH70" s="31">
        <v>213</v>
      </c>
      <c r="AI70" s="31">
        <v>3511</v>
      </c>
      <c r="AJ70" s="31">
        <v>281</v>
      </c>
      <c r="AK70" s="31">
        <v>6544</v>
      </c>
      <c r="AL70" s="31">
        <v>1064</v>
      </c>
      <c r="AM70" s="31">
        <v>128</v>
      </c>
      <c r="AN70" s="31">
        <v>809</v>
      </c>
      <c r="AO70" s="31">
        <v>3834</v>
      </c>
      <c r="AP70" s="31">
        <v>1656</v>
      </c>
      <c r="AQ70" s="17" t="s">
        <v>56</v>
      </c>
      <c r="AR70" s="32">
        <v>36791</v>
      </c>
      <c r="AS70" s="6"/>
    </row>
    <row r="71" spans="1:45" ht="15" customHeight="1" x14ac:dyDescent="0.25">
      <c r="A71" t="s">
        <v>52</v>
      </c>
      <c r="B71" s="170" t="s">
        <v>75</v>
      </c>
      <c r="C71" s="13">
        <v>4</v>
      </c>
      <c r="D71" s="14">
        <v>133485</v>
      </c>
      <c r="E71" s="15">
        <v>860</v>
      </c>
      <c r="F71" s="16">
        <v>7657</v>
      </c>
      <c r="G71" s="16">
        <v>8835</v>
      </c>
      <c r="H71" s="16">
        <v>4679</v>
      </c>
      <c r="I71" s="16">
        <v>3064</v>
      </c>
      <c r="J71" s="16">
        <v>124</v>
      </c>
      <c r="K71" s="16">
        <v>1603</v>
      </c>
      <c r="L71" s="16">
        <v>1374</v>
      </c>
      <c r="M71" s="16">
        <v>5821</v>
      </c>
      <c r="N71" s="16">
        <v>4373</v>
      </c>
      <c r="O71" s="16">
        <v>9481</v>
      </c>
      <c r="P71" s="16">
        <v>14014</v>
      </c>
      <c r="Q71" s="16">
        <v>6131</v>
      </c>
      <c r="R71" s="16">
        <v>2119</v>
      </c>
      <c r="S71" s="16">
        <v>1050</v>
      </c>
      <c r="T71" s="16">
        <v>260</v>
      </c>
      <c r="U71" s="16">
        <v>1132</v>
      </c>
      <c r="V71" s="16">
        <v>7832</v>
      </c>
      <c r="W71" s="16">
        <v>3106</v>
      </c>
      <c r="X71" s="16">
        <v>108</v>
      </c>
      <c r="Y71" s="16">
        <v>26</v>
      </c>
      <c r="Z71" s="16">
        <v>270</v>
      </c>
      <c r="AA71" s="16">
        <v>562</v>
      </c>
      <c r="AB71" s="16">
        <v>2919</v>
      </c>
      <c r="AC71" s="16">
        <v>684</v>
      </c>
      <c r="AD71" s="16">
        <v>1350</v>
      </c>
      <c r="AE71" s="16">
        <v>3302</v>
      </c>
      <c r="AF71" s="16">
        <v>11672</v>
      </c>
      <c r="AG71" s="16">
        <v>351</v>
      </c>
      <c r="AH71" s="16">
        <v>401</v>
      </c>
      <c r="AI71" s="16">
        <v>5652</v>
      </c>
      <c r="AJ71" s="16">
        <v>563</v>
      </c>
      <c r="AK71" s="16">
        <v>8872</v>
      </c>
      <c r="AL71" s="16">
        <v>1642</v>
      </c>
      <c r="AM71" s="16">
        <v>267</v>
      </c>
      <c r="AN71" s="16">
        <v>973</v>
      </c>
      <c r="AO71" s="16">
        <v>6989</v>
      </c>
      <c r="AP71" s="16">
        <v>3367</v>
      </c>
      <c r="AQ71" s="19" t="s">
        <v>58</v>
      </c>
      <c r="AR71" s="18">
        <v>69314</v>
      </c>
      <c r="AS71" s="6"/>
    </row>
    <row r="72" spans="1:45" ht="15" customHeight="1" x14ac:dyDescent="0.25">
      <c r="A72" t="s">
        <v>52</v>
      </c>
      <c r="B72" s="170" t="s">
        <v>75</v>
      </c>
      <c r="C72" s="13">
        <v>3</v>
      </c>
      <c r="D72" s="14">
        <v>148706</v>
      </c>
      <c r="E72" s="15">
        <v>825</v>
      </c>
      <c r="F72" s="16">
        <v>9627</v>
      </c>
      <c r="G72" s="16">
        <v>10194</v>
      </c>
      <c r="H72" s="16">
        <v>4835</v>
      </c>
      <c r="I72" s="16">
        <v>4270</v>
      </c>
      <c r="J72" s="16">
        <v>250</v>
      </c>
      <c r="K72" s="16">
        <v>1453</v>
      </c>
      <c r="L72" s="16">
        <v>2207</v>
      </c>
      <c r="M72" s="16">
        <v>3715</v>
      </c>
      <c r="N72" s="16">
        <v>2713</v>
      </c>
      <c r="O72" s="16">
        <v>14324</v>
      </c>
      <c r="P72" s="16">
        <v>20875</v>
      </c>
      <c r="Q72" s="16">
        <v>3205</v>
      </c>
      <c r="R72" s="16">
        <v>2265</v>
      </c>
      <c r="S72" s="16">
        <v>1521</v>
      </c>
      <c r="T72" s="16">
        <v>297</v>
      </c>
      <c r="U72" s="16">
        <v>871</v>
      </c>
      <c r="V72" s="16">
        <v>13399</v>
      </c>
      <c r="W72" s="16">
        <v>2866</v>
      </c>
      <c r="X72" s="16">
        <v>191</v>
      </c>
      <c r="Y72" s="16">
        <v>70</v>
      </c>
      <c r="Z72" s="16">
        <v>432</v>
      </c>
      <c r="AA72" s="16">
        <v>620</v>
      </c>
      <c r="AB72" s="16">
        <v>3812</v>
      </c>
      <c r="AC72" s="16">
        <v>1396</v>
      </c>
      <c r="AD72" s="16">
        <v>820</v>
      </c>
      <c r="AE72" s="16">
        <v>2244</v>
      </c>
      <c r="AF72" s="16">
        <v>7021</v>
      </c>
      <c r="AG72" s="16">
        <v>532</v>
      </c>
      <c r="AH72" s="16">
        <v>1284</v>
      </c>
      <c r="AI72" s="16">
        <v>4920</v>
      </c>
      <c r="AJ72" s="16">
        <v>594</v>
      </c>
      <c r="AK72" s="16">
        <v>9430</v>
      </c>
      <c r="AL72" s="16">
        <v>1433</v>
      </c>
      <c r="AM72" s="16">
        <v>316</v>
      </c>
      <c r="AN72" s="16">
        <v>886</v>
      </c>
      <c r="AO72" s="16">
        <v>8416</v>
      </c>
      <c r="AP72" s="16">
        <v>4577</v>
      </c>
      <c r="AQ72" s="19" t="s">
        <v>59</v>
      </c>
      <c r="AR72" s="18">
        <v>159469</v>
      </c>
      <c r="AS72" s="6"/>
    </row>
    <row r="73" spans="1:45" ht="15" customHeight="1" x14ac:dyDescent="0.25">
      <c r="A73" t="s">
        <v>52</v>
      </c>
      <c r="B73" s="170" t="s">
        <v>75</v>
      </c>
      <c r="C73" s="13">
        <v>2</v>
      </c>
      <c r="D73" s="14">
        <v>117012</v>
      </c>
      <c r="E73" s="15">
        <v>608</v>
      </c>
      <c r="F73" s="16">
        <v>6294</v>
      </c>
      <c r="G73" s="16">
        <v>9619</v>
      </c>
      <c r="H73" s="16">
        <v>2747</v>
      </c>
      <c r="I73" s="16">
        <v>3685</v>
      </c>
      <c r="J73" s="16">
        <v>80</v>
      </c>
      <c r="K73" s="16">
        <v>747</v>
      </c>
      <c r="L73" s="16">
        <v>993</v>
      </c>
      <c r="M73" s="16">
        <v>3438</v>
      </c>
      <c r="N73" s="16">
        <v>1826</v>
      </c>
      <c r="O73" s="16">
        <v>13253</v>
      </c>
      <c r="P73" s="16">
        <v>18881</v>
      </c>
      <c r="Q73" s="16">
        <v>4483</v>
      </c>
      <c r="R73" s="16">
        <v>2095</v>
      </c>
      <c r="S73" s="16">
        <v>648</v>
      </c>
      <c r="T73" s="16">
        <v>224</v>
      </c>
      <c r="U73" s="16">
        <v>799</v>
      </c>
      <c r="V73" s="16">
        <v>9701</v>
      </c>
      <c r="W73" s="16">
        <v>2102</v>
      </c>
      <c r="X73" s="16">
        <v>98</v>
      </c>
      <c r="Y73" s="16">
        <v>29</v>
      </c>
      <c r="Z73" s="16">
        <v>263</v>
      </c>
      <c r="AA73" s="16">
        <v>472</v>
      </c>
      <c r="AB73" s="16">
        <v>5065</v>
      </c>
      <c r="AC73" s="16">
        <v>1038</v>
      </c>
      <c r="AD73" s="16">
        <v>860</v>
      </c>
      <c r="AE73" s="16">
        <v>1180</v>
      </c>
      <c r="AF73" s="16">
        <v>4740</v>
      </c>
      <c r="AG73" s="16">
        <v>222</v>
      </c>
      <c r="AH73" s="16">
        <v>310</v>
      </c>
      <c r="AI73" s="16">
        <v>1627</v>
      </c>
      <c r="AJ73" s="16">
        <v>237</v>
      </c>
      <c r="AK73" s="16">
        <v>5107</v>
      </c>
      <c r="AL73" s="16">
        <v>404</v>
      </c>
      <c r="AM73" s="16">
        <v>176</v>
      </c>
      <c r="AN73" s="16">
        <v>168</v>
      </c>
      <c r="AO73" s="16">
        <v>8127</v>
      </c>
      <c r="AP73" s="16">
        <v>4666</v>
      </c>
      <c r="AQ73" s="19" t="s">
        <v>60</v>
      </c>
      <c r="AR73" s="18">
        <v>220</v>
      </c>
      <c r="AS73" s="6"/>
    </row>
    <row r="74" spans="1:45" ht="15" customHeight="1" x14ac:dyDescent="0.25">
      <c r="A74" t="s">
        <v>52</v>
      </c>
      <c r="B74" s="170" t="s">
        <v>75</v>
      </c>
      <c r="C74" s="13">
        <v>1</v>
      </c>
      <c r="D74" s="14">
        <v>68203</v>
      </c>
      <c r="E74" s="15">
        <v>164</v>
      </c>
      <c r="F74" s="16">
        <v>1669</v>
      </c>
      <c r="G74" s="16">
        <v>6182</v>
      </c>
      <c r="H74" s="16">
        <v>668</v>
      </c>
      <c r="I74" s="16">
        <v>2468</v>
      </c>
      <c r="J74" s="16">
        <v>92</v>
      </c>
      <c r="K74" s="16">
        <v>1082</v>
      </c>
      <c r="L74" s="16">
        <v>377</v>
      </c>
      <c r="M74" s="16">
        <v>3246</v>
      </c>
      <c r="N74" s="16">
        <v>1392</v>
      </c>
      <c r="O74" s="16">
        <v>5536</v>
      </c>
      <c r="P74" s="16">
        <v>4913</v>
      </c>
      <c r="Q74" s="16">
        <v>2926</v>
      </c>
      <c r="R74" s="16">
        <v>711</v>
      </c>
      <c r="S74" s="16">
        <v>125</v>
      </c>
      <c r="T74" s="16">
        <v>54</v>
      </c>
      <c r="U74" s="16">
        <v>386</v>
      </c>
      <c r="V74" s="16">
        <v>5619</v>
      </c>
      <c r="W74" s="16">
        <v>3471</v>
      </c>
      <c r="X74" s="16">
        <v>40</v>
      </c>
      <c r="Y74" s="16">
        <v>33</v>
      </c>
      <c r="Z74" s="16">
        <v>99</v>
      </c>
      <c r="AA74" s="16">
        <v>184</v>
      </c>
      <c r="AB74" s="16">
        <v>4121</v>
      </c>
      <c r="AC74" s="16">
        <v>170</v>
      </c>
      <c r="AD74" s="16">
        <v>416</v>
      </c>
      <c r="AE74" s="16">
        <v>695</v>
      </c>
      <c r="AF74" s="16">
        <v>4648</v>
      </c>
      <c r="AG74" s="16">
        <v>41</v>
      </c>
      <c r="AH74" s="16">
        <v>37</v>
      </c>
      <c r="AI74" s="16">
        <v>185</v>
      </c>
      <c r="AJ74" s="16">
        <v>71</v>
      </c>
      <c r="AK74" s="16">
        <v>5237</v>
      </c>
      <c r="AL74" s="16">
        <v>60</v>
      </c>
      <c r="AM74" s="16">
        <v>18</v>
      </c>
      <c r="AN74" s="16">
        <v>21</v>
      </c>
      <c r="AO74" s="16">
        <v>8435</v>
      </c>
      <c r="AP74" s="16">
        <v>2611</v>
      </c>
      <c r="AQ74" s="19" t="s">
        <v>61</v>
      </c>
      <c r="AR74" s="18">
        <v>4332</v>
      </c>
      <c r="AS74" s="6"/>
    </row>
    <row r="75" spans="1:45" ht="15" customHeight="1" x14ac:dyDescent="0.25">
      <c r="A75" t="s">
        <v>52</v>
      </c>
      <c r="B75" s="170" t="s">
        <v>75</v>
      </c>
      <c r="C75" s="13" t="s">
        <v>62</v>
      </c>
      <c r="D75" s="14">
        <v>572617</v>
      </c>
      <c r="E75" s="15">
        <v>2990</v>
      </c>
      <c r="F75" s="16">
        <v>28216</v>
      </c>
      <c r="G75" s="16">
        <v>44028</v>
      </c>
      <c r="H75" s="16">
        <v>22668</v>
      </c>
      <c r="I75" s="16">
        <v>15864</v>
      </c>
      <c r="J75" s="16">
        <v>954</v>
      </c>
      <c r="K75" s="16">
        <v>6663</v>
      </c>
      <c r="L75" s="16">
        <v>5987</v>
      </c>
      <c r="M75" s="16">
        <v>21743</v>
      </c>
      <c r="N75" s="16">
        <v>13831</v>
      </c>
      <c r="O75" s="16">
        <v>48619</v>
      </c>
      <c r="P75" s="16">
        <v>65144</v>
      </c>
      <c r="Q75" s="16">
        <v>19436</v>
      </c>
      <c r="R75" s="16">
        <v>8754</v>
      </c>
      <c r="S75" s="16">
        <v>3841</v>
      </c>
      <c r="T75" s="16">
        <v>977</v>
      </c>
      <c r="U75" s="16">
        <v>4446</v>
      </c>
      <c r="V75" s="16">
        <v>45634</v>
      </c>
      <c r="W75" s="16">
        <v>13829</v>
      </c>
      <c r="X75" s="16">
        <v>512</v>
      </c>
      <c r="Y75" s="16">
        <v>253</v>
      </c>
      <c r="Z75" s="16">
        <v>1227</v>
      </c>
      <c r="AA75" s="16">
        <v>2549</v>
      </c>
      <c r="AB75" s="16">
        <v>16897</v>
      </c>
      <c r="AC75" s="16">
        <v>3817</v>
      </c>
      <c r="AD75" s="16">
        <v>5697</v>
      </c>
      <c r="AE75" s="16">
        <v>11388</v>
      </c>
      <c r="AF75" s="16">
        <v>39197</v>
      </c>
      <c r="AG75" s="16">
        <v>1337</v>
      </c>
      <c r="AH75" s="16">
        <v>2245</v>
      </c>
      <c r="AI75" s="16">
        <v>15895</v>
      </c>
      <c r="AJ75" s="16">
        <v>1746</v>
      </c>
      <c r="AK75" s="16">
        <v>35190</v>
      </c>
      <c r="AL75" s="16">
        <v>4603</v>
      </c>
      <c r="AM75" s="16">
        <v>905</v>
      </c>
      <c r="AN75" s="16">
        <v>2857</v>
      </c>
      <c r="AO75" s="16">
        <v>35801</v>
      </c>
      <c r="AP75" s="16">
        <v>16877</v>
      </c>
      <c r="AQ75" s="19" t="s">
        <v>63</v>
      </c>
      <c r="AR75" s="18">
        <v>270126</v>
      </c>
      <c r="AS75" s="6"/>
    </row>
    <row r="76" spans="1:45" s="20" customFormat="1" ht="15" customHeight="1" x14ac:dyDescent="0.25">
      <c r="A76" s="20" t="s">
        <v>52</v>
      </c>
      <c r="B76" s="33" t="s">
        <v>64</v>
      </c>
      <c r="C76" s="34" t="s">
        <v>65</v>
      </c>
      <c r="D76" s="35">
        <v>3.16</v>
      </c>
      <c r="E76" s="36">
        <v>3.33</v>
      </c>
      <c r="F76" s="37">
        <v>3.14</v>
      </c>
      <c r="G76" s="37">
        <v>3.12</v>
      </c>
      <c r="H76" s="37">
        <v>3.89</v>
      </c>
      <c r="I76" s="37">
        <v>2.95</v>
      </c>
      <c r="J76" s="37">
        <v>3.71</v>
      </c>
      <c r="K76" s="37">
        <v>3.34</v>
      </c>
      <c r="L76" s="37">
        <v>3.28</v>
      </c>
      <c r="M76" s="37">
        <v>3.32</v>
      </c>
      <c r="N76" s="37">
        <v>3.49</v>
      </c>
      <c r="O76" s="37">
        <v>2.94</v>
      </c>
      <c r="P76" s="37">
        <v>2.97</v>
      </c>
      <c r="Q76" s="37">
        <v>3.06</v>
      </c>
      <c r="R76" s="37">
        <v>3.2</v>
      </c>
      <c r="S76" s="37">
        <v>3.3</v>
      </c>
      <c r="T76" s="37">
        <v>3.22</v>
      </c>
      <c r="U76" s="37">
        <v>3.47</v>
      </c>
      <c r="V76" s="37">
        <v>3.11</v>
      </c>
      <c r="W76" s="37">
        <v>2.9</v>
      </c>
      <c r="X76" s="37">
        <v>3.16</v>
      </c>
      <c r="Y76" s="37">
        <v>3.48</v>
      </c>
      <c r="Z76" s="37">
        <v>3.11</v>
      </c>
      <c r="AA76" s="37">
        <v>3.45</v>
      </c>
      <c r="AB76" s="37">
        <v>2.5</v>
      </c>
      <c r="AC76" s="37">
        <v>3.1</v>
      </c>
      <c r="AD76" s="37">
        <v>3.73</v>
      </c>
      <c r="AE76" s="37">
        <v>3.76</v>
      </c>
      <c r="AF76" s="37">
        <v>3.51</v>
      </c>
      <c r="AG76" s="37">
        <v>3.32</v>
      </c>
      <c r="AH76" s="37">
        <v>3.2</v>
      </c>
      <c r="AI76" s="37">
        <v>3.67</v>
      </c>
      <c r="AJ76" s="37">
        <v>3.43</v>
      </c>
      <c r="AK76" s="37">
        <v>3.18</v>
      </c>
      <c r="AL76" s="37">
        <v>3.71</v>
      </c>
      <c r="AM76" s="37">
        <v>3.34</v>
      </c>
      <c r="AN76" s="37">
        <v>3.83</v>
      </c>
      <c r="AO76" s="37">
        <v>2.71</v>
      </c>
      <c r="AP76" s="37">
        <v>2.81</v>
      </c>
      <c r="AQ76" s="38" t="s">
        <v>66</v>
      </c>
      <c r="AR76" s="39" t="s">
        <v>57</v>
      </c>
      <c r="AS76" s="27"/>
    </row>
    <row r="77" spans="1:45" x14ac:dyDescent="0.25"/>
    <row r="78" spans="1:45" x14ac:dyDescent="0.25">
      <c r="B78" s="3" t="s">
        <v>76</v>
      </c>
    </row>
    <row r="79" spans="1:45" x14ac:dyDescent="0.25"/>
    <row r="80" spans="1:45" x14ac:dyDescent="0.25">
      <c r="B80" s="3" t="s">
        <v>77</v>
      </c>
    </row>
    <row r="81" spans="2:2" x14ac:dyDescent="0.25">
      <c r="B81" s="3" t="s">
        <v>78</v>
      </c>
    </row>
    <row r="82" spans="2:2" x14ac:dyDescent="0.25">
      <c r="B82" s="171" t="s">
        <v>214</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3" customWidth="1"/>
    <col min="3" max="3" width="3.85546875" style="40" customWidth="1"/>
    <col min="4" max="4" width="11.140625" style="3"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1" customFormat="1" ht="15.75" x14ac:dyDescent="0.25">
      <c r="A1" s="1" t="s">
        <v>0</v>
      </c>
      <c r="B1" s="2" t="s">
        <v>91</v>
      </c>
      <c r="C1" s="186"/>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row>
    <row r="2" spans="1:45" s="1" customFormat="1" ht="15.75" x14ac:dyDescent="0.25">
      <c r="A2" s="1" t="s">
        <v>2</v>
      </c>
      <c r="B2" s="2"/>
      <c r="C2" s="186" t="s">
        <v>92</v>
      </c>
      <c r="D2" s="194"/>
      <c r="E2" s="194"/>
      <c r="F2" s="194"/>
      <c r="G2" s="194"/>
      <c r="H2" s="194"/>
      <c r="I2" s="194"/>
      <c r="J2" s="194"/>
      <c r="K2" s="194"/>
      <c r="L2" s="194"/>
      <c r="M2" s="194"/>
      <c r="N2" s="194"/>
      <c r="O2" s="194"/>
      <c r="P2" s="194"/>
      <c r="Q2" s="194"/>
      <c r="R2" s="194"/>
      <c r="S2" s="194"/>
      <c r="T2" s="194"/>
      <c r="U2" s="194"/>
      <c r="V2" s="194"/>
      <c r="W2" s="194"/>
      <c r="X2" s="194"/>
      <c r="Y2" s="194"/>
      <c r="Z2" s="194"/>
      <c r="AA2" s="194"/>
      <c r="AB2" s="194"/>
      <c r="AC2" s="194"/>
      <c r="AD2" s="194"/>
      <c r="AE2" s="194"/>
      <c r="AF2" s="194"/>
      <c r="AG2" s="194"/>
      <c r="AH2" s="194"/>
      <c r="AI2" s="194"/>
      <c r="AJ2" s="194"/>
      <c r="AK2" s="194"/>
      <c r="AL2" s="194"/>
      <c r="AM2" s="194"/>
      <c r="AN2" s="194"/>
      <c r="AO2" s="194"/>
      <c r="AP2" s="194"/>
      <c r="AQ2" s="194"/>
      <c r="AR2" s="194"/>
    </row>
    <row r="3" spans="1:45" s="1" customFormat="1" ht="15.75" x14ac:dyDescent="0.25">
      <c r="A3" s="1" t="s">
        <v>4</v>
      </c>
      <c r="B3" s="2"/>
      <c r="C3" s="186" t="s">
        <v>5</v>
      </c>
      <c r="D3" s="194"/>
      <c r="E3" s="194"/>
      <c r="F3" s="194"/>
      <c r="G3" s="194"/>
      <c r="H3" s="194"/>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4"/>
      <c r="AJ3" s="194"/>
      <c r="AK3" s="186"/>
      <c r="AL3" s="194"/>
      <c r="AM3" s="194"/>
      <c r="AN3" s="194"/>
      <c r="AO3" s="194"/>
      <c r="AP3" s="194"/>
      <c r="AQ3" s="194"/>
      <c r="AR3" s="194"/>
    </row>
    <row r="4" spans="1:45" x14ac:dyDescent="0.25">
      <c r="A4" t="s">
        <v>6</v>
      </c>
      <c r="B4" s="3" t="s">
        <v>7</v>
      </c>
      <c r="C4" s="187"/>
      <c r="D4" s="195"/>
      <c r="E4" s="195"/>
      <c r="F4" s="195"/>
      <c r="G4" s="195"/>
      <c r="H4" s="195"/>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row>
    <row r="5" spans="1:45" ht="14.45" customHeight="1" x14ac:dyDescent="0.25">
      <c r="A5" t="s">
        <v>8</v>
      </c>
      <c r="B5" s="188" t="s">
        <v>7</v>
      </c>
      <c r="C5" s="189" t="s">
        <v>9</v>
      </c>
      <c r="D5" s="190" t="s">
        <v>10</v>
      </c>
      <c r="E5" s="190"/>
      <c r="F5" s="190"/>
      <c r="G5" s="190"/>
      <c r="H5" s="190"/>
      <c r="I5" s="190"/>
      <c r="J5" s="190"/>
      <c r="K5" s="190"/>
      <c r="L5" s="190"/>
      <c r="M5" s="190"/>
      <c r="N5" s="190"/>
      <c r="O5" s="190"/>
      <c r="P5" s="190"/>
      <c r="Q5" s="190"/>
      <c r="R5" s="190"/>
      <c r="S5" s="190"/>
      <c r="T5" s="190"/>
      <c r="U5" s="190"/>
      <c r="V5" s="190"/>
      <c r="W5" s="190"/>
      <c r="X5" s="190"/>
      <c r="Y5" s="190"/>
      <c r="Z5" s="190"/>
      <c r="AA5" s="190"/>
      <c r="AB5" s="190"/>
      <c r="AC5" s="190"/>
      <c r="AD5" s="190"/>
      <c r="AE5" s="190"/>
      <c r="AF5" s="190"/>
      <c r="AG5" s="190"/>
      <c r="AH5" s="190"/>
      <c r="AI5" s="190"/>
      <c r="AJ5" s="190"/>
      <c r="AK5" s="190"/>
      <c r="AL5" s="190"/>
      <c r="AM5" s="190"/>
      <c r="AN5" s="190"/>
      <c r="AO5" s="4"/>
      <c r="AP5" s="5"/>
      <c r="AQ5" s="182" t="s">
        <v>11</v>
      </c>
      <c r="AR5" s="191"/>
      <c r="AS5" s="6"/>
    </row>
    <row r="6" spans="1:45" s="7" customFormat="1" ht="141" customHeight="1" x14ac:dyDescent="0.25">
      <c r="A6" s="7" t="s">
        <v>12</v>
      </c>
      <c r="B6" s="188"/>
      <c r="C6" s="189"/>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192"/>
      <c r="AR6" s="193"/>
      <c r="AS6" s="11"/>
    </row>
    <row r="7" spans="1:45" ht="15" customHeight="1" x14ac:dyDescent="0.25">
      <c r="A7" t="s">
        <v>52</v>
      </c>
      <c r="B7" s="12" t="s">
        <v>53</v>
      </c>
      <c r="C7" s="13">
        <v>5</v>
      </c>
      <c r="D7" s="14">
        <v>492</v>
      </c>
      <c r="E7" s="15">
        <v>3</v>
      </c>
      <c r="F7" s="16">
        <v>10</v>
      </c>
      <c r="G7" s="16">
        <v>49</v>
      </c>
      <c r="H7" s="16">
        <v>33</v>
      </c>
      <c r="I7" s="16">
        <v>10</v>
      </c>
      <c r="J7" s="16" t="s">
        <v>54</v>
      </c>
      <c r="K7" s="16">
        <v>9</v>
      </c>
      <c r="L7" s="16">
        <v>5</v>
      </c>
      <c r="M7" s="16">
        <v>12</v>
      </c>
      <c r="N7" s="16">
        <v>9</v>
      </c>
      <c r="O7" s="16">
        <v>60</v>
      </c>
      <c r="P7" s="16">
        <v>13</v>
      </c>
      <c r="Q7" s="16">
        <v>12</v>
      </c>
      <c r="R7" s="16">
        <v>6</v>
      </c>
      <c r="S7" s="16" t="s">
        <v>55</v>
      </c>
      <c r="T7" s="16" t="s">
        <v>55</v>
      </c>
      <c r="U7" s="16">
        <v>3</v>
      </c>
      <c r="V7" s="16">
        <v>26</v>
      </c>
      <c r="W7" s="16">
        <v>29</v>
      </c>
      <c r="X7" s="16" t="s">
        <v>55</v>
      </c>
      <c r="Y7" s="16" t="s">
        <v>54</v>
      </c>
      <c r="Z7" s="16" t="s">
        <v>55</v>
      </c>
      <c r="AA7" s="16">
        <v>6</v>
      </c>
      <c r="AB7" s="16">
        <v>7</v>
      </c>
      <c r="AC7" s="16">
        <v>2</v>
      </c>
      <c r="AD7" s="16">
        <v>3</v>
      </c>
      <c r="AE7" s="16">
        <v>7</v>
      </c>
      <c r="AF7" s="16">
        <v>59</v>
      </c>
      <c r="AG7" s="16">
        <v>1</v>
      </c>
      <c r="AH7" s="16">
        <v>2</v>
      </c>
      <c r="AI7" s="16">
        <v>7</v>
      </c>
      <c r="AJ7" s="16" t="s">
        <v>55</v>
      </c>
      <c r="AK7" s="16">
        <v>16</v>
      </c>
      <c r="AL7" s="16">
        <v>15</v>
      </c>
      <c r="AM7" s="16">
        <v>2</v>
      </c>
      <c r="AN7" s="16">
        <v>10</v>
      </c>
      <c r="AO7" s="16">
        <v>40</v>
      </c>
      <c r="AP7" s="16">
        <v>26</v>
      </c>
      <c r="AQ7" s="17" t="s">
        <v>56</v>
      </c>
      <c r="AR7" s="18">
        <v>2190</v>
      </c>
      <c r="AS7" s="6"/>
    </row>
    <row r="8" spans="1:45" ht="15" customHeight="1" x14ac:dyDescent="0.25">
      <c r="A8" t="s">
        <v>52</v>
      </c>
      <c r="B8" s="170" t="s">
        <v>53</v>
      </c>
      <c r="C8" s="13">
        <v>4</v>
      </c>
      <c r="D8" s="14">
        <v>1219</v>
      </c>
      <c r="E8" s="15">
        <v>4</v>
      </c>
      <c r="F8" s="16">
        <v>62</v>
      </c>
      <c r="G8" s="16">
        <v>62</v>
      </c>
      <c r="H8" s="16">
        <v>21</v>
      </c>
      <c r="I8" s="16">
        <v>13</v>
      </c>
      <c r="J8" s="16" t="s">
        <v>54</v>
      </c>
      <c r="K8" s="16">
        <v>6</v>
      </c>
      <c r="L8" s="16">
        <v>14</v>
      </c>
      <c r="M8" s="16">
        <v>36</v>
      </c>
      <c r="N8" s="16">
        <v>14</v>
      </c>
      <c r="O8" s="16">
        <v>141</v>
      </c>
      <c r="P8" s="16">
        <v>71</v>
      </c>
      <c r="Q8" s="16">
        <v>62</v>
      </c>
      <c r="R8" s="16">
        <v>23</v>
      </c>
      <c r="S8" s="16">
        <v>3</v>
      </c>
      <c r="T8" s="16" t="s">
        <v>55</v>
      </c>
      <c r="U8" s="16">
        <v>6</v>
      </c>
      <c r="V8" s="16">
        <v>46</v>
      </c>
      <c r="W8" s="16">
        <v>63</v>
      </c>
      <c r="X8" s="16">
        <v>1</v>
      </c>
      <c r="Y8" s="16" t="s">
        <v>54</v>
      </c>
      <c r="Z8" s="16">
        <v>1</v>
      </c>
      <c r="AA8" s="16">
        <v>6</v>
      </c>
      <c r="AB8" s="16">
        <v>23</v>
      </c>
      <c r="AC8" s="16">
        <v>6</v>
      </c>
      <c r="AD8" s="16">
        <v>7</v>
      </c>
      <c r="AE8" s="16">
        <v>16</v>
      </c>
      <c r="AF8" s="16">
        <v>156</v>
      </c>
      <c r="AG8" s="16">
        <v>4</v>
      </c>
      <c r="AH8" s="16">
        <v>4</v>
      </c>
      <c r="AI8" s="16">
        <v>30</v>
      </c>
      <c r="AJ8" s="16">
        <v>1</v>
      </c>
      <c r="AK8" s="16">
        <v>53</v>
      </c>
      <c r="AL8" s="16">
        <v>41</v>
      </c>
      <c r="AM8" s="16">
        <v>5</v>
      </c>
      <c r="AN8" s="16">
        <v>12</v>
      </c>
      <c r="AO8" s="16">
        <v>122</v>
      </c>
      <c r="AP8" s="16">
        <v>84</v>
      </c>
      <c r="AQ8" s="19" t="s">
        <v>58</v>
      </c>
      <c r="AR8" s="18">
        <v>2914</v>
      </c>
      <c r="AS8" s="6"/>
    </row>
    <row r="9" spans="1:45" ht="15" customHeight="1" x14ac:dyDescent="0.25">
      <c r="A9" t="s">
        <v>52</v>
      </c>
      <c r="B9" s="170" t="s">
        <v>53</v>
      </c>
      <c r="C9" s="13">
        <v>3</v>
      </c>
      <c r="D9" s="14">
        <v>2319</v>
      </c>
      <c r="E9" s="15">
        <v>11</v>
      </c>
      <c r="F9" s="16">
        <v>156</v>
      </c>
      <c r="G9" s="16">
        <v>111</v>
      </c>
      <c r="H9" s="16">
        <v>36</v>
      </c>
      <c r="I9" s="16">
        <v>65</v>
      </c>
      <c r="J9" s="16" t="s">
        <v>54</v>
      </c>
      <c r="K9" s="16">
        <v>22</v>
      </c>
      <c r="L9" s="16">
        <v>54</v>
      </c>
      <c r="M9" s="16">
        <v>33</v>
      </c>
      <c r="N9" s="16">
        <v>15</v>
      </c>
      <c r="O9" s="16">
        <v>384</v>
      </c>
      <c r="P9" s="16">
        <v>191</v>
      </c>
      <c r="Q9" s="16">
        <v>50</v>
      </c>
      <c r="R9" s="16">
        <v>44</v>
      </c>
      <c r="S9" s="16">
        <v>4</v>
      </c>
      <c r="T9" s="16">
        <v>4</v>
      </c>
      <c r="U9" s="16">
        <v>6</v>
      </c>
      <c r="V9" s="16">
        <v>139</v>
      </c>
      <c r="W9" s="16">
        <v>111</v>
      </c>
      <c r="X9" s="16">
        <v>1</v>
      </c>
      <c r="Y9" s="16" t="s">
        <v>54</v>
      </c>
      <c r="Z9" s="16">
        <v>2</v>
      </c>
      <c r="AA9" s="16">
        <v>5</v>
      </c>
      <c r="AB9" s="16">
        <v>47</v>
      </c>
      <c r="AC9" s="16">
        <v>9</v>
      </c>
      <c r="AD9" s="16">
        <v>3</v>
      </c>
      <c r="AE9" s="16">
        <v>18</v>
      </c>
      <c r="AF9" s="16">
        <v>120</v>
      </c>
      <c r="AG9" s="16">
        <v>6</v>
      </c>
      <c r="AH9" s="16">
        <v>39</v>
      </c>
      <c r="AI9" s="16">
        <v>51</v>
      </c>
      <c r="AJ9" s="16">
        <v>7</v>
      </c>
      <c r="AK9" s="16">
        <v>91</v>
      </c>
      <c r="AL9" s="16">
        <v>44</v>
      </c>
      <c r="AM9" s="16">
        <v>8</v>
      </c>
      <c r="AN9" s="16">
        <v>39</v>
      </c>
      <c r="AO9" s="16">
        <v>210</v>
      </c>
      <c r="AP9" s="16">
        <v>180</v>
      </c>
      <c r="AQ9" s="19" t="s">
        <v>59</v>
      </c>
      <c r="AR9" s="18">
        <v>2394</v>
      </c>
      <c r="AS9" s="6"/>
    </row>
    <row r="10" spans="1:45" ht="15" customHeight="1" x14ac:dyDescent="0.25">
      <c r="A10" t="s">
        <v>52</v>
      </c>
      <c r="B10" s="170" t="s">
        <v>53</v>
      </c>
      <c r="C10" s="13">
        <v>2</v>
      </c>
      <c r="D10" s="14">
        <v>3525</v>
      </c>
      <c r="E10" s="15">
        <v>27</v>
      </c>
      <c r="F10" s="16">
        <v>275</v>
      </c>
      <c r="G10" s="16">
        <v>177</v>
      </c>
      <c r="H10" s="16">
        <v>36</v>
      </c>
      <c r="I10" s="16">
        <v>84</v>
      </c>
      <c r="J10" s="16" t="s">
        <v>54</v>
      </c>
      <c r="K10" s="16">
        <v>13</v>
      </c>
      <c r="L10" s="16">
        <v>44</v>
      </c>
      <c r="M10" s="16">
        <v>39</v>
      </c>
      <c r="N10" s="16">
        <v>17</v>
      </c>
      <c r="O10" s="16">
        <v>659</v>
      </c>
      <c r="P10" s="16">
        <v>481</v>
      </c>
      <c r="Q10" s="16">
        <v>105</v>
      </c>
      <c r="R10" s="16">
        <v>94</v>
      </c>
      <c r="S10" s="16">
        <v>5</v>
      </c>
      <c r="T10" s="16">
        <v>3</v>
      </c>
      <c r="U10" s="16">
        <v>4</v>
      </c>
      <c r="V10" s="16">
        <v>179</v>
      </c>
      <c r="W10" s="16">
        <v>120</v>
      </c>
      <c r="X10" s="16">
        <v>2</v>
      </c>
      <c r="Y10" s="16" t="s">
        <v>54</v>
      </c>
      <c r="Z10" s="16">
        <v>2</v>
      </c>
      <c r="AA10" s="16">
        <v>15</v>
      </c>
      <c r="AB10" s="16">
        <v>90</v>
      </c>
      <c r="AC10" s="16">
        <v>18</v>
      </c>
      <c r="AD10" s="16">
        <v>9</v>
      </c>
      <c r="AE10" s="16">
        <v>15</v>
      </c>
      <c r="AF10" s="16">
        <v>120</v>
      </c>
      <c r="AG10" s="16">
        <v>3</v>
      </c>
      <c r="AH10" s="16">
        <v>21</v>
      </c>
      <c r="AI10" s="16">
        <v>45</v>
      </c>
      <c r="AJ10" s="16">
        <v>5</v>
      </c>
      <c r="AK10" s="16">
        <v>92</v>
      </c>
      <c r="AL10" s="16">
        <v>25</v>
      </c>
      <c r="AM10" s="16">
        <v>7</v>
      </c>
      <c r="AN10" s="16">
        <v>15</v>
      </c>
      <c r="AO10" s="16">
        <v>320</v>
      </c>
      <c r="AP10" s="16">
        <v>359</v>
      </c>
      <c r="AQ10" s="19" t="s">
        <v>60</v>
      </c>
      <c r="AR10" s="18">
        <v>5</v>
      </c>
      <c r="AS10" s="6"/>
    </row>
    <row r="11" spans="1:45" ht="15" customHeight="1" x14ac:dyDescent="0.25">
      <c r="A11" t="s">
        <v>52</v>
      </c>
      <c r="B11" s="170" t="s">
        <v>53</v>
      </c>
      <c r="C11" s="13">
        <v>1</v>
      </c>
      <c r="D11" s="14">
        <v>3964</v>
      </c>
      <c r="E11" s="15">
        <v>8</v>
      </c>
      <c r="F11" s="16">
        <v>140</v>
      </c>
      <c r="G11" s="16">
        <v>243</v>
      </c>
      <c r="H11" s="16">
        <v>16</v>
      </c>
      <c r="I11" s="16">
        <v>129</v>
      </c>
      <c r="J11" s="16" t="s">
        <v>54</v>
      </c>
      <c r="K11" s="16">
        <v>35</v>
      </c>
      <c r="L11" s="16">
        <v>42</v>
      </c>
      <c r="M11" s="16">
        <v>84</v>
      </c>
      <c r="N11" s="16">
        <v>34</v>
      </c>
      <c r="O11" s="16">
        <v>464</v>
      </c>
      <c r="P11" s="16">
        <v>382</v>
      </c>
      <c r="Q11" s="16">
        <v>190</v>
      </c>
      <c r="R11" s="16">
        <v>53</v>
      </c>
      <c r="S11" s="16">
        <v>1</v>
      </c>
      <c r="T11" s="16">
        <v>2</v>
      </c>
      <c r="U11" s="16">
        <v>13</v>
      </c>
      <c r="V11" s="16">
        <v>296</v>
      </c>
      <c r="W11" s="16">
        <v>306</v>
      </c>
      <c r="X11" s="16">
        <v>1</v>
      </c>
      <c r="Y11" s="16" t="s">
        <v>54</v>
      </c>
      <c r="Z11" s="16">
        <v>1</v>
      </c>
      <c r="AA11" s="16">
        <v>9</v>
      </c>
      <c r="AB11" s="16">
        <v>119</v>
      </c>
      <c r="AC11" s="16">
        <v>9</v>
      </c>
      <c r="AD11" s="16">
        <v>5</v>
      </c>
      <c r="AE11" s="16">
        <v>12</v>
      </c>
      <c r="AF11" s="16">
        <v>231</v>
      </c>
      <c r="AG11" s="16">
        <v>5</v>
      </c>
      <c r="AH11" s="16">
        <v>4</v>
      </c>
      <c r="AI11" s="16">
        <v>10</v>
      </c>
      <c r="AJ11" s="16">
        <v>1</v>
      </c>
      <c r="AK11" s="16">
        <v>164</v>
      </c>
      <c r="AL11" s="16">
        <v>10</v>
      </c>
      <c r="AM11" s="16" t="s">
        <v>55</v>
      </c>
      <c r="AN11" s="16">
        <v>2</v>
      </c>
      <c r="AO11" s="16">
        <v>624</v>
      </c>
      <c r="AP11" s="16">
        <v>318</v>
      </c>
      <c r="AQ11" s="19" t="s">
        <v>61</v>
      </c>
      <c r="AR11" s="18">
        <v>161</v>
      </c>
      <c r="AS11" s="6"/>
    </row>
    <row r="12" spans="1:45" ht="15" customHeight="1" x14ac:dyDescent="0.25">
      <c r="A12" t="s">
        <v>52</v>
      </c>
      <c r="B12" s="170" t="s">
        <v>53</v>
      </c>
      <c r="C12" s="13" t="s">
        <v>62</v>
      </c>
      <c r="D12" s="14">
        <v>11519</v>
      </c>
      <c r="E12" s="15">
        <v>53</v>
      </c>
      <c r="F12" s="16">
        <v>643</v>
      </c>
      <c r="G12" s="16">
        <v>642</v>
      </c>
      <c r="H12" s="16">
        <v>142</v>
      </c>
      <c r="I12" s="16">
        <v>301</v>
      </c>
      <c r="J12" s="16">
        <v>2</v>
      </c>
      <c r="K12" s="16">
        <v>85</v>
      </c>
      <c r="L12" s="16">
        <v>159</v>
      </c>
      <c r="M12" s="16">
        <v>204</v>
      </c>
      <c r="N12" s="16">
        <v>89</v>
      </c>
      <c r="O12" s="16">
        <v>1708</v>
      </c>
      <c r="P12" s="16">
        <v>1138</v>
      </c>
      <c r="Q12" s="16">
        <v>419</v>
      </c>
      <c r="R12" s="16">
        <v>220</v>
      </c>
      <c r="S12" s="16">
        <v>13</v>
      </c>
      <c r="T12" s="16">
        <v>9</v>
      </c>
      <c r="U12" s="16">
        <v>32</v>
      </c>
      <c r="V12" s="16">
        <v>686</v>
      </c>
      <c r="W12" s="16">
        <v>629</v>
      </c>
      <c r="X12" s="16">
        <v>5</v>
      </c>
      <c r="Y12" s="16">
        <v>2</v>
      </c>
      <c r="Z12" s="16">
        <v>6</v>
      </c>
      <c r="AA12" s="16">
        <v>41</v>
      </c>
      <c r="AB12" s="16">
        <v>286</v>
      </c>
      <c r="AC12" s="16">
        <v>44</v>
      </c>
      <c r="AD12" s="16">
        <v>27</v>
      </c>
      <c r="AE12" s="16">
        <v>68</v>
      </c>
      <c r="AF12" s="16">
        <v>686</v>
      </c>
      <c r="AG12" s="16">
        <v>19</v>
      </c>
      <c r="AH12" s="16">
        <v>70</v>
      </c>
      <c r="AI12" s="16">
        <v>143</v>
      </c>
      <c r="AJ12" s="16">
        <v>14</v>
      </c>
      <c r="AK12" s="16">
        <v>416</v>
      </c>
      <c r="AL12" s="16">
        <v>135</v>
      </c>
      <c r="AM12" s="16">
        <v>22</v>
      </c>
      <c r="AN12" s="16">
        <v>78</v>
      </c>
      <c r="AO12" s="16">
        <v>1316</v>
      </c>
      <c r="AP12" s="16">
        <v>967</v>
      </c>
      <c r="AQ12" s="19" t="s">
        <v>63</v>
      </c>
      <c r="AR12" s="18">
        <v>7664</v>
      </c>
      <c r="AS12" s="6"/>
    </row>
    <row r="13" spans="1:45" s="20" customFormat="1" ht="15" customHeight="1" x14ac:dyDescent="0.25">
      <c r="A13" s="20" t="s">
        <v>52</v>
      </c>
      <c r="B13" s="21" t="s">
        <v>64</v>
      </c>
      <c r="C13" s="22" t="s">
        <v>65</v>
      </c>
      <c r="D13" s="23">
        <v>2.2000000000000002</v>
      </c>
      <c r="E13" s="24">
        <v>2.38</v>
      </c>
      <c r="F13" s="25">
        <v>2.2599999999999998</v>
      </c>
      <c r="G13" s="25">
        <v>2.2200000000000002</v>
      </c>
      <c r="H13" s="25">
        <v>3.13</v>
      </c>
      <c r="I13" s="25">
        <v>1.97</v>
      </c>
      <c r="J13" s="25" t="s">
        <v>54</v>
      </c>
      <c r="K13" s="25">
        <v>2.31</v>
      </c>
      <c r="L13" s="25">
        <v>2.35</v>
      </c>
      <c r="M13" s="25">
        <v>2.2799999999999998</v>
      </c>
      <c r="N13" s="25">
        <v>2.4</v>
      </c>
      <c r="O13" s="25">
        <v>2.2200000000000002</v>
      </c>
      <c r="P13" s="25">
        <v>1.99</v>
      </c>
      <c r="Q13" s="25">
        <v>2.0499999999999998</v>
      </c>
      <c r="R13" s="25">
        <v>2.25</v>
      </c>
      <c r="S13" s="25">
        <v>2.69</v>
      </c>
      <c r="T13" s="25">
        <v>2.2200000000000002</v>
      </c>
      <c r="U13" s="25">
        <v>2.44</v>
      </c>
      <c r="V13" s="25">
        <v>2.02</v>
      </c>
      <c r="W13" s="25">
        <v>2.0299999999999998</v>
      </c>
      <c r="X13" s="25">
        <v>2.4</v>
      </c>
      <c r="Y13" s="25" t="s">
        <v>54</v>
      </c>
      <c r="Z13" s="25">
        <v>2.5</v>
      </c>
      <c r="AA13" s="25">
        <v>2.63</v>
      </c>
      <c r="AB13" s="25">
        <v>1.98</v>
      </c>
      <c r="AC13" s="25">
        <v>2.41</v>
      </c>
      <c r="AD13" s="25">
        <v>2.78</v>
      </c>
      <c r="AE13" s="25">
        <v>2.87</v>
      </c>
      <c r="AF13" s="25">
        <v>2.5499999999999998</v>
      </c>
      <c r="AG13" s="25">
        <v>2.63</v>
      </c>
      <c r="AH13" s="25">
        <v>2.7</v>
      </c>
      <c r="AI13" s="25">
        <v>2.85</v>
      </c>
      <c r="AJ13" s="25">
        <v>2.57</v>
      </c>
      <c r="AK13" s="25">
        <v>2.19</v>
      </c>
      <c r="AL13" s="25">
        <v>3.19</v>
      </c>
      <c r="AM13" s="25">
        <v>3.09</v>
      </c>
      <c r="AN13" s="25">
        <v>3.17</v>
      </c>
      <c r="AO13" s="25">
        <v>1.96</v>
      </c>
      <c r="AP13" s="25">
        <v>2.11</v>
      </c>
      <c r="AQ13" s="19" t="s">
        <v>66</v>
      </c>
      <c r="AR13" s="26" t="s">
        <v>57</v>
      </c>
      <c r="AS13" s="27"/>
    </row>
    <row r="14" spans="1:45" ht="15" customHeight="1" x14ac:dyDescent="0.25">
      <c r="A14" t="s">
        <v>52</v>
      </c>
      <c r="B14" s="28" t="s">
        <v>67</v>
      </c>
      <c r="C14" s="29">
        <v>5</v>
      </c>
      <c r="D14" s="14">
        <v>148083</v>
      </c>
      <c r="E14" s="30">
        <v>494</v>
      </c>
      <c r="F14" s="31">
        <v>5032</v>
      </c>
      <c r="G14" s="31">
        <v>11976</v>
      </c>
      <c r="H14" s="31">
        <v>14983</v>
      </c>
      <c r="I14" s="31">
        <v>6468</v>
      </c>
      <c r="J14" s="31">
        <v>5649</v>
      </c>
      <c r="K14" s="31">
        <v>5589</v>
      </c>
      <c r="L14" s="31">
        <v>2866</v>
      </c>
      <c r="M14" s="31">
        <v>6170</v>
      </c>
      <c r="N14" s="31">
        <v>3817</v>
      </c>
      <c r="O14" s="31">
        <v>11036</v>
      </c>
      <c r="P14" s="31">
        <v>3911</v>
      </c>
      <c r="Q14" s="31">
        <v>2373</v>
      </c>
      <c r="R14" s="31">
        <v>2118</v>
      </c>
      <c r="S14" s="31">
        <v>325</v>
      </c>
      <c r="T14" s="31">
        <v>40</v>
      </c>
      <c r="U14" s="31">
        <v>694</v>
      </c>
      <c r="V14" s="31">
        <v>6940</v>
      </c>
      <c r="W14" s="31">
        <v>4931</v>
      </c>
      <c r="X14" s="31">
        <v>7</v>
      </c>
      <c r="Y14" s="31">
        <v>577</v>
      </c>
      <c r="Z14" s="31">
        <v>137</v>
      </c>
      <c r="AA14" s="31">
        <v>789</v>
      </c>
      <c r="AB14" s="31">
        <v>2387</v>
      </c>
      <c r="AC14" s="31">
        <v>829</v>
      </c>
      <c r="AD14" s="31">
        <v>2569</v>
      </c>
      <c r="AE14" s="31">
        <v>4504</v>
      </c>
      <c r="AF14" s="31">
        <v>12171</v>
      </c>
      <c r="AG14" s="31">
        <v>200</v>
      </c>
      <c r="AH14" s="31">
        <v>573</v>
      </c>
      <c r="AI14" s="31">
        <v>1901</v>
      </c>
      <c r="AJ14" s="31">
        <v>83</v>
      </c>
      <c r="AK14" s="31">
        <v>8313</v>
      </c>
      <c r="AL14" s="31">
        <v>787</v>
      </c>
      <c r="AM14" s="31">
        <v>37</v>
      </c>
      <c r="AN14" s="31">
        <v>777</v>
      </c>
      <c r="AO14" s="31">
        <v>9912</v>
      </c>
      <c r="AP14" s="31">
        <v>6118</v>
      </c>
      <c r="AQ14" s="17" t="s">
        <v>56</v>
      </c>
      <c r="AR14" s="32">
        <v>95073</v>
      </c>
      <c r="AS14" s="6"/>
    </row>
    <row r="15" spans="1:45" ht="15" customHeight="1" x14ac:dyDescent="0.25">
      <c r="A15" t="s">
        <v>52</v>
      </c>
      <c r="B15" s="170" t="s">
        <v>67</v>
      </c>
      <c r="C15" s="13">
        <v>4</v>
      </c>
      <c r="D15" s="14">
        <v>155536</v>
      </c>
      <c r="E15" s="15">
        <v>867</v>
      </c>
      <c r="F15" s="16">
        <v>10962</v>
      </c>
      <c r="G15" s="16">
        <v>7970</v>
      </c>
      <c r="H15" s="16">
        <v>5468</v>
      </c>
      <c r="I15" s="16">
        <v>6753</v>
      </c>
      <c r="J15" s="16">
        <v>1034</v>
      </c>
      <c r="K15" s="16">
        <v>3832</v>
      </c>
      <c r="L15" s="16">
        <v>3552</v>
      </c>
      <c r="M15" s="16">
        <v>6151</v>
      </c>
      <c r="N15" s="16">
        <v>4176</v>
      </c>
      <c r="O15" s="16">
        <v>13676</v>
      </c>
      <c r="P15" s="16">
        <v>7668</v>
      </c>
      <c r="Q15" s="16">
        <v>5183</v>
      </c>
      <c r="R15" s="16">
        <v>2940</v>
      </c>
      <c r="S15" s="16">
        <v>732</v>
      </c>
      <c r="T15" s="16">
        <v>102</v>
      </c>
      <c r="U15" s="16">
        <v>763</v>
      </c>
      <c r="V15" s="16">
        <v>6060</v>
      </c>
      <c r="W15" s="16">
        <v>6075</v>
      </c>
      <c r="X15" s="16">
        <v>28</v>
      </c>
      <c r="Y15" s="16">
        <v>102</v>
      </c>
      <c r="Z15" s="16">
        <v>166</v>
      </c>
      <c r="AA15" s="16">
        <v>480</v>
      </c>
      <c r="AB15" s="16">
        <v>5283</v>
      </c>
      <c r="AC15" s="16">
        <v>815</v>
      </c>
      <c r="AD15" s="16">
        <v>1413</v>
      </c>
      <c r="AE15" s="16">
        <v>3312</v>
      </c>
      <c r="AF15" s="16">
        <v>10698</v>
      </c>
      <c r="AG15" s="16">
        <v>407</v>
      </c>
      <c r="AH15" s="16">
        <v>952</v>
      </c>
      <c r="AI15" s="16">
        <v>3131</v>
      </c>
      <c r="AJ15" s="16">
        <v>161</v>
      </c>
      <c r="AK15" s="16">
        <v>9218</v>
      </c>
      <c r="AL15" s="16">
        <v>887</v>
      </c>
      <c r="AM15" s="16">
        <v>74</v>
      </c>
      <c r="AN15" s="16">
        <v>708</v>
      </c>
      <c r="AO15" s="16">
        <v>12904</v>
      </c>
      <c r="AP15" s="16">
        <v>10833</v>
      </c>
      <c r="AQ15" s="19" t="s">
        <v>58</v>
      </c>
      <c r="AR15" s="18">
        <v>99050</v>
      </c>
      <c r="AS15" s="6"/>
    </row>
    <row r="16" spans="1:45" ht="15" customHeight="1" x14ac:dyDescent="0.25">
      <c r="A16" t="s">
        <v>52</v>
      </c>
      <c r="B16" s="170" t="s">
        <v>67</v>
      </c>
      <c r="C16" s="13">
        <v>3</v>
      </c>
      <c r="D16" s="14">
        <v>158762</v>
      </c>
      <c r="E16" s="15">
        <v>855</v>
      </c>
      <c r="F16" s="16">
        <v>12806</v>
      </c>
      <c r="G16" s="16">
        <v>8647</v>
      </c>
      <c r="H16" s="16">
        <v>5419</v>
      </c>
      <c r="I16" s="16">
        <v>7771</v>
      </c>
      <c r="J16" s="16">
        <v>720</v>
      </c>
      <c r="K16" s="16">
        <v>3495</v>
      </c>
      <c r="L16" s="16">
        <v>4856</v>
      </c>
      <c r="M16" s="16">
        <v>3772</v>
      </c>
      <c r="N16" s="16">
        <v>2443</v>
      </c>
      <c r="O16" s="16">
        <v>17903</v>
      </c>
      <c r="P16" s="16">
        <v>11480</v>
      </c>
      <c r="Q16" s="16">
        <v>2887</v>
      </c>
      <c r="R16" s="16">
        <v>3374</v>
      </c>
      <c r="S16" s="16">
        <v>868</v>
      </c>
      <c r="T16" s="16">
        <v>93</v>
      </c>
      <c r="U16" s="16">
        <v>587</v>
      </c>
      <c r="V16" s="16">
        <v>10334</v>
      </c>
      <c r="W16" s="16">
        <v>5258</v>
      </c>
      <c r="X16" s="16">
        <v>44</v>
      </c>
      <c r="Y16" s="16">
        <v>181</v>
      </c>
      <c r="Z16" s="16">
        <v>196</v>
      </c>
      <c r="AA16" s="16">
        <v>512</v>
      </c>
      <c r="AB16" s="16">
        <v>5699</v>
      </c>
      <c r="AC16" s="16">
        <v>1555</v>
      </c>
      <c r="AD16" s="16">
        <v>775</v>
      </c>
      <c r="AE16" s="16">
        <v>2030</v>
      </c>
      <c r="AF16" s="16">
        <v>5853</v>
      </c>
      <c r="AG16" s="16">
        <v>524</v>
      </c>
      <c r="AH16" s="16">
        <v>1992</v>
      </c>
      <c r="AI16" s="16">
        <v>2700</v>
      </c>
      <c r="AJ16" s="16">
        <v>157</v>
      </c>
      <c r="AK16" s="16">
        <v>7550</v>
      </c>
      <c r="AL16" s="16">
        <v>812</v>
      </c>
      <c r="AM16" s="16">
        <v>126</v>
      </c>
      <c r="AN16" s="16">
        <v>538</v>
      </c>
      <c r="AO16" s="16">
        <v>12690</v>
      </c>
      <c r="AP16" s="16">
        <v>11260</v>
      </c>
      <c r="AQ16" s="19" t="s">
        <v>59</v>
      </c>
      <c r="AR16" s="18">
        <v>95755</v>
      </c>
      <c r="AS16" s="6"/>
    </row>
    <row r="17" spans="1:45" ht="15" customHeight="1" x14ac:dyDescent="0.25">
      <c r="A17" t="s">
        <v>52</v>
      </c>
      <c r="B17" s="170" t="s">
        <v>67</v>
      </c>
      <c r="C17" s="13">
        <v>2</v>
      </c>
      <c r="D17" s="14">
        <v>121761</v>
      </c>
      <c r="E17" s="15">
        <v>707</v>
      </c>
      <c r="F17" s="16">
        <v>8434</v>
      </c>
      <c r="G17" s="16">
        <v>8084</v>
      </c>
      <c r="H17" s="16">
        <v>3458</v>
      </c>
      <c r="I17" s="16">
        <v>5748</v>
      </c>
      <c r="J17" s="16">
        <v>124</v>
      </c>
      <c r="K17" s="16">
        <v>1791</v>
      </c>
      <c r="L17" s="16">
        <v>1828</v>
      </c>
      <c r="M17" s="16">
        <v>3379</v>
      </c>
      <c r="N17" s="16">
        <v>1685</v>
      </c>
      <c r="O17" s="16">
        <v>14112</v>
      </c>
      <c r="P17" s="16">
        <v>12158</v>
      </c>
      <c r="Q17" s="16">
        <v>4444</v>
      </c>
      <c r="R17" s="16">
        <v>3212</v>
      </c>
      <c r="S17" s="16">
        <v>398</v>
      </c>
      <c r="T17" s="16">
        <v>65</v>
      </c>
      <c r="U17" s="16">
        <v>526</v>
      </c>
      <c r="V17" s="16">
        <v>8011</v>
      </c>
      <c r="W17" s="16">
        <v>3506</v>
      </c>
      <c r="X17" s="16">
        <v>33</v>
      </c>
      <c r="Y17" s="16">
        <v>68</v>
      </c>
      <c r="Z17" s="16">
        <v>147</v>
      </c>
      <c r="AA17" s="16">
        <v>346</v>
      </c>
      <c r="AB17" s="16">
        <v>7491</v>
      </c>
      <c r="AC17" s="16">
        <v>1163</v>
      </c>
      <c r="AD17" s="16">
        <v>939</v>
      </c>
      <c r="AE17" s="16">
        <v>1269</v>
      </c>
      <c r="AF17" s="16">
        <v>3996</v>
      </c>
      <c r="AG17" s="16">
        <v>177</v>
      </c>
      <c r="AH17" s="16">
        <v>292</v>
      </c>
      <c r="AI17" s="16">
        <v>891</v>
      </c>
      <c r="AJ17" s="16">
        <v>36</v>
      </c>
      <c r="AK17" s="16">
        <v>3885</v>
      </c>
      <c r="AL17" s="16">
        <v>224</v>
      </c>
      <c r="AM17" s="16">
        <v>78</v>
      </c>
      <c r="AN17" s="16">
        <v>106</v>
      </c>
      <c r="AO17" s="16">
        <v>10632</v>
      </c>
      <c r="AP17" s="16">
        <v>8318</v>
      </c>
      <c r="AQ17" s="19" t="s">
        <v>60</v>
      </c>
      <c r="AR17" s="18">
        <v>564</v>
      </c>
      <c r="AS17" s="6"/>
    </row>
    <row r="18" spans="1:45" ht="15" customHeight="1" x14ac:dyDescent="0.25">
      <c r="A18" t="s">
        <v>52</v>
      </c>
      <c r="B18" s="170" t="s">
        <v>67</v>
      </c>
      <c r="C18" s="13">
        <v>1</v>
      </c>
      <c r="D18" s="14">
        <v>70217</v>
      </c>
      <c r="E18" s="15">
        <v>221</v>
      </c>
      <c r="F18" s="16">
        <v>1837</v>
      </c>
      <c r="G18" s="16">
        <v>5720</v>
      </c>
      <c r="H18" s="16">
        <v>1088</v>
      </c>
      <c r="I18" s="16">
        <v>3500</v>
      </c>
      <c r="J18" s="16">
        <v>122</v>
      </c>
      <c r="K18" s="16">
        <v>2249</v>
      </c>
      <c r="L18" s="16">
        <v>551</v>
      </c>
      <c r="M18" s="16">
        <v>3533</v>
      </c>
      <c r="N18" s="16">
        <v>1316</v>
      </c>
      <c r="O18" s="16">
        <v>4009</v>
      </c>
      <c r="P18" s="16">
        <v>3509</v>
      </c>
      <c r="Q18" s="16">
        <v>3376</v>
      </c>
      <c r="R18" s="16">
        <v>956</v>
      </c>
      <c r="S18" s="16">
        <v>74</v>
      </c>
      <c r="T18" s="16">
        <v>16</v>
      </c>
      <c r="U18" s="16">
        <v>303</v>
      </c>
      <c r="V18" s="16">
        <v>5574</v>
      </c>
      <c r="W18" s="16">
        <v>4002</v>
      </c>
      <c r="X18" s="16">
        <v>9</v>
      </c>
      <c r="Y18" s="16">
        <v>79</v>
      </c>
      <c r="Z18" s="16">
        <v>73</v>
      </c>
      <c r="AA18" s="16">
        <v>128</v>
      </c>
      <c r="AB18" s="16">
        <v>6021</v>
      </c>
      <c r="AC18" s="16">
        <v>234</v>
      </c>
      <c r="AD18" s="16">
        <v>526</v>
      </c>
      <c r="AE18" s="16">
        <v>855</v>
      </c>
      <c r="AF18" s="16">
        <v>4448</v>
      </c>
      <c r="AG18" s="16">
        <v>30</v>
      </c>
      <c r="AH18" s="16">
        <v>19</v>
      </c>
      <c r="AI18" s="16">
        <v>99</v>
      </c>
      <c r="AJ18" s="16">
        <v>13</v>
      </c>
      <c r="AK18" s="16">
        <v>4651</v>
      </c>
      <c r="AL18" s="16">
        <v>53</v>
      </c>
      <c r="AM18" s="16">
        <v>8</v>
      </c>
      <c r="AN18" s="16">
        <v>16</v>
      </c>
      <c r="AO18" s="16">
        <v>8650</v>
      </c>
      <c r="AP18" s="16">
        <v>2349</v>
      </c>
      <c r="AQ18" s="19" t="s">
        <v>61</v>
      </c>
      <c r="AR18" s="18">
        <v>3349</v>
      </c>
      <c r="AS18" s="6"/>
    </row>
    <row r="19" spans="1:45" ht="15" customHeight="1" x14ac:dyDescent="0.25">
      <c r="A19" t="s">
        <v>52</v>
      </c>
      <c r="B19" s="170" t="s">
        <v>67</v>
      </c>
      <c r="C19" s="13" t="s">
        <v>62</v>
      </c>
      <c r="D19" s="14">
        <v>654359</v>
      </c>
      <c r="E19" s="15">
        <v>3144</v>
      </c>
      <c r="F19" s="16">
        <v>39071</v>
      </c>
      <c r="G19" s="16">
        <v>42397</v>
      </c>
      <c r="H19" s="16">
        <v>30416</v>
      </c>
      <c r="I19" s="16">
        <v>30240</v>
      </c>
      <c r="J19" s="16">
        <v>7649</v>
      </c>
      <c r="K19" s="16">
        <v>16956</v>
      </c>
      <c r="L19" s="16">
        <v>13653</v>
      </c>
      <c r="M19" s="16">
        <v>23005</v>
      </c>
      <c r="N19" s="16">
        <v>13437</v>
      </c>
      <c r="O19" s="16">
        <v>60736</v>
      </c>
      <c r="P19" s="16">
        <v>38726</v>
      </c>
      <c r="Q19" s="16">
        <v>18263</v>
      </c>
      <c r="R19" s="16">
        <v>12600</v>
      </c>
      <c r="S19" s="16">
        <v>2397</v>
      </c>
      <c r="T19" s="16">
        <v>316</v>
      </c>
      <c r="U19" s="16">
        <v>2873</v>
      </c>
      <c r="V19" s="16">
        <v>36919</v>
      </c>
      <c r="W19" s="16">
        <v>23772</v>
      </c>
      <c r="X19" s="16">
        <v>121</v>
      </c>
      <c r="Y19" s="16">
        <v>1007</v>
      </c>
      <c r="Z19" s="16">
        <v>719</v>
      </c>
      <c r="AA19" s="16">
        <v>2255</v>
      </c>
      <c r="AB19" s="16">
        <v>26881</v>
      </c>
      <c r="AC19" s="16">
        <v>4596</v>
      </c>
      <c r="AD19" s="16">
        <v>6222</v>
      </c>
      <c r="AE19" s="16">
        <v>11970</v>
      </c>
      <c r="AF19" s="16">
        <v>37166</v>
      </c>
      <c r="AG19" s="16">
        <v>1338</v>
      </c>
      <c r="AH19" s="16">
        <v>3828</v>
      </c>
      <c r="AI19" s="16">
        <v>8722</v>
      </c>
      <c r="AJ19" s="16">
        <v>450</v>
      </c>
      <c r="AK19" s="16">
        <v>33617</v>
      </c>
      <c r="AL19" s="16">
        <v>2763</v>
      </c>
      <c r="AM19" s="16">
        <v>323</v>
      </c>
      <c r="AN19" s="16">
        <v>2145</v>
      </c>
      <c r="AO19" s="16">
        <v>54788</v>
      </c>
      <c r="AP19" s="16">
        <v>38878</v>
      </c>
      <c r="AQ19" s="19" t="s">
        <v>63</v>
      </c>
      <c r="AR19" s="18">
        <v>293791</v>
      </c>
      <c r="AS19" s="6"/>
    </row>
    <row r="20" spans="1:45" s="20" customFormat="1" ht="15" customHeight="1" x14ac:dyDescent="0.25">
      <c r="A20" s="20" t="s">
        <v>52</v>
      </c>
      <c r="B20" s="21" t="s">
        <v>64</v>
      </c>
      <c r="C20" s="22" t="s">
        <v>65</v>
      </c>
      <c r="D20" s="23">
        <v>3.29</v>
      </c>
      <c r="E20" s="24">
        <v>3.22</v>
      </c>
      <c r="F20" s="25">
        <v>3.23</v>
      </c>
      <c r="G20" s="25">
        <v>3.29</v>
      </c>
      <c r="H20" s="25">
        <v>3.98</v>
      </c>
      <c r="I20" s="25">
        <v>3.23</v>
      </c>
      <c r="J20" s="25">
        <v>4.5599999999999996</v>
      </c>
      <c r="K20" s="25">
        <v>3.51</v>
      </c>
      <c r="L20" s="25">
        <v>3.47</v>
      </c>
      <c r="M20" s="25">
        <v>3.35</v>
      </c>
      <c r="N20" s="25">
        <v>3.56</v>
      </c>
      <c r="O20" s="25">
        <v>3.22</v>
      </c>
      <c r="P20" s="25">
        <v>2.9</v>
      </c>
      <c r="Q20" s="25">
        <v>2.93</v>
      </c>
      <c r="R20" s="25">
        <v>3.16</v>
      </c>
      <c r="S20" s="25">
        <v>3.35</v>
      </c>
      <c r="T20" s="25">
        <v>3.27</v>
      </c>
      <c r="U20" s="25">
        <v>3.35</v>
      </c>
      <c r="V20" s="25">
        <v>3.02</v>
      </c>
      <c r="W20" s="25">
        <v>3.19</v>
      </c>
      <c r="X20" s="25">
        <v>2.93</v>
      </c>
      <c r="Y20" s="25">
        <v>4.0199999999999996</v>
      </c>
      <c r="Z20" s="25">
        <v>3.2</v>
      </c>
      <c r="AA20" s="25">
        <v>3.65</v>
      </c>
      <c r="AB20" s="25">
        <v>2.65</v>
      </c>
      <c r="AC20" s="25">
        <v>3.18</v>
      </c>
      <c r="AD20" s="25">
        <v>3.73</v>
      </c>
      <c r="AE20" s="25">
        <v>3.78</v>
      </c>
      <c r="AF20" s="25">
        <v>3.6</v>
      </c>
      <c r="AG20" s="25">
        <v>3.43</v>
      </c>
      <c r="AH20" s="25">
        <v>3.46</v>
      </c>
      <c r="AI20" s="25">
        <v>3.67</v>
      </c>
      <c r="AJ20" s="25">
        <v>3.59</v>
      </c>
      <c r="AK20" s="25">
        <v>3.38</v>
      </c>
      <c r="AL20" s="25">
        <v>3.77</v>
      </c>
      <c r="AM20" s="25">
        <v>3.17</v>
      </c>
      <c r="AN20" s="25">
        <v>3.99</v>
      </c>
      <c r="AO20" s="25">
        <v>3.09</v>
      </c>
      <c r="AP20" s="25">
        <v>3.26</v>
      </c>
      <c r="AQ20" s="19" t="s">
        <v>66</v>
      </c>
      <c r="AR20" s="26" t="s">
        <v>57</v>
      </c>
      <c r="AS20" s="27"/>
    </row>
    <row r="21" spans="1:45" ht="15" customHeight="1" x14ac:dyDescent="0.25">
      <c r="A21" t="s">
        <v>52</v>
      </c>
      <c r="B21" s="28" t="s">
        <v>68</v>
      </c>
      <c r="C21" s="29">
        <v>5</v>
      </c>
      <c r="D21" s="14">
        <v>10036</v>
      </c>
      <c r="E21" s="30">
        <v>52</v>
      </c>
      <c r="F21" s="31">
        <v>121</v>
      </c>
      <c r="G21" s="31">
        <v>746</v>
      </c>
      <c r="H21" s="31">
        <v>533</v>
      </c>
      <c r="I21" s="31">
        <v>132</v>
      </c>
      <c r="J21" s="31">
        <v>4</v>
      </c>
      <c r="K21" s="31">
        <v>119</v>
      </c>
      <c r="L21" s="31">
        <v>134</v>
      </c>
      <c r="M21" s="31">
        <v>360</v>
      </c>
      <c r="N21" s="31">
        <v>137</v>
      </c>
      <c r="O21" s="31">
        <v>1018</v>
      </c>
      <c r="P21" s="31">
        <v>271</v>
      </c>
      <c r="Q21" s="31">
        <v>134</v>
      </c>
      <c r="R21" s="31">
        <v>111</v>
      </c>
      <c r="S21" s="31">
        <v>147</v>
      </c>
      <c r="T21" s="31">
        <v>9</v>
      </c>
      <c r="U21" s="31">
        <v>80</v>
      </c>
      <c r="V21" s="31">
        <v>900</v>
      </c>
      <c r="W21" s="31">
        <v>681</v>
      </c>
      <c r="X21" s="31">
        <v>3</v>
      </c>
      <c r="Y21" s="31">
        <v>2</v>
      </c>
      <c r="Z21" s="31">
        <v>6</v>
      </c>
      <c r="AA21" s="31">
        <v>89</v>
      </c>
      <c r="AB21" s="31">
        <v>43</v>
      </c>
      <c r="AC21" s="31">
        <v>14</v>
      </c>
      <c r="AD21" s="31">
        <v>57</v>
      </c>
      <c r="AE21" s="31">
        <v>97</v>
      </c>
      <c r="AF21" s="31">
        <v>1687</v>
      </c>
      <c r="AG21" s="31">
        <v>29</v>
      </c>
      <c r="AH21" s="31">
        <v>89</v>
      </c>
      <c r="AI21" s="31">
        <v>117</v>
      </c>
      <c r="AJ21" s="31">
        <v>6</v>
      </c>
      <c r="AK21" s="31">
        <v>269</v>
      </c>
      <c r="AL21" s="31">
        <v>187</v>
      </c>
      <c r="AM21" s="31">
        <v>9</v>
      </c>
      <c r="AN21" s="31">
        <v>133</v>
      </c>
      <c r="AO21" s="31">
        <v>954</v>
      </c>
      <c r="AP21" s="31">
        <v>556</v>
      </c>
      <c r="AQ21" s="17" t="s">
        <v>56</v>
      </c>
      <c r="AR21" s="32">
        <v>50074</v>
      </c>
      <c r="AS21" s="6"/>
    </row>
    <row r="22" spans="1:45" ht="15" customHeight="1" x14ac:dyDescent="0.25">
      <c r="A22" t="s">
        <v>52</v>
      </c>
      <c r="B22" s="170" t="s">
        <v>68</v>
      </c>
      <c r="C22" s="13">
        <v>4</v>
      </c>
      <c r="D22" s="14">
        <v>24801</v>
      </c>
      <c r="E22" s="15">
        <v>140</v>
      </c>
      <c r="F22" s="16">
        <v>1022</v>
      </c>
      <c r="G22" s="16">
        <v>1140</v>
      </c>
      <c r="H22" s="16">
        <v>461</v>
      </c>
      <c r="I22" s="16">
        <v>395</v>
      </c>
      <c r="J22" s="16">
        <v>7</v>
      </c>
      <c r="K22" s="16">
        <v>236</v>
      </c>
      <c r="L22" s="16">
        <v>382</v>
      </c>
      <c r="M22" s="16">
        <v>756</v>
      </c>
      <c r="N22" s="16">
        <v>392</v>
      </c>
      <c r="O22" s="16">
        <v>2891</v>
      </c>
      <c r="P22" s="16">
        <v>1318</v>
      </c>
      <c r="Q22" s="16">
        <v>850</v>
      </c>
      <c r="R22" s="16">
        <v>383</v>
      </c>
      <c r="S22" s="16">
        <v>246</v>
      </c>
      <c r="T22" s="16">
        <v>8</v>
      </c>
      <c r="U22" s="16">
        <v>141</v>
      </c>
      <c r="V22" s="16">
        <v>1321</v>
      </c>
      <c r="W22" s="16">
        <v>1693</v>
      </c>
      <c r="X22" s="16">
        <v>1</v>
      </c>
      <c r="Y22" s="16">
        <v>1</v>
      </c>
      <c r="Z22" s="16">
        <v>12</v>
      </c>
      <c r="AA22" s="16">
        <v>79</v>
      </c>
      <c r="AB22" s="16">
        <v>270</v>
      </c>
      <c r="AC22" s="16">
        <v>27</v>
      </c>
      <c r="AD22" s="16">
        <v>69</v>
      </c>
      <c r="AE22" s="16">
        <v>170</v>
      </c>
      <c r="AF22" s="16">
        <v>3273</v>
      </c>
      <c r="AG22" s="16">
        <v>92</v>
      </c>
      <c r="AH22" s="16">
        <v>167</v>
      </c>
      <c r="AI22" s="16">
        <v>378</v>
      </c>
      <c r="AJ22" s="16">
        <v>17</v>
      </c>
      <c r="AK22" s="16">
        <v>873</v>
      </c>
      <c r="AL22" s="16">
        <v>471</v>
      </c>
      <c r="AM22" s="16">
        <v>40</v>
      </c>
      <c r="AN22" s="16">
        <v>255</v>
      </c>
      <c r="AO22" s="16">
        <v>2668</v>
      </c>
      <c r="AP22" s="16">
        <v>2156</v>
      </c>
      <c r="AQ22" s="19" t="s">
        <v>58</v>
      </c>
      <c r="AR22" s="18">
        <v>64711</v>
      </c>
      <c r="AS22" s="6"/>
    </row>
    <row r="23" spans="1:45" ht="15" customHeight="1" x14ac:dyDescent="0.25">
      <c r="A23" t="s">
        <v>52</v>
      </c>
      <c r="B23" s="170" t="s">
        <v>68</v>
      </c>
      <c r="C23" s="13">
        <v>3</v>
      </c>
      <c r="D23" s="14">
        <v>50326</v>
      </c>
      <c r="E23" s="15">
        <v>199</v>
      </c>
      <c r="F23" s="16">
        <v>3324</v>
      </c>
      <c r="G23" s="16">
        <v>2024</v>
      </c>
      <c r="H23" s="16">
        <v>752</v>
      </c>
      <c r="I23" s="16">
        <v>995</v>
      </c>
      <c r="J23" s="16">
        <v>29</v>
      </c>
      <c r="K23" s="16">
        <v>368</v>
      </c>
      <c r="L23" s="16">
        <v>1305</v>
      </c>
      <c r="M23" s="16">
        <v>818</v>
      </c>
      <c r="N23" s="16">
        <v>478</v>
      </c>
      <c r="O23" s="16">
        <v>7903</v>
      </c>
      <c r="P23" s="16">
        <v>4102</v>
      </c>
      <c r="Q23" s="16">
        <v>888</v>
      </c>
      <c r="R23" s="16">
        <v>644</v>
      </c>
      <c r="S23" s="16">
        <v>465</v>
      </c>
      <c r="T23" s="16">
        <v>17</v>
      </c>
      <c r="U23" s="16">
        <v>182</v>
      </c>
      <c r="V23" s="16">
        <v>3579</v>
      </c>
      <c r="W23" s="16">
        <v>2574</v>
      </c>
      <c r="X23" s="16">
        <v>11</v>
      </c>
      <c r="Y23" s="16">
        <v>7</v>
      </c>
      <c r="Z23" s="16">
        <v>24</v>
      </c>
      <c r="AA23" s="16">
        <v>187</v>
      </c>
      <c r="AB23" s="16">
        <v>646</v>
      </c>
      <c r="AC23" s="16">
        <v>138</v>
      </c>
      <c r="AD23" s="16">
        <v>47</v>
      </c>
      <c r="AE23" s="16">
        <v>244</v>
      </c>
      <c r="AF23" s="16">
        <v>3079</v>
      </c>
      <c r="AG23" s="16">
        <v>309</v>
      </c>
      <c r="AH23" s="16">
        <v>1413</v>
      </c>
      <c r="AI23" s="16">
        <v>784</v>
      </c>
      <c r="AJ23" s="16">
        <v>47</v>
      </c>
      <c r="AK23" s="16">
        <v>1734</v>
      </c>
      <c r="AL23" s="16">
        <v>799</v>
      </c>
      <c r="AM23" s="16">
        <v>75</v>
      </c>
      <c r="AN23" s="16">
        <v>393</v>
      </c>
      <c r="AO23" s="16">
        <v>5006</v>
      </c>
      <c r="AP23" s="16">
        <v>4737</v>
      </c>
      <c r="AQ23" s="19" t="s">
        <v>59</v>
      </c>
      <c r="AR23" s="18">
        <v>62293</v>
      </c>
      <c r="AS23" s="6"/>
    </row>
    <row r="24" spans="1:45" ht="15" customHeight="1" x14ac:dyDescent="0.25">
      <c r="A24" t="s">
        <v>52</v>
      </c>
      <c r="B24" s="170" t="s">
        <v>68</v>
      </c>
      <c r="C24" s="13">
        <v>2</v>
      </c>
      <c r="D24" s="14">
        <v>79302</v>
      </c>
      <c r="E24" s="15">
        <v>321</v>
      </c>
      <c r="F24" s="16">
        <v>6117</v>
      </c>
      <c r="G24" s="16">
        <v>3087</v>
      </c>
      <c r="H24" s="16">
        <v>755</v>
      </c>
      <c r="I24" s="16">
        <v>1671</v>
      </c>
      <c r="J24" s="16">
        <v>20</v>
      </c>
      <c r="K24" s="16">
        <v>298</v>
      </c>
      <c r="L24" s="16">
        <v>1552</v>
      </c>
      <c r="M24" s="16">
        <v>1104</v>
      </c>
      <c r="N24" s="16">
        <v>583</v>
      </c>
      <c r="O24" s="16">
        <v>15065</v>
      </c>
      <c r="P24" s="16">
        <v>11545</v>
      </c>
      <c r="Q24" s="16">
        <v>2469</v>
      </c>
      <c r="R24" s="16">
        <v>1213</v>
      </c>
      <c r="S24" s="16">
        <v>342</v>
      </c>
      <c r="T24" s="16">
        <v>18</v>
      </c>
      <c r="U24" s="16">
        <v>283</v>
      </c>
      <c r="V24" s="16">
        <v>5121</v>
      </c>
      <c r="W24" s="16">
        <v>2761</v>
      </c>
      <c r="X24" s="16">
        <v>15</v>
      </c>
      <c r="Y24" s="16">
        <v>5</v>
      </c>
      <c r="Z24" s="16">
        <v>31</v>
      </c>
      <c r="AA24" s="16">
        <v>252</v>
      </c>
      <c r="AB24" s="16">
        <v>1711</v>
      </c>
      <c r="AC24" s="16">
        <v>211</v>
      </c>
      <c r="AD24" s="16">
        <v>75</v>
      </c>
      <c r="AE24" s="16">
        <v>200</v>
      </c>
      <c r="AF24" s="16">
        <v>3107</v>
      </c>
      <c r="AG24" s="16">
        <v>287</v>
      </c>
      <c r="AH24" s="16">
        <v>843</v>
      </c>
      <c r="AI24" s="16">
        <v>695</v>
      </c>
      <c r="AJ24" s="16">
        <v>26</v>
      </c>
      <c r="AK24" s="16">
        <v>1698</v>
      </c>
      <c r="AL24" s="16">
        <v>409</v>
      </c>
      <c r="AM24" s="16">
        <v>97</v>
      </c>
      <c r="AN24" s="16">
        <v>178</v>
      </c>
      <c r="AO24" s="16">
        <v>7599</v>
      </c>
      <c r="AP24" s="16">
        <v>7538</v>
      </c>
      <c r="AQ24" s="19" t="s">
        <v>60</v>
      </c>
      <c r="AR24" s="18">
        <v>69</v>
      </c>
      <c r="AS24" s="6"/>
    </row>
    <row r="25" spans="1:45" ht="15" customHeight="1" x14ac:dyDescent="0.25">
      <c r="A25" t="s">
        <v>52</v>
      </c>
      <c r="B25" s="170" t="s">
        <v>68</v>
      </c>
      <c r="C25" s="13">
        <v>1</v>
      </c>
      <c r="D25" s="14">
        <v>120267</v>
      </c>
      <c r="E25" s="15">
        <v>208</v>
      </c>
      <c r="F25" s="16">
        <v>4641</v>
      </c>
      <c r="G25" s="16">
        <v>5970</v>
      </c>
      <c r="H25" s="16">
        <v>468</v>
      </c>
      <c r="I25" s="16">
        <v>3189</v>
      </c>
      <c r="J25" s="16">
        <v>47</v>
      </c>
      <c r="K25" s="16">
        <v>993</v>
      </c>
      <c r="L25" s="16">
        <v>1240</v>
      </c>
      <c r="M25" s="16">
        <v>3509</v>
      </c>
      <c r="N25" s="16">
        <v>1301</v>
      </c>
      <c r="O25" s="16">
        <v>14807</v>
      </c>
      <c r="P25" s="16">
        <v>13698</v>
      </c>
      <c r="Q25" s="16">
        <v>6016</v>
      </c>
      <c r="R25" s="16">
        <v>924</v>
      </c>
      <c r="S25" s="16">
        <v>127</v>
      </c>
      <c r="T25" s="16">
        <v>9</v>
      </c>
      <c r="U25" s="16">
        <v>553</v>
      </c>
      <c r="V25" s="16">
        <v>10104</v>
      </c>
      <c r="W25" s="16">
        <v>8008</v>
      </c>
      <c r="X25" s="16">
        <v>13</v>
      </c>
      <c r="Y25" s="16">
        <v>13</v>
      </c>
      <c r="Z25" s="16">
        <v>29</v>
      </c>
      <c r="AA25" s="16">
        <v>278</v>
      </c>
      <c r="AB25" s="16">
        <v>4672</v>
      </c>
      <c r="AC25" s="16">
        <v>105</v>
      </c>
      <c r="AD25" s="16">
        <v>91</v>
      </c>
      <c r="AE25" s="16">
        <v>323</v>
      </c>
      <c r="AF25" s="16">
        <v>7544</v>
      </c>
      <c r="AG25" s="16">
        <v>95</v>
      </c>
      <c r="AH25" s="16">
        <v>226</v>
      </c>
      <c r="AI25" s="16">
        <v>289</v>
      </c>
      <c r="AJ25" s="16">
        <v>11</v>
      </c>
      <c r="AK25" s="16">
        <v>5473</v>
      </c>
      <c r="AL25" s="16">
        <v>198</v>
      </c>
      <c r="AM25" s="16">
        <v>42</v>
      </c>
      <c r="AN25" s="16">
        <v>30</v>
      </c>
      <c r="AO25" s="16">
        <v>17431</v>
      </c>
      <c r="AP25" s="16">
        <v>7592</v>
      </c>
      <c r="AQ25" s="19" t="s">
        <v>61</v>
      </c>
      <c r="AR25" s="18">
        <v>4251</v>
      </c>
      <c r="AS25" s="6"/>
    </row>
    <row r="26" spans="1:45" ht="15" customHeight="1" x14ac:dyDescent="0.25">
      <c r="A26" t="s">
        <v>52</v>
      </c>
      <c r="B26" s="170" t="s">
        <v>68</v>
      </c>
      <c r="C26" s="13" t="s">
        <v>62</v>
      </c>
      <c r="D26" s="14">
        <v>284732</v>
      </c>
      <c r="E26" s="15">
        <v>920</v>
      </c>
      <c r="F26" s="16">
        <v>15225</v>
      </c>
      <c r="G26" s="16">
        <v>12967</v>
      </c>
      <c r="H26" s="16">
        <v>2969</v>
      </c>
      <c r="I26" s="16">
        <v>6382</v>
      </c>
      <c r="J26" s="16">
        <v>107</v>
      </c>
      <c r="K26" s="16">
        <v>2014</v>
      </c>
      <c r="L26" s="16">
        <v>4613</v>
      </c>
      <c r="M26" s="16">
        <v>6547</v>
      </c>
      <c r="N26" s="16">
        <v>2891</v>
      </c>
      <c r="O26" s="16">
        <v>41684</v>
      </c>
      <c r="P26" s="16">
        <v>30934</v>
      </c>
      <c r="Q26" s="16">
        <v>10357</v>
      </c>
      <c r="R26" s="16">
        <v>3275</v>
      </c>
      <c r="S26" s="16">
        <v>1327</v>
      </c>
      <c r="T26" s="16">
        <v>61</v>
      </c>
      <c r="U26" s="16">
        <v>1239</v>
      </c>
      <c r="V26" s="16">
        <v>21025</v>
      </c>
      <c r="W26" s="16">
        <v>15717</v>
      </c>
      <c r="X26" s="16">
        <v>43</v>
      </c>
      <c r="Y26" s="16">
        <v>28</v>
      </c>
      <c r="Z26" s="16">
        <v>102</v>
      </c>
      <c r="AA26" s="16">
        <v>885</v>
      </c>
      <c r="AB26" s="16">
        <v>7342</v>
      </c>
      <c r="AC26" s="16">
        <v>495</v>
      </c>
      <c r="AD26" s="16">
        <v>339</v>
      </c>
      <c r="AE26" s="16">
        <v>1034</v>
      </c>
      <c r="AF26" s="16">
        <v>18690</v>
      </c>
      <c r="AG26" s="16">
        <v>812</v>
      </c>
      <c r="AH26" s="16">
        <v>2738</v>
      </c>
      <c r="AI26" s="16">
        <v>2263</v>
      </c>
      <c r="AJ26" s="16">
        <v>107</v>
      </c>
      <c r="AK26" s="16">
        <v>10047</v>
      </c>
      <c r="AL26" s="16">
        <v>2064</v>
      </c>
      <c r="AM26" s="16">
        <v>263</v>
      </c>
      <c r="AN26" s="16">
        <v>989</v>
      </c>
      <c r="AO26" s="16">
        <v>33658</v>
      </c>
      <c r="AP26" s="16">
        <v>22579</v>
      </c>
      <c r="AQ26" s="19" t="s">
        <v>63</v>
      </c>
      <c r="AR26" s="18">
        <v>181398</v>
      </c>
      <c r="AS26" s="6"/>
    </row>
    <row r="27" spans="1:45" s="20" customFormat="1" ht="15" customHeight="1" x14ac:dyDescent="0.25">
      <c r="A27" s="20" t="s">
        <v>52</v>
      </c>
      <c r="B27" s="21" t="s">
        <v>64</v>
      </c>
      <c r="C27" s="22" t="s">
        <v>65</v>
      </c>
      <c r="D27" s="23">
        <v>2.0299999999999998</v>
      </c>
      <c r="E27" s="24">
        <v>2.46</v>
      </c>
      <c r="F27" s="25">
        <v>2.0699999999999998</v>
      </c>
      <c r="G27" s="25">
        <v>2.04</v>
      </c>
      <c r="H27" s="25">
        <v>2.94</v>
      </c>
      <c r="I27" s="25">
        <v>1.84</v>
      </c>
      <c r="J27" s="25">
        <v>2.0699999999999998</v>
      </c>
      <c r="K27" s="25">
        <v>2.1</v>
      </c>
      <c r="L27" s="25">
        <v>2.27</v>
      </c>
      <c r="M27" s="25">
        <v>1.98</v>
      </c>
      <c r="N27" s="25">
        <v>2.13</v>
      </c>
      <c r="O27" s="25">
        <v>2.0499999999999998</v>
      </c>
      <c r="P27" s="25">
        <v>1.8</v>
      </c>
      <c r="Q27" s="25">
        <v>1.71</v>
      </c>
      <c r="R27" s="25">
        <v>2.25</v>
      </c>
      <c r="S27" s="25">
        <v>2.96</v>
      </c>
      <c r="T27" s="25">
        <v>2.84</v>
      </c>
      <c r="U27" s="25">
        <v>2.12</v>
      </c>
      <c r="V27" s="25">
        <v>1.94</v>
      </c>
      <c r="W27" s="25">
        <v>2</v>
      </c>
      <c r="X27" s="25">
        <v>2.21</v>
      </c>
      <c r="Y27" s="25">
        <v>2.0699999999999998</v>
      </c>
      <c r="Z27" s="25">
        <v>2.36</v>
      </c>
      <c r="AA27" s="25">
        <v>2.38</v>
      </c>
      <c r="AB27" s="25">
        <v>1.54</v>
      </c>
      <c r="AC27" s="25">
        <v>2.2599999999999998</v>
      </c>
      <c r="AD27" s="25">
        <v>2.78</v>
      </c>
      <c r="AE27" s="25">
        <v>2.5299999999999998</v>
      </c>
      <c r="AF27" s="25">
        <v>2.38</v>
      </c>
      <c r="AG27" s="25">
        <v>2.6</v>
      </c>
      <c r="AH27" s="25">
        <v>2.65</v>
      </c>
      <c r="AI27" s="25">
        <v>2.71</v>
      </c>
      <c r="AJ27" s="25">
        <v>2.82</v>
      </c>
      <c r="AK27" s="25">
        <v>1.88</v>
      </c>
      <c r="AL27" s="25">
        <v>3.02</v>
      </c>
      <c r="AM27" s="25">
        <v>2.5299999999999998</v>
      </c>
      <c r="AN27" s="25">
        <v>3.29</v>
      </c>
      <c r="AO27" s="25">
        <v>1.87</v>
      </c>
      <c r="AP27" s="25">
        <v>2.14</v>
      </c>
      <c r="AQ27" s="19" t="s">
        <v>66</v>
      </c>
      <c r="AR27" s="26" t="s">
        <v>57</v>
      </c>
      <c r="AS27" s="27"/>
    </row>
    <row r="28" spans="1:45" ht="15" customHeight="1" x14ac:dyDescent="0.25">
      <c r="A28" t="s">
        <v>52</v>
      </c>
      <c r="B28" s="28" t="s">
        <v>69</v>
      </c>
      <c r="C28" s="29">
        <v>5</v>
      </c>
      <c r="D28" s="14">
        <v>75412</v>
      </c>
      <c r="E28" s="30">
        <v>359</v>
      </c>
      <c r="F28" s="31">
        <v>808</v>
      </c>
      <c r="G28" s="31">
        <v>4125</v>
      </c>
      <c r="H28" s="31">
        <v>2924</v>
      </c>
      <c r="I28" s="31">
        <v>833</v>
      </c>
      <c r="J28" s="31">
        <v>22</v>
      </c>
      <c r="K28" s="31">
        <v>681</v>
      </c>
      <c r="L28" s="31">
        <v>711</v>
      </c>
      <c r="M28" s="31">
        <v>1818</v>
      </c>
      <c r="N28" s="31">
        <v>728</v>
      </c>
      <c r="O28" s="31">
        <v>4495</v>
      </c>
      <c r="P28" s="31">
        <v>1392</v>
      </c>
      <c r="Q28" s="31">
        <v>1033</v>
      </c>
      <c r="R28" s="31">
        <v>859</v>
      </c>
      <c r="S28" s="31">
        <v>196</v>
      </c>
      <c r="T28" s="31">
        <v>39</v>
      </c>
      <c r="U28" s="31">
        <v>331</v>
      </c>
      <c r="V28" s="31">
        <v>3692</v>
      </c>
      <c r="W28" s="31">
        <v>2621</v>
      </c>
      <c r="X28" s="31">
        <v>102</v>
      </c>
      <c r="Y28" s="31">
        <v>19</v>
      </c>
      <c r="Z28" s="31">
        <v>20</v>
      </c>
      <c r="AA28" s="31">
        <v>289</v>
      </c>
      <c r="AB28" s="31">
        <v>393</v>
      </c>
      <c r="AC28" s="31">
        <v>118</v>
      </c>
      <c r="AD28" s="31">
        <v>323</v>
      </c>
      <c r="AE28" s="31">
        <v>643</v>
      </c>
      <c r="AF28" s="31">
        <v>5890</v>
      </c>
      <c r="AG28" s="31">
        <v>124</v>
      </c>
      <c r="AH28" s="31">
        <v>190</v>
      </c>
      <c r="AI28" s="31">
        <v>28452</v>
      </c>
      <c r="AJ28" s="31">
        <v>1494</v>
      </c>
      <c r="AK28" s="31">
        <v>1450</v>
      </c>
      <c r="AL28" s="31">
        <v>911</v>
      </c>
      <c r="AM28" s="31">
        <v>68</v>
      </c>
      <c r="AN28" s="31">
        <v>653</v>
      </c>
      <c r="AO28" s="31">
        <v>4210</v>
      </c>
      <c r="AP28" s="31">
        <v>2396</v>
      </c>
      <c r="AQ28" s="17" t="s">
        <v>56</v>
      </c>
      <c r="AR28" s="32">
        <v>173975</v>
      </c>
      <c r="AS28" s="6"/>
    </row>
    <row r="29" spans="1:45" ht="15" customHeight="1" x14ac:dyDescent="0.25">
      <c r="A29" t="s">
        <v>52</v>
      </c>
      <c r="B29" s="170" t="s">
        <v>69</v>
      </c>
      <c r="C29" s="13">
        <v>4</v>
      </c>
      <c r="D29" s="14">
        <v>140937</v>
      </c>
      <c r="E29" s="15">
        <v>875</v>
      </c>
      <c r="F29" s="16">
        <v>4146</v>
      </c>
      <c r="G29" s="16">
        <v>5268</v>
      </c>
      <c r="H29" s="16">
        <v>2091</v>
      </c>
      <c r="I29" s="16">
        <v>1640</v>
      </c>
      <c r="J29" s="16">
        <v>8</v>
      </c>
      <c r="K29" s="16">
        <v>879</v>
      </c>
      <c r="L29" s="16">
        <v>1649</v>
      </c>
      <c r="M29" s="16">
        <v>3355</v>
      </c>
      <c r="N29" s="16">
        <v>1641</v>
      </c>
      <c r="O29" s="16">
        <v>11201</v>
      </c>
      <c r="P29" s="16">
        <v>5206</v>
      </c>
      <c r="Q29" s="16">
        <v>4399</v>
      </c>
      <c r="R29" s="16">
        <v>1906</v>
      </c>
      <c r="S29" s="16">
        <v>487</v>
      </c>
      <c r="T29" s="16">
        <v>69</v>
      </c>
      <c r="U29" s="16">
        <v>427</v>
      </c>
      <c r="V29" s="16">
        <v>4701</v>
      </c>
      <c r="W29" s="16">
        <v>6001</v>
      </c>
      <c r="X29" s="16">
        <v>165</v>
      </c>
      <c r="Y29" s="16">
        <v>7</v>
      </c>
      <c r="Z29" s="16">
        <v>30</v>
      </c>
      <c r="AA29" s="16">
        <v>317</v>
      </c>
      <c r="AB29" s="16">
        <v>1642</v>
      </c>
      <c r="AC29" s="16">
        <v>254</v>
      </c>
      <c r="AD29" s="16">
        <v>308</v>
      </c>
      <c r="AE29" s="16">
        <v>957</v>
      </c>
      <c r="AF29" s="16">
        <v>10265</v>
      </c>
      <c r="AG29" s="16">
        <v>325</v>
      </c>
      <c r="AH29" s="16">
        <v>624</v>
      </c>
      <c r="AI29" s="16">
        <v>40911</v>
      </c>
      <c r="AJ29" s="16">
        <v>4723</v>
      </c>
      <c r="AK29" s="16">
        <v>3320</v>
      </c>
      <c r="AL29" s="16">
        <v>2026</v>
      </c>
      <c r="AM29" s="16">
        <v>187</v>
      </c>
      <c r="AN29" s="16">
        <v>1190</v>
      </c>
      <c r="AO29" s="16">
        <v>10259</v>
      </c>
      <c r="AP29" s="16">
        <v>7478</v>
      </c>
      <c r="AQ29" s="19" t="s">
        <v>58</v>
      </c>
      <c r="AR29" s="18">
        <v>215551</v>
      </c>
      <c r="AS29" s="6"/>
    </row>
    <row r="30" spans="1:45" ht="15" customHeight="1" x14ac:dyDescent="0.25">
      <c r="A30" t="s">
        <v>52</v>
      </c>
      <c r="B30" s="170" t="s">
        <v>69</v>
      </c>
      <c r="C30" s="13">
        <v>3</v>
      </c>
      <c r="D30" s="14">
        <v>212466</v>
      </c>
      <c r="E30" s="15">
        <v>1229</v>
      </c>
      <c r="F30" s="16">
        <v>10998</v>
      </c>
      <c r="G30" s="16">
        <v>8065</v>
      </c>
      <c r="H30" s="16">
        <v>2983</v>
      </c>
      <c r="I30" s="16">
        <v>3581</v>
      </c>
      <c r="J30" s="16">
        <v>55</v>
      </c>
      <c r="K30" s="16">
        <v>1141</v>
      </c>
      <c r="L30" s="16">
        <v>4325</v>
      </c>
      <c r="M30" s="16">
        <v>3216</v>
      </c>
      <c r="N30" s="16">
        <v>1642</v>
      </c>
      <c r="O30" s="16">
        <v>27747</v>
      </c>
      <c r="P30" s="16">
        <v>14629</v>
      </c>
      <c r="Q30" s="16">
        <v>3587</v>
      </c>
      <c r="R30" s="16">
        <v>3575</v>
      </c>
      <c r="S30" s="16">
        <v>1028</v>
      </c>
      <c r="T30" s="16">
        <v>90</v>
      </c>
      <c r="U30" s="16">
        <v>443</v>
      </c>
      <c r="V30" s="16">
        <v>12147</v>
      </c>
      <c r="W30" s="16">
        <v>8568</v>
      </c>
      <c r="X30" s="16">
        <v>236</v>
      </c>
      <c r="Y30" s="16">
        <v>26</v>
      </c>
      <c r="Z30" s="16">
        <v>67</v>
      </c>
      <c r="AA30" s="16">
        <v>601</v>
      </c>
      <c r="AB30" s="16">
        <v>3007</v>
      </c>
      <c r="AC30" s="16">
        <v>778</v>
      </c>
      <c r="AD30" s="16">
        <v>211</v>
      </c>
      <c r="AE30" s="16">
        <v>884</v>
      </c>
      <c r="AF30" s="16">
        <v>9010</v>
      </c>
      <c r="AG30" s="16">
        <v>674</v>
      </c>
      <c r="AH30" s="16">
        <v>3465</v>
      </c>
      <c r="AI30" s="16">
        <v>32681</v>
      </c>
      <c r="AJ30" s="16">
        <v>8036</v>
      </c>
      <c r="AK30" s="16">
        <v>6120</v>
      </c>
      <c r="AL30" s="16">
        <v>3069</v>
      </c>
      <c r="AM30" s="16">
        <v>372</v>
      </c>
      <c r="AN30" s="16">
        <v>1693</v>
      </c>
      <c r="AO30" s="16">
        <v>17176</v>
      </c>
      <c r="AP30" s="16">
        <v>15311</v>
      </c>
      <c r="AQ30" s="19" t="s">
        <v>59</v>
      </c>
      <c r="AR30" s="18">
        <v>193235</v>
      </c>
      <c r="AS30" s="6"/>
    </row>
    <row r="31" spans="1:45" ht="15" customHeight="1" x14ac:dyDescent="0.25">
      <c r="A31" t="s">
        <v>52</v>
      </c>
      <c r="B31" s="170" t="s">
        <v>69</v>
      </c>
      <c r="C31" s="13">
        <v>2</v>
      </c>
      <c r="D31" s="14">
        <v>267873</v>
      </c>
      <c r="E31" s="15">
        <v>1528</v>
      </c>
      <c r="F31" s="16">
        <v>17563</v>
      </c>
      <c r="G31" s="16">
        <v>11728</v>
      </c>
      <c r="H31" s="16">
        <v>2993</v>
      </c>
      <c r="I31" s="16">
        <v>5042</v>
      </c>
      <c r="J31" s="16">
        <v>29</v>
      </c>
      <c r="K31" s="16">
        <v>877</v>
      </c>
      <c r="L31" s="16">
        <v>3749</v>
      </c>
      <c r="M31" s="16">
        <v>4472</v>
      </c>
      <c r="N31" s="16">
        <v>1825</v>
      </c>
      <c r="O31" s="16">
        <v>46940</v>
      </c>
      <c r="P31" s="16">
        <v>35495</v>
      </c>
      <c r="Q31" s="16">
        <v>8455</v>
      </c>
      <c r="R31" s="16">
        <v>6664</v>
      </c>
      <c r="S31" s="16">
        <v>865</v>
      </c>
      <c r="T31" s="16">
        <v>108</v>
      </c>
      <c r="U31" s="16">
        <v>690</v>
      </c>
      <c r="V31" s="16">
        <v>16381</v>
      </c>
      <c r="W31" s="16">
        <v>8842</v>
      </c>
      <c r="X31" s="16">
        <v>120</v>
      </c>
      <c r="Y31" s="16">
        <v>27</v>
      </c>
      <c r="Z31" s="16">
        <v>81</v>
      </c>
      <c r="AA31" s="16">
        <v>853</v>
      </c>
      <c r="AB31" s="16">
        <v>7102</v>
      </c>
      <c r="AC31" s="16">
        <v>1185</v>
      </c>
      <c r="AD31" s="16">
        <v>337</v>
      </c>
      <c r="AE31" s="16">
        <v>794</v>
      </c>
      <c r="AF31" s="16">
        <v>8913</v>
      </c>
      <c r="AG31" s="16">
        <v>374</v>
      </c>
      <c r="AH31" s="16">
        <v>1298</v>
      </c>
      <c r="AI31" s="16">
        <v>9872</v>
      </c>
      <c r="AJ31" s="16">
        <v>5213</v>
      </c>
      <c r="AK31" s="16">
        <v>5576</v>
      </c>
      <c r="AL31" s="16">
        <v>1320</v>
      </c>
      <c r="AM31" s="16">
        <v>422</v>
      </c>
      <c r="AN31" s="16">
        <v>657</v>
      </c>
      <c r="AO31" s="16">
        <v>24531</v>
      </c>
      <c r="AP31" s="16">
        <v>24952</v>
      </c>
      <c r="AQ31" s="19" t="s">
        <v>60</v>
      </c>
      <c r="AR31" s="18">
        <v>5834</v>
      </c>
      <c r="AS31" s="6"/>
    </row>
    <row r="32" spans="1:45" ht="15" customHeight="1" x14ac:dyDescent="0.25">
      <c r="A32" t="s">
        <v>52</v>
      </c>
      <c r="B32" s="170" t="s">
        <v>69</v>
      </c>
      <c r="C32" s="13">
        <v>1</v>
      </c>
      <c r="D32" s="14">
        <v>311819</v>
      </c>
      <c r="E32" s="15">
        <v>850</v>
      </c>
      <c r="F32" s="16">
        <v>10275</v>
      </c>
      <c r="G32" s="16">
        <v>17391</v>
      </c>
      <c r="H32" s="16">
        <v>1721</v>
      </c>
      <c r="I32" s="16">
        <v>8588</v>
      </c>
      <c r="J32" s="16">
        <v>111</v>
      </c>
      <c r="K32" s="16">
        <v>2512</v>
      </c>
      <c r="L32" s="16">
        <v>2126</v>
      </c>
      <c r="M32" s="16">
        <v>12275</v>
      </c>
      <c r="N32" s="16">
        <v>4041</v>
      </c>
      <c r="O32" s="16">
        <v>32225</v>
      </c>
      <c r="P32" s="16">
        <v>25986</v>
      </c>
      <c r="Q32" s="16">
        <v>14956</v>
      </c>
      <c r="R32" s="16">
        <v>4441</v>
      </c>
      <c r="S32" s="16">
        <v>276</v>
      </c>
      <c r="T32" s="16">
        <v>56</v>
      </c>
      <c r="U32" s="16">
        <v>958</v>
      </c>
      <c r="V32" s="16">
        <v>26434</v>
      </c>
      <c r="W32" s="16">
        <v>22592</v>
      </c>
      <c r="X32" s="16">
        <v>53</v>
      </c>
      <c r="Y32" s="16">
        <v>89</v>
      </c>
      <c r="Z32" s="16">
        <v>87</v>
      </c>
      <c r="AA32" s="16">
        <v>660</v>
      </c>
      <c r="AB32" s="16">
        <v>18260</v>
      </c>
      <c r="AC32" s="16">
        <v>674</v>
      </c>
      <c r="AD32" s="16">
        <v>288</v>
      </c>
      <c r="AE32" s="16">
        <v>1063</v>
      </c>
      <c r="AF32" s="16">
        <v>18840</v>
      </c>
      <c r="AG32" s="16">
        <v>130</v>
      </c>
      <c r="AH32" s="16">
        <v>250</v>
      </c>
      <c r="AI32" s="16">
        <v>1077</v>
      </c>
      <c r="AJ32" s="16">
        <v>1896</v>
      </c>
      <c r="AK32" s="16">
        <v>14605</v>
      </c>
      <c r="AL32" s="16">
        <v>393</v>
      </c>
      <c r="AM32" s="16">
        <v>92</v>
      </c>
      <c r="AN32" s="16">
        <v>134</v>
      </c>
      <c r="AO32" s="16">
        <v>44689</v>
      </c>
      <c r="AP32" s="16">
        <v>20725</v>
      </c>
      <c r="AQ32" s="19" t="s">
        <v>61</v>
      </c>
      <c r="AR32" s="18">
        <v>11007</v>
      </c>
      <c r="AS32" s="6"/>
    </row>
    <row r="33" spans="1:45" ht="15" customHeight="1" x14ac:dyDescent="0.25">
      <c r="A33" t="s">
        <v>52</v>
      </c>
      <c r="B33" s="170" t="s">
        <v>69</v>
      </c>
      <c r="C33" s="13" t="s">
        <v>62</v>
      </c>
      <c r="D33" s="14">
        <v>1008507</v>
      </c>
      <c r="E33" s="15">
        <v>4841</v>
      </c>
      <c r="F33" s="16">
        <v>43790</v>
      </c>
      <c r="G33" s="16">
        <v>46577</v>
      </c>
      <c r="H33" s="16">
        <v>12712</v>
      </c>
      <c r="I33" s="16">
        <v>19684</v>
      </c>
      <c r="J33" s="16">
        <v>225</v>
      </c>
      <c r="K33" s="16">
        <v>6090</v>
      </c>
      <c r="L33" s="16">
        <v>12560</v>
      </c>
      <c r="M33" s="16">
        <v>25136</v>
      </c>
      <c r="N33" s="16">
        <v>9877</v>
      </c>
      <c r="O33" s="16">
        <v>122608</v>
      </c>
      <c r="P33" s="16">
        <v>82708</v>
      </c>
      <c r="Q33" s="16">
        <v>32430</v>
      </c>
      <c r="R33" s="16">
        <v>17445</v>
      </c>
      <c r="S33" s="16">
        <v>2852</v>
      </c>
      <c r="T33" s="16">
        <v>362</v>
      </c>
      <c r="U33" s="16">
        <v>2849</v>
      </c>
      <c r="V33" s="16">
        <v>63355</v>
      </c>
      <c r="W33" s="16">
        <v>48624</v>
      </c>
      <c r="X33" s="16">
        <v>676</v>
      </c>
      <c r="Y33" s="16">
        <v>168</v>
      </c>
      <c r="Z33" s="16">
        <v>285</v>
      </c>
      <c r="AA33" s="16">
        <v>2720</v>
      </c>
      <c r="AB33" s="16">
        <v>30404</v>
      </c>
      <c r="AC33" s="16">
        <v>3009</v>
      </c>
      <c r="AD33" s="16">
        <v>1467</v>
      </c>
      <c r="AE33" s="16">
        <v>4341</v>
      </c>
      <c r="AF33" s="16">
        <v>52918</v>
      </c>
      <c r="AG33" s="16">
        <v>1627</v>
      </c>
      <c r="AH33" s="16">
        <v>5827</v>
      </c>
      <c r="AI33" s="16">
        <v>112993</v>
      </c>
      <c r="AJ33" s="16">
        <v>21362</v>
      </c>
      <c r="AK33" s="16">
        <v>31071</v>
      </c>
      <c r="AL33" s="16">
        <v>7719</v>
      </c>
      <c r="AM33" s="16">
        <v>1141</v>
      </c>
      <c r="AN33" s="16">
        <v>4327</v>
      </c>
      <c r="AO33" s="16">
        <v>100865</v>
      </c>
      <c r="AP33" s="16">
        <v>70862</v>
      </c>
      <c r="AQ33" s="19" t="s">
        <v>63</v>
      </c>
      <c r="AR33" s="18">
        <v>599602</v>
      </c>
      <c r="AS33" s="6"/>
    </row>
    <row r="34" spans="1:45" s="20" customFormat="1" ht="15" customHeight="1" x14ac:dyDescent="0.25">
      <c r="A34" s="20" t="s">
        <v>52</v>
      </c>
      <c r="B34" s="21" t="s">
        <v>64</v>
      </c>
      <c r="C34" s="22" t="s">
        <v>65</v>
      </c>
      <c r="D34" s="23">
        <v>2.41</v>
      </c>
      <c r="E34" s="24">
        <v>2.66</v>
      </c>
      <c r="F34" s="25">
        <v>2.2599999999999998</v>
      </c>
      <c r="G34" s="25">
        <v>2.29</v>
      </c>
      <c r="H34" s="25">
        <v>3.12</v>
      </c>
      <c r="I34" s="25">
        <v>2.04</v>
      </c>
      <c r="J34" s="25">
        <v>2.12</v>
      </c>
      <c r="K34" s="25">
        <v>2.4</v>
      </c>
      <c r="L34" s="25">
        <v>2.61</v>
      </c>
      <c r="M34" s="25">
        <v>2.12</v>
      </c>
      <c r="N34" s="25">
        <v>2.31</v>
      </c>
      <c r="O34" s="25">
        <v>2.2599999999999998</v>
      </c>
      <c r="P34" s="25">
        <v>2.04</v>
      </c>
      <c r="Q34" s="25">
        <v>2.02</v>
      </c>
      <c r="R34" s="25">
        <v>2.3199999999999998</v>
      </c>
      <c r="S34" s="25">
        <v>2.81</v>
      </c>
      <c r="T34" s="25">
        <v>2.8</v>
      </c>
      <c r="U34" s="25">
        <v>2.4700000000000002</v>
      </c>
      <c r="V34" s="25">
        <v>2.1</v>
      </c>
      <c r="W34" s="25">
        <v>2.12</v>
      </c>
      <c r="X34" s="25">
        <v>3.21</v>
      </c>
      <c r="Y34" s="25">
        <v>2.0499999999999998</v>
      </c>
      <c r="Z34" s="25">
        <v>2.35</v>
      </c>
      <c r="AA34" s="25">
        <v>2.5299999999999998</v>
      </c>
      <c r="AB34" s="25">
        <v>1.65</v>
      </c>
      <c r="AC34" s="25">
        <v>2.3199999999999998</v>
      </c>
      <c r="AD34" s="25">
        <v>3.03</v>
      </c>
      <c r="AE34" s="25">
        <v>2.84</v>
      </c>
      <c r="AF34" s="25">
        <v>2.54</v>
      </c>
      <c r="AG34" s="25">
        <v>2.96</v>
      </c>
      <c r="AH34" s="25">
        <v>2.86</v>
      </c>
      <c r="AI34" s="25">
        <v>3.76</v>
      </c>
      <c r="AJ34" s="25">
        <v>2.94</v>
      </c>
      <c r="AK34" s="25">
        <v>2.08</v>
      </c>
      <c r="AL34" s="25">
        <v>3.23</v>
      </c>
      <c r="AM34" s="25">
        <v>2.75</v>
      </c>
      <c r="AN34" s="25">
        <v>3.36</v>
      </c>
      <c r="AO34" s="25">
        <v>2.06</v>
      </c>
      <c r="AP34" s="25">
        <v>2.2400000000000002</v>
      </c>
      <c r="AQ34" s="19" t="s">
        <v>66</v>
      </c>
      <c r="AR34" s="26" t="s">
        <v>57</v>
      </c>
      <c r="AS34" s="27"/>
    </row>
    <row r="35" spans="1:45" ht="15" customHeight="1" x14ac:dyDescent="0.25">
      <c r="A35" t="s">
        <v>52</v>
      </c>
      <c r="B35" s="28" t="s">
        <v>70</v>
      </c>
      <c r="C35" s="29">
        <v>5</v>
      </c>
      <c r="D35" s="14">
        <v>439</v>
      </c>
      <c r="E35" s="30">
        <v>3</v>
      </c>
      <c r="F35" s="31">
        <v>11</v>
      </c>
      <c r="G35" s="31">
        <v>36</v>
      </c>
      <c r="H35" s="31">
        <v>37</v>
      </c>
      <c r="I35" s="31">
        <v>15</v>
      </c>
      <c r="J35" s="31">
        <v>4</v>
      </c>
      <c r="K35" s="31">
        <v>10</v>
      </c>
      <c r="L35" s="31">
        <v>9</v>
      </c>
      <c r="M35" s="31">
        <v>20</v>
      </c>
      <c r="N35" s="31">
        <v>12</v>
      </c>
      <c r="O35" s="31">
        <v>38</v>
      </c>
      <c r="P35" s="31">
        <v>5</v>
      </c>
      <c r="Q35" s="31">
        <v>12</v>
      </c>
      <c r="R35" s="31">
        <v>8</v>
      </c>
      <c r="S35" s="31" t="s">
        <v>55</v>
      </c>
      <c r="T35" s="31" t="s">
        <v>55</v>
      </c>
      <c r="U35" s="31">
        <v>5</v>
      </c>
      <c r="V35" s="31">
        <v>27</v>
      </c>
      <c r="W35" s="31">
        <v>21</v>
      </c>
      <c r="X35" s="31" t="s">
        <v>54</v>
      </c>
      <c r="Y35" s="31">
        <v>2</v>
      </c>
      <c r="Z35" s="31" t="s">
        <v>54</v>
      </c>
      <c r="AA35" s="31">
        <v>5</v>
      </c>
      <c r="AB35" s="31">
        <v>7</v>
      </c>
      <c r="AC35" s="31" t="s">
        <v>55</v>
      </c>
      <c r="AD35" s="31">
        <v>4</v>
      </c>
      <c r="AE35" s="31">
        <v>6</v>
      </c>
      <c r="AF35" s="31">
        <v>41</v>
      </c>
      <c r="AG35" s="31" t="s">
        <v>55</v>
      </c>
      <c r="AH35" s="31">
        <v>1</v>
      </c>
      <c r="AI35" s="31">
        <v>8</v>
      </c>
      <c r="AJ35" s="31" t="s">
        <v>54</v>
      </c>
      <c r="AK35" s="31">
        <v>13</v>
      </c>
      <c r="AL35" s="31">
        <v>3</v>
      </c>
      <c r="AM35" s="31" t="s">
        <v>54</v>
      </c>
      <c r="AN35" s="31">
        <v>6</v>
      </c>
      <c r="AO35" s="31">
        <v>45</v>
      </c>
      <c r="AP35" s="31">
        <v>25</v>
      </c>
      <c r="AQ35" s="17" t="s">
        <v>56</v>
      </c>
      <c r="AR35" s="32">
        <v>1046</v>
      </c>
      <c r="AS35" s="6"/>
    </row>
    <row r="36" spans="1:45" ht="15" customHeight="1" x14ac:dyDescent="0.25">
      <c r="A36" t="s">
        <v>52</v>
      </c>
      <c r="B36" s="170" t="s">
        <v>70</v>
      </c>
      <c r="C36" s="13">
        <v>4</v>
      </c>
      <c r="D36" s="14">
        <v>837</v>
      </c>
      <c r="E36" s="15">
        <v>10</v>
      </c>
      <c r="F36" s="16">
        <v>43</v>
      </c>
      <c r="G36" s="16">
        <v>43</v>
      </c>
      <c r="H36" s="16">
        <v>23</v>
      </c>
      <c r="I36" s="16">
        <v>11</v>
      </c>
      <c r="J36" s="16">
        <v>2</v>
      </c>
      <c r="K36" s="16">
        <v>6</v>
      </c>
      <c r="L36" s="16">
        <v>14</v>
      </c>
      <c r="M36" s="16">
        <v>35</v>
      </c>
      <c r="N36" s="16">
        <v>16</v>
      </c>
      <c r="O36" s="16">
        <v>108</v>
      </c>
      <c r="P36" s="16">
        <v>37</v>
      </c>
      <c r="Q36" s="16">
        <v>32</v>
      </c>
      <c r="R36" s="16">
        <v>16</v>
      </c>
      <c r="S36" s="16">
        <v>2</v>
      </c>
      <c r="T36" s="16" t="s">
        <v>55</v>
      </c>
      <c r="U36" s="16">
        <v>2</v>
      </c>
      <c r="V36" s="16">
        <v>36</v>
      </c>
      <c r="W36" s="16">
        <v>38</v>
      </c>
      <c r="X36" s="16" t="s">
        <v>54</v>
      </c>
      <c r="Y36" s="16" t="s">
        <v>55</v>
      </c>
      <c r="Z36" s="16" t="s">
        <v>54</v>
      </c>
      <c r="AA36" s="16">
        <v>3</v>
      </c>
      <c r="AB36" s="16">
        <v>11</v>
      </c>
      <c r="AC36" s="16" t="s">
        <v>55</v>
      </c>
      <c r="AD36" s="16">
        <v>2</v>
      </c>
      <c r="AE36" s="16">
        <v>8</v>
      </c>
      <c r="AF36" s="16">
        <v>93</v>
      </c>
      <c r="AG36" s="16">
        <v>1</v>
      </c>
      <c r="AH36" s="16">
        <v>9</v>
      </c>
      <c r="AI36" s="16">
        <v>20</v>
      </c>
      <c r="AJ36" s="16" t="s">
        <v>54</v>
      </c>
      <c r="AK36" s="16">
        <v>45</v>
      </c>
      <c r="AL36" s="16">
        <v>22</v>
      </c>
      <c r="AM36" s="16" t="s">
        <v>54</v>
      </c>
      <c r="AN36" s="16">
        <v>5</v>
      </c>
      <c r="AO36" s="16">
        <v>88</v>
      </c>
      <c r="AP36" s="16">
        <v>56</v>
      </c>
      <c r="AQ36" s="19" t="s">
        <v>58</v>
      </c>
      <c r="AR36" s="18">
        <v>1485</v>
      </c>
      <c r="AS36" s="6"/>
    </row>
    <row r="37" spans="1:45" ht="15" customHeight="1" x14ac:dyDescent="0.25">
      <c r="A37" t="s">
        <v>52</v>
      </c>
      <c r="B37" s="170" t="s">
        <v>70</v>
      </c>
      <c r="C37" s="13">
        <v>3</v>
      </c>
      <c r="D37" s="14">
        <v>1379</v>
      </c>
      <c r="E37" s="15">
        <v>11</v>
      </c>
      <c r="F37" s="16">
        <v>96</v>
      </c>
      <c r="G37" s="16">
        <v>75</v>
      </c>
      <c r="H37" s="16">
        <v>23</v>
      </c>
      <c r="I37" s="16">
        <v>35</v>
      </c>
      <c r="J37" s="16">
        <v>3</v>
      </c>
      <c r="K37" s="16">
        <v>15</v>
      </c>
      <c r="L37" s="16">
        <v>35</v>
      </c>
      <c r="M37" s="16">
        <v>15</v>
      </c>
      <c r="N37" s="16">
        <v>14</v>
      </c>
      <c r="O37" s="16">
        <v>222</v>
      </c>
      <c r="P37" s="16">
        <v>119</v>
      </c>
      <c r="Q37" s="16">
        <v>23</v>
      </c>
      <c r="R37" s="16">
        <v>30</v>
      </c>
      <c r="S37" s="16">
        <v>5</v>
      </c>
      <c r="T37" s="16" t="s">
        <v>55</v>
      </c>
      <c r="U37" s="16">
        <v>5</v>
      </c>
      <c r="V37" s="16">
        <v>99</v>
      </c>
      <c r="W37" s="16">
        <v>53</v>
      </c>
      <c r="X37" s="16" t="s">
        <v>54</v>
      </c>
      <c r="Y37" s="16">
        <v>5</v>
      </c>
      <c r="Z37" s="16" t="s">
        <v>54</v>
      </c>
      <c r="AA37" s="16">
        <v>5</v>
      </c>
      <c r="AB37" s="16">
        <v>23</v>
      </c>
      <c r="AC37" s="16">
        <v>6</v>
      </c>
      <c r="AD37" s="16">
        <v>2</v>
      </c>
      <c r="AE37" s="16">
        <v>8</v>
      </c>
      <c r="AF37" s="16">
        <v>72</v>
      </c>
      <c r="AG37" s="16">
        <v>5</v>
      </c>
      <c r="AH37" s="16">
        <v>18</v>
      </c>
      <c r="AI37" s="16">
        <v>28</v>
      </c>
      <c r="AJ37" s="16" t="s">
        <v>54</v>
      </c>
      <c r="AK37" s="16">
        <v>58</v>
      </c>
      <c r="AL37" s="16">
        <v>21</v>
      </c>
      <c r="AM37" s="16" t="s">
        <v>54</v>
      </c>
      <c r="AN37" s="16">
        <v>7</v>
      </c>
      <c r="AO37" s="16">
        <v>138</v>
      </c>
      <c r="AP37" s="16">
        <v>103</v>
      </c>
      <c r="AQ37" s="19" t="s">
        <v>59</v>
      </c>
      <c r="AR37" s="18">
        <v>1320</v>
      </c>
      <c r="AS37" s="6"/>
    </row>
    <row r="38" spans="1:45" ht="15" customHeight="1" x14ac:dyDescent="0.25">
      <c r="A38" t="s">
        <v>52</v>
      </c>
      <c r="B38" s="170" t="s">
        <v>70</v>
      </c>
      <c r="C38" s="13">
        <v>2</v>
      </c>
      <c r="D38" s="14">
        <v>1876</v>
      </c>
      <c r="E38" s="15">
        <v>11</v>
      </c>
      <c r="F38" s="16">
        <v>137</v>
      </c>
      <c r="G38" s="16">
        <v>87</v>
      </c>
      <c r="H38" s="16">
        <v>21</v>
      </c>
      <c r="I38" s="16">
        <v>46</v>
      </c>
      <c r="J38" s="16" t="s">
        <v>55</v>
      </c>
      <c r="K38" s="16">
        <v>8</v>
      </c>
      <c r="L38" s="16">
        <v>32</v>
      </c>
      <c r="M38" s="16">
        <v>39</v>
      </c>
      <c r="N38" s="16">
        <v>20</v>
      </c>
      <c r="O38" s="16">
        <v>331</v>
      </c>
      <c r="P38" s="16">
        <v>258</v>
      </c>
      <c r="Q38" s="16">
        <v>60</v>
      </c>
      <c r="R38" s="16">
        <v>44</v>
      </c>
      <c r="S38" s="16">
        <v>4</v>
      </c>
      <c r="T38" s="16" t="s">
        <v>55</v>
      </c>
      <c r="U38" s="16">
        <v>3</v>
      </c>
      <c r="V38" s="16">
        <v>118</v>
      </c>
      <c r="W38" s="16">
        <v>54</v>
      </c>
      <c r="X38" s="16" t="s">
        <v>54</v>
      </c>
      <c r="Y38" s="16">
        <v>1</v>
      </c>
      <c r="Z38" s="16" t="s">
        <v>54</v>
      </c>
      <c r="AA38" s="16">
        <v>2</v>
      </c>
      <c r="AB38" s="16">
        <v>72</v>
      </c>
      <c r="AC38" s="16">
        <v>9</v>
      </c>
      <c r="AD38" s="16">
        <v>7</v>
      </c>
      <c r="AE38" s="16">
        <v>9</v>
      </c>
      <c r="AF38" s="16">
        <v>67</v>
      </c>
      <c r="AG38" s="16">
        <v>1</v>
      </c>
      <c r="AH38" s="16">
        <v>11</v>
      </c>
      <c r="AI38" s="16">
        <v>11</v>
      </c>
      <c r="AJ38" s="16" t="s">
        <v>54</v>
      </c>
      <c r="AK38" s="16">
        <v>54</v>
      </c>
      <c r="AL38" s="16">
        <v>5</v>
      </c>
      <c r="AM38" s="16" t="s">
        <v>54</v>
      </c>
      <c r="AN38" s="16">
        <v>4</v>
      </c>
      <c r="AO38" s="16">
        <v>167</v>
      </c>
      <c r="AP38" s="16">
        <v>179</v>
      </c>
      <c r="AQ38" s="19" t="s">
        <v>60</v>
      </c>
      <c r="AR38" s="18">
        <v>2</v>
      </c>
      <c r="AS38" s="6"/>
    </row>
    <row r="39" spans="1:45" ht="15" customHeight="1" x14ac:dyDescent="0.25">
      <c r="A39" t="s">
        <v>52</v>
      </c>
      <c r="B39" s="170" t="s">
        <v>70</v>
      </c>
      <c r="C39" s="13">
        <v>1</v>
      </c>
      <c r="D39" s="14">
        <v>1990</v>
      </c>
      <c r="E39" s="15">
        <v>2</v>
      </c>
      <c r="F39" s="16">
        <v>64</v>
      </c>
      <c r="G39" s="16">
        <v>122</v>
      </c>
      <c r="H39" s="16">
        <v>8</v>
      </c>
      <c r="I39" s="16">
        <v>53</v>
      </c>
      <c r="J39" s="16" t="s">
        <v>55</v>
      </c>
      <c r="K39" s="16">
        <v>23</v>
      </c>
      <c r="L39" s="16">
        <v>17</v>
      </c>
      <c r="M39" s="16">
        <v>47</v>
      </c>
      <c r="N39" s="16">
        <v>23</v>
      </c>
      <c r="O39" s="16">
        <v>213</v>
      </c>
      <c r="P39" s="16">
        <v>141</v>
      </c>
      <c r="Q39" s="16">
        <v>89</v>
      </c>
      <c r="R39" s="16">
        <v>42</v>
      </c>
      <c r="S39" s="16">
        <v>2</v>
      </c>
      <c r="T39" s="16" t="s">
        <v>55</v>
      </c>
      <c r="U39" s="16">
        <v>15</v>
      </c>
      <c r="V39" s="16">
        <v>180</v>
      </c>
      <c r="W39" s="16">
        <v>142</v>
      </c>
      <c r="X39" s="16" t="s">
        <v>54</v>
      </c>
      <c r="Y39" s="16">
        <v>2</v>
      </c>
      <c r="Z39" s="16" t="s">
        <v>54</v>
      </c>
      <c r="AA39" s="16">
        <v>2</v>
      </c>
      <c r="AB39" s="16">
        <v>88</v>
      </c>
      <c r="AC39" s="16">
        <v>5</v>
      </c>
      <c r="AD39" s="16">
        <v>5</v>
      </c>
      <c r="AE39" s="16">
        <v>10</v>
      </c>
      <c r="AF39" s="16">
        <v>147</v>
      </c>
      <c r="AG39" s="16">
        <v>2</v>
      </c>
      <c r="AH39" s="16">
        <v>2</v>
      </c>
      <c r="AI39" s="16">
        <v>3</v>
      </c>
      <c r="AJ39" s="16" t="s">
        <v>54</v>
      </c>
      <c r="AK39" s="16">
        <v>118</v>
      </c>
      <c r="AL39" s="16">
        <v>2</v>
      </c>
      <c r="AM39" s="16" t="s">
        <v>54</v>
      </c>
      <c r="AN39" s="16">
        <v>2</v>
      </c>
      <c r="AO39" s="16">
        <v>297</v>
      </c>
      <c r="AP39" s="16">
        <v>119</v>
      </c>
      <c r="AQ39" s="19" t="s">
        <v>61</v>
      </c>
      <c r="AR39" s="18">
        <v>85</v>
      </c>
      <c r="AS39" s="6"/>
    </row>
    <row r="40" spans="1:45" ht="15" customHeight="1" x14ac:dyDescent="0.25">
      <c r="A40" t="s">
        <v>52</v>
      </c>
      <c r="B40" s="170" t="s">
        <v>70</v>
      </c>
      <c r="C40" s="13" t="s">
        <v>62</v>
      </c>
      <c r="D40" s="14">
        <v>6521</v>
      </c>
      <c r="E40" s="15">
        <v>37</v>
      </c>
      <c r="F40" s="16">
        <v>351</v>
      </c>
      <c r="G40" s="16">
        <v>363</v>
      </c>
      <c r="H40" s="16">
        <v>112</v>
      </c>
      <c r="I40" s="16">
        <v>160</v>
      </c>
      <c r="J40" s="16">
        <v>9</v>
      </c>
      <c r="K40" s="16">
        <v>62</v>
      </c>
      <c r="L40" s="16">
        <v>107</v>
      </c>
      <c r="M40" s="16">
        <v>156</v>
      </c>
      <c r="N40" s="16">
        <v>85</v>
      </c>
      <c r="O40" s="16">
        <v>912</v>
      </c>
      <c r="P40" s="16">
        <v>560</v>
      </c>
      <c r="Q40" s="16">
        <v>216</v>
      </c>
      <c r="R40" s="16">
        <v>140</v>
      </c>
      <c r="S40" s="16">
        <v>13</v>
      </c>
      <c r="T40" s="16" t="s">
        <v>55</v>
      </c>
      <c r="U40" s="16">
        <v>30</v>
      </c>
      <c r="V40" s="16">
        <v>460</v>
      </c>
      <c r="W40" s="16">
        <v>308</v>
      </c>
      <c r="X40" s="16">
        <v>1</v>
      </c>
      <c r="Y40" s="16">
        <v>10</v>
      </c>
      <c r="Z40" s="16">
        <v>4</v>
      </c>
      <c r="AA40" s="16">
        <v>17</v>
      </c>
      <c r="AB40" s="16">
        <v>201</v>
      </c>
      <c r="AC40" s="16">
        <v>20</v>
      </c>
      <c r="AD40" s="16">
        <v>20</v>
      </c>
      <c r="AE40" s="16">
        <v>41</v>
      </c>
      <c r="AF40" s="16">
        <v>420</v>
      </c>
      <c r="AG40" s="16">
        <v>9</v>
      </c>
      <c r="AH40" s="16">
        <v>41</v>
      </c>
      <c r="AI40" s="16">
        <v>70</v>
      </c>
      <c r="AJ40" s="16">
        <v>2</v>
      </c>
      <c r="AK40" s="16">
        <v>288</v>
      </c>
      <c r="AL40" s="16">
        <v>53</v>
      </c>
      <c r="AM40" s="16">
        <v>2</v>
      </c>
      <c r="AN40" s="16">
        <v>24</v>
      </c>
      <c r="AO40" s="16">
        <v>735</v>
      </c>
      <c r="AP40" s="16">
        <v>482</v>
      </c>
      <c r="AQ40" s="19" t="s">
        <v>63</v>
      </c>
      <c r="AR40" s="18">
        <v>3938</v>
      </c>
      <c r="AS40" s="6"/>
    </row>
    <row r="41" spans="1:45" s="20" customFormat="1" ht="15" customHeight="1" x14ac:dyDescent="0.25">
      <c r="A41" s="20" t="s">
        <v>52</v>
      </c>
      <c r="B41" s="21" t="s">
        <v>64</v>
      </c>
      <c r="C41" s="22" t="s">
        <v>65</v>
      </c>
      <c r="D41" s="23">
        <v>2.36</v>
      </c>
      <c r="E41" s="24">
        <v>3.03</v>
      </c>
      <c r="F41" s="25">
        <v>2.4300000000000002</v>
      </c>
      <c r="G41" s="25">
        <v>2.4</v>
      </c>
      <c r="H41" s="25">
        <v>3.54</v>
      </c>
      <c r="I41" s="25">
        <v>2.31</v>
      </c>
      <c r="J41" s="25">
        <v>4.1100000000000003</v>
      </c>
      <c r="K41" s="25">
        <v>2.5499999999999998</v>
      </c>
      <c r="L41" s="25">
        <v>2.68</v>
      </c>
      <c r="M41" s="25">
        <v>2.63</v>
      </c>
      <c r="N41" s="25">
        <v>2.69</v>
      </c>
      <c r="O41" s="25">
        <v>2.37</v>
      </c>
      <c r="P41" s="25">
        <v>2.12</v>
      </c>
      <c r="Q41" s="25">
        <v>2.16</v>
      </c>
      <c r="R41" s="25">
        <v>2.31</v>
      </c>
      <c r="S41" s="25">
        <v>2.54</v>
      </c>
      <c r="T41" s="25" t="s">
        <v>55</v>
      </c>
      <c r="U41" s="25">
        <v>2.2999999999999998</v>
      </c>
      <c r="V41" s="25">
        <v>2.16</v>
      </c>
      <c r="W41" s="25">
        <v>2.16</v>
      </c>
      <c r="X41" s="25" t="s">
        <v>54</v>
      </c>
      <c r="Y41" s="25">
        <v>2.9</v>
      </c>
      <c r="Z41" s="25" t="s">
        <v>54</v>
      </c>
      <c r="AA41" s="25">
        <v>3.41</v>
      </c>
      <c r="AB41" s="25">
        <v>1.89</v>
      </c>
      <c r="AC41" s="25">
        <v>2.0499999999999998</v>
      </c>
      <c r="AD41" s="25">
        <v>2.65</v>
      </c>
      <c r="AE41" s="25">
        <v>2.78</v>
      </c>
      <c r="AF41" s="25">
        <v>2.56</v>
      </c>
      <c r="AG41" s="25">
        <v>2.56</v>
      </c>
      <c r="AH41" s="25">
        <v>2.9</v>
      </c>
      <c r="AI41" s="25">
        <v>3.27</v>
      </c>
      <c r="AJ41" s="25" t="s">
        <v>54</v>
      </c>
      <c r="AK41" s="25">
        <v>2.2400000000000002</v>
      </c>
      <c r="AL41" s="25">
        <v>3.36</v>
      </c>
      <c r="AM41" s="25" t="s">
        <v>54</v>
      </c>
      <c r="AN41" s="25">
        <v>3.38</v>
      </c>
      <c r="AO41" s="25">
        <v>2.21</v>
      </c>
      <c r="AP41" s="25">
        <v>2.35</v>
      </c>
      <c r="AQ41" s="19" t="s">
        <v>66</v>
      </c>
      <c r="AR41" s="26" t="s">
        <v>57</v>
      </c>
      <c r="AS41" s="27"/>
    </row>
    <row r="42" spans="1:45" ht="15" customHeight="1" x14ac:dyDescent="0.25">
      <c r="A42" t="s">
        <v>52</v>
      </c>
      <c r="B42" s="28" t="s">
        <v>71</v>
      </c>
      <c r="C42" s="29">
        <v>5</v>
      </c>
      <c r="D42" s="14">
        <v>298393</v>
      </c>
      <c r="E42" s="30">
        <v>1302</v>
      </c>
      <c r="F42" s="31">
        <v>7794</v>
      </c>
      <c r="G42" s="31">
        <v>25279</v>
      </c>
      <c r="H42" s="31">
        <v>20514</v>
      </c>
      <c r="I42" s="31">
        <v>7310</v>
      </c>
      <c r="J42" s="31">
        <v>56</v>
      </c>
      <c r="K42" s="31">
        <v>5205</v>
      </c>
      <c r="L42" s="31">
        <v>4312</v>
      </c>
      <c r="M42" s="31">
        <v>10968</v>
      </c>
      <c r="N42" s="31">
        <v>6303</v>
      </c>
      <c r="O42" s="31">
        <v>29556</v>
      </c>
      <c r="P42" s="31">
        <v>10452</v>
      </c>
      <c r="Q42" s="31">
        <v>8077</v>
      </c>
      <c r="R42" s="31">
        <v>5587</v>
      </c>
      <c r="S42" s="31">
        <v>1259</v>
      </c>
      <c r="T42" s="31">
        <v>606</v>
      </c>
      <c r="U42" s="31">
        <v>2515</v>
      </c>
      <c r="V42" s="31">
        <v>23703</v>
      </c>
      <c r="W42" s="31">
        <v>15309</v>
      </c>
      <c r="X42" s="31">
        <v>230</v>
      </c>
      <c r="Y42" s="31">
        <v>56</v>
      </c>
      <c r="Z42" s="31">
        <v>245</v>
      </c>
      <c r="AA42" s="31">
        <v>2179</v>
      </c>
      <c r="AB42" s="31">
        <v>3651</v>
      </c>
      <c r="AC42" s="31">
        <v>1111</v>
      </c>
      <c r="AD42" s="31">
        <v>2781</v>
      </c>
      <c r="AE42" s="31">
        <v>5943</v>
      </c>
      <c r="AF42" s="31">
        <v>33294</v>
      </c>
      <c r="AG42" s="31">
        <v>462</v>
      </c>
      <c r="AH42" s="31">
        <v>1137</v>
      </c>
      <c r="AI42" s="31">
        <v>4725</v>
      </c>
      <c r="AJ42" s="31">
        <v>264</v>
      </c>
      <c r="AK42" s="31">
        <v>13814</v>
      </c>
      <c r="AL42" s="31">
        <v>2763</v>
      </c>
      <c r="AM42" s="31">
        <v>315</v>
      </c>
      <c r="AN42" s="31">
        <v>1913</v>
      </c>
      <c r="AO42" s="31">
        <v>25326</v>
      </c>
      <c r="AP42" s="31">
        <v>12077</v>
      </c>
      <c r="AQ42" s="17" t="s">
        <v>56</v>
      </c>
      <c r="AR42" s="32">
        <v>322212</v>
      </c>
      <c r="AS42" s="6"/>
    </row>
    <row r="43" spans="1:45" ht="15" customHeight="1" x14ac:dyDescent="0.25">
      <c r="A43" t="s">
        <v>52</v>
      </c>
      <c r="B43" s="170" t="s">
        <v>71</v>
      </c>
      <c r="C43" s="13">
        <v>4</v>
      </c>
      <c r="D43" s="14">
        <v>462710</v>
      </c>
      <c r="E43" s="15">
        <v>2678</v>
      </c>
      <c r="F43" s="16">
        <v>26076</v>
      </c>
      <c r="G43" s="16">
        <v>25129</v>
      </c>
      <c r="H43" s="16">
        <v>10818</v>
      </c>
      <c r="I43" s="16">
        <v>11690</v>
      </c>
      <c r="J43" s="16">
        <v>72</v>
      </c>
      <c r="K43" s="16">
        <v>5128</v>
      </c>
      <c r="L43" s="16">
        <v>6489</v>
      </c>
      <c r="M43" s="16">
        <v>14319</v>
      </c>
      <c r="N43" s="16">
        <v>10161</v>
      </c>
      <c r="O43" s="16">
        <v>52480</v>
      </c>
      <c r="P43" s="16">
        <v>28499</v>
      </c>
      <c r="Q43" s="16">
        <v>21824</v>
      </c>
      <c r="R43" s="16">
        <v>9803</v>
      </c>
      <c r="S43" s="16">
        <v>2144</v>
      </c>
      <c r="T43" s="16">
        <v>710</v>
      </c>
      <c r="U43" s="16">
        <v>2693</v>
      </c>
      <c r="V43" s="16">
        <v>23018</v>
      </c>
      <c r="W43" s="16">
        <v>22849</v>
      </c>
      <c r="X43" s="16">
        <v>219</v>
      </c>
      <c r="Y43" s="16">
        <v>25</v>
      </c>
      <c r="Z43" s="16">
        <v>375</v>
      </c>
      <c r="AA43" s="16">
        <v>1998</v>
      </c>
      <c r="AB43" s="16">
        <v>11933</v>
      </c>
      <c r="AC43" s="16">
        <v>1600</v>
      </c>
      <c r="AD43" s="16">
        <v>2104</v>
      </c>
      <c r="AE43" s="16">
        <v>6254</v>
      </c>
      <c r="AF43" s="16">
        <v>42395</v>
      </c>
      <c r="AG43" s="16">
        <v>984</v>
      </c>
      <c r="AH43" s="16">
        <v>2420</v>
      </c>
      <c r="AI43" s="16">
        <v>9342</v>
      </c>
      <c r="AJ43" s="16">
        <v>542</v>
      </c>
      <c r="AK43" s="16">
        <v>23283</v>
      </c>
      <c r="AL43" s="16">
        <v>4985</v>
      </c>
      <c r="AM43" s="16">
        <v>678</v>
      </c>
      <c r="AN43" s="16">
        <v>2791</v>
      </c>
      <c r="AO43" s="16">
        <v>45806</v>
      </c>
      <c r="AP43" s="16">
        <v>28396</v>
      </c>
      <c r="AQ43" s="19" t="s">
        <v>58</v>
      </c>
      <c r="AR43" s="18">
        <v>430063</v>
      </c>
      <c r="AS43" s="6"/>
    </row>
    <row r="44" spans="1:45" ht="15" customHeight="1" x14ac:dyDescent="0.25">
      <c r="A44" t="s">
        <v>52</v>
      </c>
      <c r="B44" s="170" t="s">
        <v>71</v>
      </c>
      <c r="C44" s="13">
        <v>3</v>
      </c>
      <c r="D44" s="14">
        <v>585347</v>
      </c>
      <c r="E44" s="15">
        <v>2975</v>
      </c>
      <c r="F44" s="16">
        <v>39761</v>
      </c>
      <c r="G44" s="16">
        <v>30280</v>
      </c>
      <c r="H44" s="16">
        <v>12087</v>
      </c>
      <c r="I44" s="16">
        <v>18001</v>
      </c>
      <c r="J44" s="16">
        <v>321</v>
      </c>
      <c r="K44" s="16">
        <v>5448</v>
      </c>
      <c r="L44" s="16">
        <v>10278</v>
      </c>
      <c r="M44" s="16">
        <v>10681</v>
      </c>
      <c r="N44" s="16">
        <v>7622</v>
      </c>
      <c r="O44" s="16">
        <v>82071</v>
      </c>
      <c r="P44" s="16">
        <v>53760</v>
      </c>
      <c r="Q44" s="16">
        <v>13186</v>
      </c>
      <c r="R44" s="16">
        <v>12682</v>
      </c>
      <c r="S44" s="16">
        <v>3217</v>
      </c>
      <c r="T44" s="16">
        <v>916</v>
      </c>
      <c r="U44" s="16">
        <v>2355</v>
      </c>
      <c r="V44" s="16">
        <v>44637</v>
      </c>
      <c r="W44" s="16">
        <v>23595</v>
      </c>
      <c r="X44" s="16">
        <v>488</v>
      </c>
      <c r="Y44" s="16">
        <v>96</v>
      </c>
      <c r="Z44" s="16">
        <v>669</v>
      </c>
      <c r="AA44" s="16">
        <v>2544</v>
      </c>
      <c r="AB44" s="16">
        <v>16351</v>
      </c>
      <c r="AC44" s="16">
        <v>3980</v>
      </c>
      <c r="AD44" s="16">
        <v>1314</v>
      </c>
      <c r="AE44" s="16">
        <v>4815</v>
      </c>
      <c r="AF44" s="16">
        <v>28302</v>
      </c>
      <c r="AG44" s="16">
        <v>1705</v>
      </c>
      <c r="AH44" s="16">
        <v>7694</v>
      </c>
      <c r="AI44" s="16">
        <v>10688</v>
      </c>
      <c r="AJ44" s="16">
        <v>578</v>
      </c>
      <c r="AK44" s="16">
        <v>28837</v>
      </c>
      <c r="AL44" s="16">
        <v>5265</v>
      </c>
      <c r="AM44" s="16">
        <v>938</v>
      </c>
      <c r="AN44" s="16">
        <v>2990</v>
      </c>
      <c r="AO44" s="16">
        <v>56063</v>
      </c>
      <c r="AP44" s="16">
        <v>38157</v>
      </c>
      <c r="AQ44" s="19" t="s">
        <v>59</v>
      </c>
      <c r="AR44" s="18">
        <v>410053</v>
      </c>
      <c r="AS44" s="6"/>
    </row>
    <row r="45" spans="1:45" ht="15" customHeight="1" x14ac:dyDescent="0.25">
      <c r="A45" t="s">
        <v>52</v>
      </c>
      <c r="B45" s="170" t="s">
        <v>71</v>
      </c>
      <c r="C45" s="13">
        <v>2</v>
      </c>
      <c r="D45" s="14">
        <v>496237</v>
      </c>
      <c r="E45" s="15">
        <v>2331</v>
      </c>
      <c r="F45" s="16">
        <v>28378</v>
      </c>
      <c r="G45" s="16">
        <v>30524</v>
      </c>
      <c r="H45" s="16">
        <v>7867</v>
      </c>
      <c r="I45" s="16">
        <v>17336</v>
      </c>
      <c r="J45" s="16">
        <v>156</v>
      </c>
      <c r="K45" s="16">
        <v>2803</v>
      </c>
      <c r="L45" s="16">
        <v>4526</v>
      </c>
      <c r="M45" s="16">
        <v>10695</v>
      </c>
      <c r="N45" s="16">
        <v>5683</v>
      </c>
      <c r="O45" s="16">
        <v>68242</v>
      </c>
      <c r="P45" s="16">
        <v>60089</v>
      </c>
      <c r="Q45" s="16">
        <v>20286</v>
      </c>
      <c r="R45" s="16">
        <v>13569</v>
      </c>
      <c r="S45" s="16">
        <v>1643</v>
      </c>
      <c r="T45" s="16">
        <v>751</v>
      </c>
      <c r="U45" s="16">
        <v>2283</v>
      </c>
      <c r="V45" s="16">
        <v>36556</v>
      </c>
      <c r="W45" s="16">
        <v>16821</v>
      </c>
      <c r="X45" s="16">
        <v>340</v>
      </c>
      <c r="Y45" s="16">
        <v>58</v>
      </c>
      <c r="Z45" s="16">
        <v>553</v>
      </c>
      <c r="AA45" s="16">
        <v>2093</v>
      </c>
      <c r="AB45" s="16">
        <v>22619</v>
      </c>
      <c r="AC45" s="16">
        <v>3362</v>
      </c>
      <c r="AD45" s="16">
        <v>1554</v>
      </c>
      <c r="AE45" s="16">
        <v>2953</v>
      </c>
      <c r="AF45" s="16">
        <v>20934</v>
      </c>
      <c r="AG45" s="16">
        <v>732</v>
      </c>
      <c r="AH45" s="16">
        <v>1379</v>
      </c>
      <c r="AI45" s="16">
        <v>4410</v>
      </c>
      <c r="AJ45" s="16">
        <v>215</v>
      </c>
      <c r="AK45" s="16">
        <v>17514</v>
      </c>
      <c r="AL45" s="16">
        <v>1482</v>
      </c>
      <c r="AM45" s="16">
        <v>653</v>
      </c>
      <c r="AN45" s="16">
        <v>496</v>
      </c>
      <c r="AO45" s="16">
        <v>51064</v>
      </c>
      <c r="AP45" s="16">
        <v>33287</v>
      </c>
      <c r="AQ45" s="19" t="s">
        <v>60</v>
      </c>
      <c r="AR45" s="18">
        <v>706</v>
      </c>
      <c r="AS45" s="6"/>
    </row>
    <row r="46" spans="1:45" ht="15" customHeight="1" x14ac:dyDescent="0.25">
      <c r="A46" t="s">
        <v>52</v>
      </c>
      <c r="B46" s="170" t="s">
        <v>71</v>
      </c>
      <c r="C46" s="13">
        <v>1</v>
      </c>
      <c r="D46" s="14">
        <v>265353</v>
      </c>
      <c r="E46" s="15">
        <v>733</v>
      </c>
      <c r="F46" s="16">
        <v>5904</v>
      </c>
      <c r="G46" s="16">
        <v>20117</v>
      </c>
      <c r="H46" s="16">
        <v>2105</v>
      </c>
      <c r="I46" s="16">
        <v>11953</v>
      </c>
      <c r="J46" s="16">
        <v>190</v>
      </c>
      <c r="K46" s="16">
        <v>4169</v>
      </c>
      <c r="L46" s="16">
        <v>1518</v>
      </c>
      <c r="M46" s="16">
        <v>10642</v>
      </c>
      <c r="N46" s="16">
        <v>4359</v>
      </c>
      <c r="O46" s="16">
        <v>17914</v>
      </c>
      <c r="P46" s="16">
        <v>15212</v>
      </c>
      <c r="Q46" s="16">
        <v>13225</v>
      </c>
      <c r="R46" s="16">
        <v>4090</v>
      </c>
      <c r="S46" s="16">
        <v>341</v>
      </c>
      <c r="T46" s="16">
        <v>239</v>
      </c>
      <c r="U46" s="16">
        <v>1337</v>
      </c>
      <c r="V46" s="16">
        <v>21229</v>
      </c>
      <c r="W46" s="16">
        <v>19827</v>
      </c>
      <c r="X46" s="16">
        <v>135</v>
      </c>
      <c r="Y46" s="16">
        <v>95</v>
      </c>
      <c r="Z46" s="16">
        <v>254</v>
      </c>
      <c r="AA46" s="16">
        <v>793</v>
      </c>
      <c r="AB46" s="16">
        <v>15675</v>
      </c>
      <c r="AC46" s="16">
        <v>581</v>
      </c>
      <c r="AD46" s="16">
        <v>819</v>
      </c>
      <c r="AE46" s="16">
        <v>1805</v>
      </c>
      <c r="AF46" s="16">
        <v>20656</v>
      </c>
      <c r="AG46" s="16">
        <v>123</v>
      </c>
      <c r="AH46" s="16">
        <v>114</v>
      </c>
      <c r="AI46" s="16">
        <v>625</v>
      </c>
      <c r="AJ46" s="16">
        <v>62</v>
      </c>
      <c r="AK46" s="16">
        <v>18171</v>
      </c>
      <c r="AL46" s="16">
        <v>257</v>
      </c>
      <c r="AM46" s="16">
        <v>86</v>
      </c>
      <c r="AN46" s="16">
        <v>58</v>
      </c>
      <c r="AO46" s="16">
        <v>39552</v>
      </c>
      <c r="AP46" s="16">
        <v>10388</v>
      </c>
      <c r="AQ46" s="19" t="s">
        <v>61</v>
      </c>
      <c r="AR46" s="18">
        <v>15869</v>
      </c>
      <c r="AS46" s="6"/>
    </row>
    <row r="47" spans="1:45" ht="15" customHeight="1" x14ac:dyDescent="0.25">
      <c r="A47" t="s">
        <v>52</v>
      </c>
      <c r="B47" s="170" t="s">
        <v>71</v>
      </c>
      <c r="C47" s="13" t="s">
        <v>62</v>
      </c>
      <c r="D47" s="14">
        <v>2108040</v>
      </c>
      <c r="E47" s="15">
        <v>10019</v>
      </c>
      <c r="F47" s="16">
        <v>107913</v>
      </c>
      <c r="G47" s="16">
        <v>131329</v>
      </c>
      <c r="H47" s="16">
        <v>53391</v>
      </c>
      <c r="I47" s="16">
        <v>66290</v>
      </c>
      <c r="J47" s="16">
        <v>795</v>
      </c>
      <c r="K47" s="16">
        <v>22753</v>
      </c>
      <c r="L47" s="16">
        <v>27123</v>
      </c>
      <c r="M47" s="16">
        <v>57305</v>
      </c>
      <c r="N47" s="16">
        <v>34128</v>
      </c>
      <c r="O47" s="16">
        <v>250263</v>
      </c>
      <c r="P47" s="16">
        <v>168012</v>
      </c>
      <c r="Q47" s="16">
        <v>76598</v>
      </c>
      <c r="R47" s="16">
        <v>45731</v>
      </c>
      <c r="S47" s="16">
        <v>8604</v>
      </c>
      <c r="T47" s="16">
        <v>3222</v>
      </c>
      <c r="U47" s="16">
        <v>11183</v>
      </c>
      <c r="V47" s="16">
        <v>149143</v>
      </c>
      <c r="W47" s="16">
        <v>98401</v>
      </c>
      <c r="X47" s="16">
        <v>1412</v>
      </c>
      <c r="Y47" s="16">
        <v>330</v>
      </c>
      <c r="Z47" s="16">
        <v>2096</v>
      </c>
      <c r="AA47" s="16">
        <v>9607</v>
      </c>
      <c r="AB47" s="16">
        <v>70229</v>
      </c>
      <c r="AC47" s="16">
        <v>10634</v>
      </c>
      <c r="AD47" s="16">
        <v>8572</v>
      </c>
      <c r="AE47" s="16">
        <v>21770</v>
      </c>
      <c r="AF47" s="16">
        <v>145581</v>
      </c>
      <c r="AG47" s="16">
        <v>4006</v>
      </c>
      <c r="AH47" s="16">
        <v>12744</v>
      </c>
      <c r="AI47" s="16">
        <v>29790</v>
      </c>
      <c r="AJ47" s="16">
        <v>1661</v>
      </c>
      <c r="AK47" s="16">
        <v>101619</v>
      </c>
      <c r="AL47" s="16">
        <v>14752</v>
      </c>
      <c r="AM47" s="16">
        <v>2670</v>
      </c>
      <c r="AN47" s="16">
        <v>8248</v>
      </c>
      <c r="AO47" s="16">
        <v>217811</v>
      </c>
      <c r="AP47" s="16">
        <v>122305</v>
      </c>
      <c r="AQ47" s="19" t="s">
        <v>63</v>
      </c>
      <c r="AR47" s="18">
        <v>1178903</v>
      </c>
      <c r="AS47" s="6"/>
    </row>
    <row r="48" spans="1:45" s="20" customFormat="1" ht="15" customHeight="1" x14ac:dyDescent="0.25">
      <c r="A48" s="20" t="s">
        <v>52</v>
      </c>
      <c r="B48" s="21" t="s">
        <v>64</v>
      </c>
      <c r="C48" s="22" t="s">
        <v>65</v>
      </c>
      <c r="D48" s="23">
        <v>3.02</v>
      </c>
      <c r="E48" s="24">
        <v>3.15</v>
      </c>
      <c r="F48" s="25">
        <v>3.01</v>
      </c>
      <c r="G48" s="25">
        <v>3.04</v>
      </c>
      <c r="H48" s="25">
        <v>3.74</v>
      </c>
      <c r="I48" s="25">
        <v>2.77</v>
      </c>
      <c r="J48" s="25">
        <v>2.56</v>
      </c>
      <c r="K48" s="25">
        <v>3.19</v>
      </c>
      <c r="L48" s="25">
        <v>3.28</v>
      </c>
      <c r="M48" s="25">
        <v>3.07</v>
      </c>
      <c r="N48" s="25">
        <v>3.25</v>
      </c>
      <c r="O48" s="25">
        <v>3.03</v>
      </c>
      <c r="P48" s="25">
        <v>2.76</v>
      </c>
      <c r="Q48" s="25">
        <v>2.89</v>
      </c>
      <c r="R48" s="25">
        <v>2.98</v>
      </c>
      <c r="S48" s="25">
        <v>3.27</v>
      </c>
      <c r="T48" s="25">
        <v>3.22</v>
      </c>
      <c r="U48" s="25">
        <v>3.25</v>
      </c>
      <c r="V48" s="25">
        <v>2.94</v>
      </c>
      <c r="W48" s="25">
        <v>2.97</v>
      </c>
      <c r="X48" s="25">
        <v>3.05</v>
      </c>
      <c r="Y48" s="25">
        <v>2.66</v>
      </c>
      <c r="Z48" s="25">
        <v>2.91</v>
      </c>
      <c r="AA48" s="25">
        <v>3.28</v>
      </c>
      <c r="AB48" s="25">
        <v>2.5099999999999998</v>
      </c>
      <c r="AC48" s="25">
        <v>2.93</v>
      </c>
      <c r="AD48" s="25">
        <v>3.52</v>
      </c>
      <c r="AE48" s="25">
        <v>3.53</v>
      </c>
      <c r="AF48" s="25">
        <v>3.32</v>
      </c>
      <c r="AG48" s="25">
        <v>3.23</v>
      </c>
      <c r="AH48" s="25">
        <v>3.24</v>
      </c>
      <c r="AI48" s="25">
        <v>3.44</v>
      </c>
      <c r="AJ48" s="25">
        <v>3.44</v>
      </c>
      <c r="AK48" s="25">
        <v>2.97</v>
      </c>
      <c r="AL48" s="25">
        <v>3.58</v>
      </c>
      <c r="AM48" s="25">
        <v>3.18</v>
      </c>
      <c r="AN48" s="25">
        <v>3.73</v>
      </c>
      <c r="AO48" s="25">
        <v>2.85</v>
      </c>
      <c r="AP48" s="25">
        <v>2.99</v>
      </c>
      <c r="AQ48" s="19" t="s">
        <v>66</v>
      </c>
      <c r="AR48" s="26" t="s">
        <v>57</v>
      </c>
      <c r="AS48" s="27"/>
    </row>
    <row r="49" spans="1:45" ht="15" customHeight="1" x14ac:dyDescent="0.25">
      <c r="A49" t="s">
        <v>52</v>
      </c>
      <c r="B49" s="28" t="s">
        <v>72</v>
      </c>
      <c r="C49" s="29">
        <v>5</v>
      </c>
      <c r="D49" s="14">
        <v>27200</v>
      </c>
      <c r="E49" s="30">
        <v>139</v>
      </c>
      <c r="F49" s="31">
        <v>805</v>
      </c>
      <c r="G49" s="31">
        <v>2147</v>
      </c>
      <c r="H49" s="31">
        <v>1973</v>
      </c>
      <c r="I49" s="31">
        <v>772</v>
      </c>
      <c r="J49" s="31">
        <v>104</v>
      </c>
      <c r="K49" s="31">
        <v>585</v>
      </c>
      <c r="L49" s="31">
        <v>389</v>
      </c>
      <c r="M49" s="31">
        <v>890</v>
      </c>
      <c r="N49" s="31">
        <v>527</v>
      </c>
      <c r="O49" s="31">
        <v>2709</v>
      </c>
      <c r="P49" s="31">
        <v>947</v>
      </c>
      <c r="Q49" s="31">
        <v>648</v>
      </c>
      <c r="R49" s="31">
        <v>512</v>
      </c>
      <c r="S49" s="31">
        <v>109</v>
      </c>
      <c r="T49" s="31">
        <v>43</v>
      </c>
      <c r="U49" s="31">
        <v>206</v>
      </c>
      <c r="V49" s="31">
        <v>1904</v>
      </c>
      <c r="W49" s="31">
        <v>1291</v>
      </c>
      <c r="X49" s="31">
        <v>12</v>
      </c>
      <c r="Y49" s="31">
        <v>193</v>
      </c>
      <c r="Z49" s="31">
        <v>28</v>
      </c>
      <c r="AA49" s="31">
        <v>208</v>
      </c>
      <c r="AB49" s="31">
        <v>348</v>
      </c>
      <c r="AC49" s="31">
        <v>100</v>
      </c>
      <c r="AD49" s="31">
        <v>306</v>
      </c>
      <c r="AE49" s="31">
        <v>582</v>
      </c>
      <c r="AF49" s="31">
        <v>2845</v>
      </c>
      <c r="AG49" s="31">
        <v>41</v>
      </c>
      <c r="AH49" s="31">
        <v>126</v>
      </c>
      <c r="AI49" s="31">
        <v>435</v>
      </c>
      <c r="AJ49" s="31">
        <v>25</v>
      </c>
      <c r="AK49" s="31">
        <v>1179</v>
      </c>
      <c r="AL49" s="31">
        <v>292</v>
      </c>
      <c r="AM49" s="31">
        <v>24</v>
      </c>
      <c r="AN49" s="31">
        <v>237</v>
      </c>
      <c r="AO49" s="31">
        <v>2258</v>
      </c>
      <c r="AP49" s="31">
        <v>1261</v>
      </c>
      <c r="AQ49" s="17" t="s">
        <v>56</v>
      </c>
      <c r="AR49" s="32">
        <v>32710</v>
      </c>
      <c r="AS49" s="6"/>
    </row>
    <row r="50" spans="1:45" ht="15" customHeight="1" x14ac:dyDescent="0.25">
      <c r="A50" t="s">
        <v>52</v>
      </c>
      <c r="B50" s="170" t="s">
        <v>72</v>
      </c>
      <c r="C50" s="13">
        <v>4</v>
      </c>
      <c r="D50" s="14">
        <v>39895</v>
      </c>
      <c r="E50" s="15">
        <v>290</v>
      </c>
      <c r="F50" s="16">
        <v>2319</v>
      </c>
      <c r="G50" s="16">
        <v>1982</v>
      </c>
      <c r="H50" s="16">
        <v>920</v>
      </c>
      <c r="I50" s="16">
        <v>1035</v>
      </c>
      <c r="J50" s="16">
        <v>59</v>
      </c>
      <c r="K50" s="16">
        <v>561</v>
      </c>
      <c r="L50" s="16">
        <v>646</v>
      </c>
      <c r="M50" s="16">
        <v>1200</v>
      </c>
      <c r="N50" s="16">
        <v>816</v>
      </c>
      <c r="O50" s="16">
        <v>4557</v>
      </c>
      <c r="P50" s="16">
        <v>2493</v>
      </c>
      <c r="Q50" s="16">
        <v>1802</v>
      </c>
      <c r="R50" s="16">
        <v>844</v>
      </c>
      <c r="S50" s="16">
        <v>184</v>
      </c>
      <c r="T50" s="16">
        <v>55</v>
      </c>
      <c r="U50" s="16">
        <v>236</v>
      </c>
      <c r="V50" s="16">
        <v>1830</v>
      </c>
      <c r="W50" s="16">
        <v>1854</v>
      </c>
      <c r="X50" s="16">
        <v>8</v>
      </c>
      <c r="Y50" s="16">
        <v>48</v>
      </c>
      <c r="Z50" s="16">
        <v>21</v>
      </c>
      <c r="AA50" s="16">
        <v>189</v>
      </c>
      <c r="AB50" s="16">
        <v>982</v>
      </c>
      <c r="AC50" s="16">
        <v>156</v>
      </c>
      <c r="AD50" s="16">
        <v>182</v>
      </c>
      <c r="AE50" s="16">
        <v>567</v>
      </c>
      <c r="AF50" s="16">
        <v>3452</v>
      </c>
      <c r="AG50" s="16">
        <v>94</v>
      </c>
      <c r="AH50" s="16">
        <v>218</v>
      </c>
      <c r="AI50" s="16">
        <v>761</v>
      </c>
      <c r="AJ50" s="16">
        <v>49</v>
      </c>
      <c r="AK50" s="16">
        <v>1775</v>
      </c>
      <c r="AL50" s="16">
        <v>469</v>
      </c>
      <c r="AM50" s="16">
        <v>68</v>
      </c>
      <c r="AN50" s="16">
        <v>344</v>
      </c>
      <c r="AO50" s="16">
        <v>3987</v>
      </c>
      <c r="AP50" s="16">
        <v>2842</v>
      </c>
      <c r="AQ50" s="19" t="s">
        <v>58</v>
      </c>
      <c r="AR50" s="18">
        <v>39912</v>
      </c>
      <c r="AS50" s="6"/>
    </row>
    <row r="51" spans="1:45" ht="15" customHeight="1" x14ac:dyDescent="0.25">
      <c r="A51" t="s">
        <v>52</v>
      </c>
      <c r="B51" s="170" t="s">
        <v>72</v>
      </c>
      <c r="C51" s="13">
        <v>3</v>
      </c>
      <c r="D51" s="14">
        <v>50739</v>
      </c>
      <c r="E51" s="15">
        <v>325</v>
      </c>
      <c r="F51" s="16">
        <v>3448</v>
      </c>
      <c r="G51" s="16">
        <v>2429</v>
      </c>
      <c r="H51" s="16">
        <v>1090</v>
      </c>
      <c r="I51" s="16">
        <v>1521</v>
      </c>
      <c r="J51" s="16">
        <v>96</v>
      </c>
      <c r="K51" s="16">
        <v>526</v>
      </c>
      <c r="L51" s="16">
        <v>1055</v>
      </c>
      <c r="M51" s="16">
        <v>863</v>
      </c>
      <c r="N51" s="16">
        <v>568</v>
      </c>
      <c r="O51" s="16">
        <v>7400</v>
      </c>
      <c r="P51" s="16">
        <v>4495</v>
      </c>
      <c r="Q51" s="16">
        <v>1072</v>
      </c>
      <c r="R51" s="16">
        <v>1200</v>
      </c>
      <c r="S51" s="16">
        <v>289</v>
      </c>
      <c r="T51" s="16">
        <v>53</v>
      </c>
      <c r="U51" s="16">
        <v>178</v>
      </c>
      <c r="V51" s="16">
        <v>3522</v>
      </c>
      <c r="W51" s="16">
        <v>2060</v>
      </c>
      <c r="X51" s="16">
        <v>25</v>
      </c>
      <c r="Y51" s="16">
        <v>76</v>
      </c>
      <c r="Z51" s="16">
        <v>42</v>
      </c>
      <c r="AA51" s="16">
        <v>201</v>
      </c>
      <c r="AB51" s="16">
        <v>1271</v>
      </c>
      <c r="AC51" s="16">
        <v>312</v>
      </c>
      <c r="AD51" s="16">
        <v>135</v>
      </c>
      <c r="AE51" s="16">
        <v>437</v>
      </c>
      <c r="AF51" s="16">
        <v>2395</v>
      </c>
      <c r="AG51" s="16">
        <v>163</v>
      </c>
      <c r="AH51" s="16">
        <v>734</v>
      </c>
      <c r="AI51" s="16">
        <v>832</v>
      </c>
      <c r="AJ51" s="16">
        <v>40</v>
      </c>
      <c r="AK51" s="16">
        <v>2153</v>
      </c>
      <c r="AL51" s="16">
        <v>602</v>
      </c>
      <c r="AM51" s="16">
        <v>106</v>
      </c>
      <c r="AN51" s="16">
        <v>328</v>
      </c>
      <c r="AO51" s="16">
        <v>4907</v>
      </c>
      <c r="AP51" s="16">
        <v>3790</v>
      </c>
      <c r="AQ51" s="19" t="s">
        <v>59</v>
      </c>
      <c r="AR51" s="18">
        <v>34369</v>
      </c>
      <c r="AS51" s="6"/>
    </row>
    <row r="52" spans="1:45" ht="15" customHeight="1" x14ac:dyDescent="0.25">
      <c r="A52" t="s">
        <v>52</v>
      </c>
      <c r="B52" s="170" t="s">
        <v>72</v>
      </c>
      <c r="C52" s="13">
        <v>2</v>
      </c>
      <c r="D52" s="14">
        <v>47221</v>
      </c>
      <c r="E52" s="15">
        <v>217</v>
      </c>
      <c r="F52" s="16">
        <v>2899</v>
      </c>
      <c r="G52" s="16">
        <v>2438</v>
      </c>
      <c r="H52" s="16">
        <v>734</v>
      </c>
      <c r="I52" s="16">
        <v>1455</v>
      </c>
      <c r="J52" s="16">
        <v>25</v>
      </c>
      <c r="K52" s="16">
        <v>264</v>
      </c>
      <c r="L52" s="16">
        <v>489</v>
      </c>
      <c r="M52" s="16">
        <v>840</v>
      </c>
      <c r="N52" s="16">
        <v>455</v>
      </c>
      <c r="O52" s="16">
        <v>7316</v>
      </c>
      <c r="P52" s="16">
        <v>5781</v>
      </c>
      <c r="Q52" s="16">
        <v>1764</v>
      </c>
      <c r="R52" s="16">
        <v>1280</v>
      </c>
      <c r="S52" s="16">
        <v>158</v>
      </c>
      <c r="T52" s="16">
        <v>41</v>
      </c>
      <c r="U52" s="16">
        <v>210</v>
      </c>
      <c r="V52" s="16">
        <v>3236</v>
      </c>
      <c r="W52" s="16">
        <v>1649</v>
      </c>
      <c r="X52" s="16">
        <v>17</v>
      </c>
      <c r="Y52" s="16">
        <v>20</v>
      </c>
      <c r="Z52" s="16">
        <v>41</v>
      </c>
      <c r="AA52" s="16">
        <v>202</v>
      </c>
      <c r="AB52" s="16">
        <v>2017</v>
      </c>
      <c r="AC52" s="16">
        <v>248</v>
      </c>
      <c r="AD52" s="16">
        <v>134</v>
      </c>
      <c r="AE52" s="16">
        <v>247</v>
      </c>
      <c r="AF52" s="16">
        <v>1824</v>
      </c>
      <c r="AG52" s="16">
        <v>95</v>
      </c>
      <c r="AH52" s="16">
        <v>201</v>
      </c>
      <c r="AI52" s="16">
        <v>415</v>
      </c>
      <c r="AJ52" s="16">
        <v>15</v>
      </c>
      <c r="AK52" s="16">
        <v>1370</v>
      </c>
      <c r="AL52" s="16">
        <v>186</v>
      </c>
      <c r="AM52" s="16">
        <v>65</v>
      </c>
      <c r="AN52" s="16">
        <v>79</v>
      </c>
      <c r="AO52" s="16">
        <v>4944</v>
      </c>
      <c r="AP52" s="16">
        <v>3850</v>
      </c>
      <c r="AQ52" s="19" t="s">
        <v>60</v>
      </c>
      <c r="AR52" s="18">
        <v>107</v>
      </c>
      <c r="AS52" s="6"/>
    </row>
    <row r="53" spans="1:45" ht="15" customHeight="1" x14ac:dyDescent="0.25">
      <c r="A53" t="s">
        <v>52</v>
      </c>
      <c r="B53" s="170" t="s">
        <v>72</v>
      </c>
      <c r="C53" s="13">
        <v>1</v>
      </c>
      <c r="D53" s="14">
        <v>32263</v>
      </c>
      <c r="E53" s="15">
        <v>75</v>
      </c>
      <c r="F53" s="16">
        <v>765</v>
      </c>
      <c r="G53" s="16">
        <v>2005</v>
      </c>
      <c r="H53" s="16">
        <v>212</v>
      </c>
      <c r="I53" s="16">
        <v>1272</v>
      </c>
      <c r="J53" s="16">
        <v>34</v>
      </c>
      <c r="K53" s="16">
        <v>425</v>
      </c>
      <c r="L53" s="16">
        <v>211</v>
      </c>
      <c r="M53" s="16">
        <v>1158</v>
      </c>
      <c r="N53" s="16">
        <v>433</v>
      </c>
      <c r="O53" s="16">
        <v>2747</v>
      </c>
      <c r="P53" s="16">
        <v>2234</v>
      </c>
      <c r="Q53" s="16">
        <v>1453</v>
      </c>
      <c r="R53" s="16">
        <v>521</v>
      </c>
      <c r="S53" s="16">
        <v>39</v>
      </c>
      <c r="T53" s="16">
        <v>14</v>
      </c>
      <c r="U53" s="16">
        <v>162</v>
      </c>
      <c r="V53" s="16">
        <v>2595</v>
      </c>
      <c r="W53" s="16">
        <v>2598</v>
      </c>
      <c r="X53" s="16">
        <v>11</v>
      </c>
      <c r="Y53" s="16">
        <v>22</v>
      </c>
      <c r="Z53" s="16">
        <v>22</v>
      </c>
      <c r="AA53" s="16">
        <v>101</v>
      </c>
      <c r="AB53" s="16">
        <v>1775</v>
      </c>
      <c r="AC53" s="16">
        <v>54</v>
      </c>
      <c r="AD53" s="16">
        <v>100</v>
      </c>
      <c r="AE53" s="16">
        <v>177</v>
      </c>
      <c r="AF53" s="16">
        <v>2302</v>
      </c>
      <c r="AG53" s="16">
        <v>19</v>
      </c>
      <c r="AH53" s="16">
        <v>26</v>
      </c>
      <c r="AI53" s="16">
        <v>71</v>
      </c>
      <c r="AJ53" s="16">
        <v>10</v>
      </c>
      <c r="AK53" s="16">
        <v>1889</v>
      </c>
      <c r="AL53" s="16">
        <v>50</v>
      </c>
      <c r="AM53" s="16">
        <v>6</v>
      </c>
      <c r="AN53" s="16">
        <v>7</v>
      </c>
      <c r="AO53" s="16">
        <v>5007</v>
      </c>
      <c r="AP53" s="16">
        <v>1661</v>
      </c>
      <c r="AQ53" s="19" t="s">
        <v>61</v>
      </c>
      <c r="AR53" s="18">
        <v>1578</v>
      </c>
      <c r="AS53" s="6"/>
    </row>
    <row r="54" spans="1:45" ht="15" customHeight="1" x14ac:dyDescent="0.25">
      <c r="A54" t="s">
        <v>52</v>
      </c>
      <c r="B54" s="170" t="s">
        <v>72</v>
      </c>
      <c r="C54" s="13" t="s">
        <v>62</v>
      </c>
      <c r="D54" s="14">
        <v>197318</v>
      </c>
      <c r="E54" s="15">
        <v>1046</v>
      </c>
      <c r="F54" s="16">
        <v>10236</v>
      </c>
      <c r="G54" s="16">
        <v>11001</v>
      </c>
      <c r="H54" s="16">
        <v>4929</v>
      </c>
      <c r="I54" s="16">
        <v>6055</v>
      </c>
      <c r="J54" s="16">
        <v>318</v>
      </c>
      <c r="K54" s="16">
        <v>2361</v>
      </c>
      <c r="L54" s="16">
        <v>2790</v>
      </c>
      <c r="M54" s="16">
        <v>4951</v>
      </c>
      <c r="N54" s="16">
        <v>2799</v>
      </c>
      <c r="O54" s="16">
        <v>24729</v>
      </c>
      <c r="P54" s="16">
        <v>15950</v>
      </c>
      <c r="Q54" s="16">
        <v>6739</v>
      </c>
      <c r="R54" s="16">
        <v>4357</v>
      </c>
      <c r="S54" s="16">
        <v>779</v>
      </c>
      <c r="T54" s="16">
        <v>206</v>
      </c>
      <c r="U54" s="16">
        <v>992</v>
      </c>
      <c r="V54" s="16">
        <v>13087</v>
      </c>
      <c r="W54" s="16">
        <v>9452</v>
      </c>
      <c r="X54" s="16">
        <v>73</v>
      </c>
      <c r="Y54" s="16">
        <v>359</v>
      </c>
      <c r="Z54" s="16">
        <v>154</v>
      </c>
      <c r="AA54" s="16">
        <v>901</v>
      </c>
      <c r="AB54" s="16">
        <v>6393</v>
      </c>
      <c r="AC54" s="16">
        <v>870</v>
      </c>
      <c r="AD54" s="16">
        <v>857</v>
      </c>
      <c r="AE54" s="16">
        <v>2010</v>
      </c>
      <c r="AF54" s="16">
        <v>12818</v>
      </c>
      <c r="AG54" s="16">
        <v>412</v>
      </c>
      <c r="AH54" s="16">
        <v>1305</v>
      </c>
      <c r="AI54" s="16">
        <v>2514</v>
      </c>
      <c r="AJ54" s="16">
        <v>139</v>
      </c>
      <c r="AK54" s="16">
        <v>8366</v>
      </c>
      <c r="AL54" s="16">
        <v>1599</v>
      </c>
      <c r="AM54" s="16">
        <v>269</v>
      </c>
      <c r="AN54" s="16">
        <v>995</v>
      </c>
      <c r="AO54" s="16">
        <v>21103</v>
      </c>
      <c r="AP54" s="16">
        <v>13404</v>
      </c>
      <c r="AQ54" s="19" t="s">
        <v>63</v>
      </c>
      <c r="AR54" s="18">
        <v>108676</v>
      </c>
      <c r="AS54" s="6"/>
    </row>
    <row r="55" spans="1:45" s="20" customFormat="1" ht="15" customHeight="1" x14ac:dyDescent="0.25">
      <c r="A55" s="20" t="s">
        <v>52</v>
      </c>
      <c r="B55" s="21" t="s">
        <v>64</v>
      </c>
      <c r="C55" s="22" t="s">
        <v>65</v>
      </c>
      <c r="D55" s="23">
        <v>2.91</v>
      </c>
      <c r="E55" s="24">
        <v>3.19</v>
      </c>
      <c r="F55" s="25">
        <v>2.95</v>
      </c>
      <c r="G55" s="25">
        <v>2.98</v>
      </c>
      <c r="H55" s="25">
        <v>3.75</v>
      </c>
      <c r="I55" s="25">
        <v>2.77</v>
      </c>
      <c r="J55" s="25">
        <v>3.55</v>
      </c>
      <c r="K55" s="25">
        <v>3.26</v>
      </c>
      <c r="L55" s="25">
        <v>3.18</v>
      </c>
      <c r="M55" s="25">
        <v>2.96</v>
      </c>
      <c r="N55" s="25">
        <v>3.2</v>
      </c>
      <c r="O55" s="25">
        <v>2.89</v>
      </c>
      <c r="P55" s="25">
        <v>2.63</v>
      </c>
      <c r="Q55" s="25">
        <v>2.77</v>
      </c>
      <c r="R55" s="25">
        <v>2.9</v>
      </c>
      <c r="S55" s="25">
        <v>3.21</v>
      </c>
      <c r="T55" s="25">
        <v>3.35</v>
      </c>
      <c r="U55" s="25">
        <v>3.11</v>
      </c>
      <c r="V55" s="25">
        <v>2.79</v>
      </c>
      <c r="W55" s="25">
        <v>2.75</v>
      </c>
      <c r="X55" s="25">
        <v>2.9</v>
      </c>
      <c r="Y55" s="25">
        <v>4.03</v>
      </c>
      <c r="Z55" s="25">
        <v>2.95</v>
      </c>
      <c r="AA55" s="25">
        <v>3.22</v>
      </c>
      <c r="AB55" s="25">
        <v>2.39</v>
      </c>
      <c r="AC55" s="25">
        <v>3</v>
      </c>
      <c r="AD55" s="25">
        <v>3.54</v>
      </c>
      <c r="AE55" s="25">
        <v>3.56</v>
      </c>
      <c r="AF55" s="25">
        <v>3.21</v>
      </c>
      <c r="AG55" s="25">
        <v>3.1</v>
      </c>
      <c r="AH55" s="25">
        <v>3.17</v>
      </c>
      <c r="AI55" s="25">
        <v>3.43</v>
      </c>
      <c r="AJ55" s="25">
        <v>3.46</v>
      </c>
      <c r="AK55" s="25">
        <v>2.88</v>
      </c>
      <c r="AL55" s="25">
        <v>3.48</v>
      </c>
      <c r="AM55" s="25">
        <v>3.14</v>
      </c>
      <c r="AN55" s="25">
        <v>3.73</v>
      </c>
      <c r="AO55" s="25">
        <v>2.69</v>
      </c>
      <c r="AP55" s="25">
        <v>2.87</v>
      </c>
      <c r="AQ55" s="19" t="s">
        <v>66</v>
      </c>
      <c r="AR55" s="26" t="s">
        <v>57</v>
      </c>
      <c r="AS55" s="27"/>
    </row>
    <row r="56" spans="1:45" ht="15" customHeight="1" x14ac:dyDescent="0.25">
      <c r="A56" t="s">
        <v>52</v>
      </c>
      <c r="B56" s="28" t="s">
        <v>73</v>
      </c>
      <c r="C56" s="29">
        <v>5</v>
      </c>
      <c r="D56" s="14">
        <v>12</v>
      </c>
      <c r="E56" s="30" t="s">
        <v>55</v>
      </c>
      <c r="F56" s="31" t="s">
        <v>54</v>
      </c>
      <c r="G56" s="31">
        <v>1</v>
      </c>
      <c r="H56" s="31">
        <v>3</v>
      </c>
      <c r="I56" s="31" t="s">
        <v>54</v>
      </c>
      <c r="J56" s="31" t="s">
        <v>55</v>
      </c>
      <c r="K56" s="31" t="s">
        <v>54</v>
      </c>
      <c r="L56" s="31" t="s">
        <v>54</v>
      </c>
      <c r="M56" s="31" t="s">
        <v>55</v>
      </c>
      <c r="N56" s="31" t="s">
        <v>54</v>
      </c>
      <c r="O56" s="31" t="s">
        <v>54</v>
      </c>
      <c r="P56" s="31">
        <v>1</v>
      </c>
      <c r="Q56" s="31" t="s">
        <v>54</v>
      </c>
      <c r="R56" s="31" t="s">
        <v>55</v>
      </c>
      <c r="S56" s="31" t="s">
        <v>55</v>
      </c>
      <c r="T56" s="31" t="s">
        <v>55</v>
      </c>
      <c r="U56" s="31" t="s">
        <v>54</v>
      </c>
      <c r="V56" s="31" t="s">
        <v>55</v>
      </c>
      <c r="W56" s="31" t="s">
        <v>55</v>
      </c>
      <c r="X56" s="31" t="s">
        <v>55</v>
      </c>
      <c r="Y56" s="31" t="s">
        <v>55</v>
      </c>
      <c r="Z56" s="31" t="s">
        <v>55</v>
      </c>
      <c r="AA56" s="31" t="s">
        <v>55</v>
      </c>
      <c r="AB56" s="31" t="s">
        <v>54</v>
      </c>
      <c r="AC56" s="31" t="s">
        <v>54</v>
      </c>
      <c r="AD56" s="31" t="s">
        <v>54</v>
      </c>
      <c r="AE56" s="31" t="s">
        <v>54</v>
      </c>
      <c r="AF56" s="31">
        <v>2</v>
      </c>
      <c r="AG56" s="31" t="s">
        <v>54</v>
      </c>
      <c r="AH56" s="31" t="s">
        <v>55</v>
      </c>
      <c r="AI56" s="31" t="s">
        <v>54</v>
      </c>
      <c r="AJ56" s="31" t="s">
        <v>55</v>
      </c>
      <c r="AK56" s="31" t="s">
        <v>55</v>
      </c>
      <c r="AL56" s="31" t="s">
        <v>54</v>
      </c>
      <c r="AM56" s="31" t="s">
        <v>54</v>
      </c>
      <c r="AN56" s="31" t="s">
        <v>54</v>
      </c>
      <c r="AO56" s="31">
        <v>1</v>
      </c>
      <c r="AP56" s="31" t="s">
        <v>55</v>
      </c>
      <c r="AQ56" s="17" t="s">
        <v>56</v>
      </c>
      <c r="AR56" s="32">
        <v>2</v>
      </c>
      <c r="AS56" s="6"/>
    </row>
    <row r="57" spans="1:45" ht="15" customHeight="1" x14ac:dyDescent="0.25">
      <c r="A57" t="s">
        <v>52</v>
      </c>
      <c r="B57" s="170" t="s">
        <v>73</v>
      </c>
      <c r="C57" s="13">
        <v>4</v>
      </c>
      <c r="D57" s="14">
        <v>23</v>
      </c>
      <c r="E57" s="15" t="s">
        <v>55</v>
      </c>
      <c r="F57" s="16" t="s">
        <v>54</v>
      </c>
      <c r="G57" s="16">
        <v>1</v>
      </c>
      <c r="H57" s="16">
        <v>1</v>
      </c>
      <c r="I57" s="16" t="s">
        <v>54</v>
      </c>
      <c r="J57" s="16" t="s">
        <v>55</v>
      </c>
      <c r="K57" s="16" t="s">
        <v>54</v>
      </c>
      <c r="L57" s="16" t="s">
        <v>54</v>
      </c>
      <c r="M57" s="16">
        <v>3</v>
      </c>
      <c r="N57" s="16" t="s">
        <v>54</v>
      </c>
      <c r="O57" s="16" t="s">
        <v>54</v>
      </c>
      <c r="P57" s="16">
        <v>1</v>
      </c>
      <c r="Q57" s="16" t="s">
        <v>54</v>
      </c>
      <c r="R57" s="16" t="s">
        <v>55</v>
      </c>
      <c r="S57" s="16" t="s">
        <v>55</v>
      </c>
      <c r="T57" s="16" t="s">
        <v>55</v>
      </c>
      <c r="U57" s="16" t="s">
        <v>54</v>
      </c>
      <c r="V57" s="16">
        <v>3</v>
      </c>
      <c r="W57" s="16" t="s">
        <v>55</v>
      </c>
      <c r="X57" s="16" t="s">
        <v>55</v>
      </c>
      <c r="Y57" s="16" t="s">
        <v>55</v>
      </c>
      <c r="Z57" s="16" t="s">
        <v>55</v>
      </c>
      <c r="AA57" s="16" t="s">
        <v>55</v>
      </c>
      <c r="AB57" s="16" t="s">
        <v>54</v>
      </c>
      <c r="AC57" s="16" t="s">
        <v>54</v>
      </c>
      <c r="AD57" s="16" t="s">
        <v>54</v>
      </c>
      <c r="AE57" s="16" t="s">
        <v>54</v>
      </c>
      <c r="AF57" s="16" t="s">
        <v>55</v>
      </c>
      <c r="AG57" s="16" t="s">
        <v>54</v>
      </c>
      <c r="AH57" s="16" t="s">
        <v>55</v>
      </c>
      <c r="AI57" s="16" t="s">
        <v>54</v>
      </c>
      <c r="AJ57" s="16" t="s">
        <v>55</v>
      </c>
      <c r="AK57" s="16">
        <v>2</v>
      </c>
      <c r="AL57" s="16" t="s">
        <v>54</v>
      </c>
      <c r="AM57" s="16" t="s">
        <v>54</v>
      </c>
      <c r="AN57" s="16" t="s">
        <v>54</v>
      </c>
      <c r="AO57" s="16" t="s">
        <v>55</v>
      </c>
      <c r="AP57" s="16" t="s">
        <v>55</v>
      </c>
      <c r="AQ57" s="19" t="s">
        <v>58</v>
      </c>
      <c r="AR57" s="18">
        <v>6</v>
      </c>
      <c r="AS57" s="6"/>
    </row>
    <row r="58" spans="1:45" ht="15" customHeight="1" x14ac:dyDescent="0.25">
      <c r="A58" t="s">
        <v>52</v>
      </c>
      <c r="B58" s="170" t="s">
        <v>73</v>
      </c>
      <c r="C58" s="13">
        <v>3</v>
      </c>
      <c r="D58" s="14">
        <v>25</v>
      </c>
      <c r="E58" s="15" t="s">
        <v>55</v>
      </c>
      <c r="F58" s="16" t="s">
        <v>54</v>
      </c>
      <c r="G58" s="16">
        <v>2</v>
      </c>
      <c r="H58" s="16">
        <v>3</v>
      </c>
      <c r="I58" s="16" t="s">
        <v>54</v>
      </c>
      <c r="J58" s="16" t="s">
        <v>55</v>
      </c>
      <c r="K58" s="16" t="s">
        <v>54</v>
      </c>
      <c r="L58" s="16" t="s">
        <v>54</v>
      </c>
      <c r="M58" s="16">
        <v>1</v>
      </c>
      <c r="N58" s="16" t="s">
        <v>54</v>
      </c>
      <c r="O58" s="16" t="s">
        <v>54</v>
      </c>
      <c r="P58" s="16">
        <v>2</v>
      </c>
      <c r="Q58" s="16" t="s">
        <v>54</v>
      </c>
      <c r="R58" s="16" t="s">
        <v>55</v>
      </c>
      <c r="S58" s="16" t="s">
        <v>55</v>
      </c>
      <c r="T58" s="16" t="s">
        <v>55</v>
      </c>
      <c r="U58" s="16" t="s">
        <v>54</v>
      </c>
      <c r="V58" s="16">
        <v>3</v>
      </c>
      <c r="W58" s="16" t="s">
        <v>55</v>
      </c>
      <c r="X58" s="16" t="s">
        <v>55</v>
      </c>
      <c r="Y58" s="16" t="s">
        <v>55</v>
      </c>
      <c r="Z58" s="16" t="s">
        <v>55</v>
      </c>
      <c r="AA58" s="16" t="s">
        <v>55</v>
      </c>
      <c r="AB58" s="16" t="s">
        <v>54</v>
      </c>
      <c r="AC58" s="16" t="s">
        <v>54</v>
      </c>
      <c r="AD58" s="16" t="s">
        <v>54</v>
      </c>
      <c r="AE58" s="16" t="s">
        <v>54</v>
      </c>
      <c r="AF58" s="16">
        <v>2</v>
      </c>
      <c r="AG58" s="16" t="s">
        <v>54</v>
      </c>
      <c r="AH58" s="16" t="s">
        <v>55</v>
      </c>
      <c r="AI58" s="16" t="s">
        <v>54</v>
      </c>
      <c r="AJ58" s="16" t="s">
        <v>55</v>
      </c>
      <c r="AK58" s="16">
        <v>3</v>
      </c>
      <c r="AL58" s="16" t="s">
        <v>54</v>
      </c>
      <c r="AM58" s="16" t="s">
        <v>54</v>
      </c>
      <c r="AN58" s="16" t="s">
        <v>54</v>
      </c>
      <c r="AO58" s="16" t="s">
        <v>55</v>
      </c>
      <c r="AP58" s="16" t="s">
        <v>55</v>
      </c>
      <c r="AQ58" s="19" t="s">
        <v>59</v>
      </c>
      <c r="AR58" s="18">
        <v>34</v>
      </c>
      <c r="AS58" s="6"/>
    </row>
    <row r="59" spans="1:45" ht="15" customHeight="1" x14ac:dyDescent="0.25">
      <c r="A59" t="s">
        <v>52</v>
      </c>
      <c r="B59" s="170" t="s">
        <v>73</v>
      </c>
      <c r="C59" s="13">
        <v>2</v>
      </c>
      <c r="D59" s="14">
        <v>16</v>
      </c>
      <c r="E59" s="15" t="s">
        <v>55</v>
      </c>
      <c r="F59" s="16" t="s">
        <v>54</v>
      </c>
      <c r="G59" s="16" t="s">
        <v>55</v>
      </c>
      <c r="H59" s="16" t="s">
        <v>55</v>
      </c>
      <c r="I59" s="16" t="s">
        <v>54</v>
      </c>
      <c r="J59" s="16" t="s">
        <v>55</v>
      </c>
      <c r="K59" s="16" t="s">
        <v>54</v>
      </c>
      <c r="L59" s="16" t="s">
        <v>54</v>
      </c>
      <c r="M59" s="16">
        <v>1</v>
      </c>
      <c r="N59" s="16" t="s">
        <v>54</v>
      </c>
      <c r="O59" s="16" t="s">
        <v>54</v>
      </c>
      <c r="P59" s="16">
        <v>8</v>
      </c>
      <c r="Q59" s="16" t="s">
        <v>54</v>
      </c>
      <c r="R59" s="16" t="s">
        <v>55</v>
      </c>
      <c r="S59" s="16" t="s">
        <v>55</v>
      </c>
      <c r="T59" s="16" t="s">
        <v>55</v>
      </c>
      <c r="U59" s="16" t="s">
        <v>54</v>
      </c>
      <c r="V59" s="16" t="s">
        <v>55</v>
      </c>
      <c r="W59" s="16" t="s">
        <v>55</v>
      </c>
      <c r="X59" s="16" t="s">
        <v>55</v>
      </c>
      <c r="Y59" s="16" t="s">
        <v>55</v>
      </c>
      <c r="Z59" s="16" t="s">
        <v>55</v>
      </c>
      <c r="AA59" s="16" t="s">
        <v>55</v>
      </c>
      <c r="AB59" s="16" t="s">
        <v>54</v>
      </c>
      <c r="AC59" s="16" t="s">
        <v>54</v>
      </c>
      <c r="AD59" s="16" t="s">
        <v>54</v>
      </c>
      <c r="AE59" s="16" t="s">
        <v>54</v>
      </c>
      <c r="AF59" s="16">
        <v>1</v>
      </c>
      <c r="AG59" s="16" t="s">
        <v>54</v>
      </c>
      <c r="AH59" s="16" t="s">
        <v>55</v>
      </c>
      <c r="AI59" s="16" t="s">
        <v>54</v>
      </c>
      <c r="AJ59" s="16" t="s">
        <v>55</v>
      </c>
      <c r="AK59" s="16">
        <v>1</v>
      </c>
      <c r="AL59" s="16" t="s">
        <v>54</v>
      </c>
      <c r="AM59" s="16" t="s">
        <v>54</v>
      </c>
      <c r="AN59" s="16" t="s">
        <v>54</v>
      </c>
      <c r="AO59" s="16">
        <v>1</v>
      </c>
      <c r="AP59" s="16" t="s">
        <v>55</v>
      </c>
      <c r="AQ59" s="19" t="s">
        <v>60</v>
      </c>
      <c r="AR59" s="18" t="s">
        <v>57</v>
      </c>
      <c r="AS59" s="6"/>
    </row>
    <row r="60" spans="1:45" ht="15" customHeight="1" x14ac:dyDescent="0.25">
      <c r="A60" t="s">
        <v>52</v>
      </c>
      <c r="B60" s="170" t="s">
        <v>73</v>
      </c>
      <c r="C60" s="13">
        <v>1</v>
      </c>
      <c r="D60" s="14">
        <v>15</v>
      </c>
      <c r="E60" s="15" t="s">
        <v>55</v>
      </c>
      <c r="F60" s="16" t="s">
        <v>54</v>
      </c>
      <c r="G60" s="16">
        <v>1</v>
      </c>
      <c r="H60" s="16" t="s">
        <v>55</v>
      </c>
      <c r="I60" s="16" t="s">
        <v>54</v>
      </c>
      <c r="J60" s="16" t="s">
        <v>55</v>
      </c>
      <c r="K60" s="16" t="s">
        <v>54</v>
      </c>
      <c r="L60" s="16" t="s">
        <v>54</v>
      </c>
      <c r="M60" s="16">
        <v>1</v>
      </c>
      <c r="N60" s="16" t="s">
        <v>54</v>
      </c>
      <c r="O60" s="16" t="s">
        <v>54</v>
      </c>
      <c r="P60" s="16">
        <v>1</v>
      </c>
      <c r="Q60" s="16" t="s">
        <v>54</v>
      </c>
      <c r="R60" s="16" t="s">
        <v>55</v>
      </c>
      <c r="S60" s="16" t="s">
        <v>55</v>
      </c>
      <c r="T60" s="16" t="s">
        <v>55</v>
      </c>
      <c r="U60" s="16" t="s">
        <v>54</v>
      </c>
      <c r="V60" s="16">
        <v>1</v>
      </c>
      <c r="W60" s="16" t="s">
        <v>55</v>
      </c>
      <c r="X60" s="16" t="s">
        <v>55</v>
      </c>
      <c r="Y60" s="16" t="s">
        <v>55</v>
      </c>
      <c r="Z60" s="16" t="s">
        <v>55</v>
      </c>
      <c r="AA60" s="16" t="s">
        <v>55</v>
      </c>
      <c r="AB60" s="16" t="s">
        <v>54</v>
      </c>
      <c r="AC60" s="16" t="s">
        <v>54</v>
      </c>
      <c r="AD60" s="16" t="s">
        <v>54</v>
      </c>
      <c r="AE60" s="16" t="s">
        <v>54</v>
      </c>
      <c r="AF60" s="16">
        <v>1</v>
      </c>
      <c r="AG60" s="16" t="s">
        <v>54</v>
      </c>
      <c r="AH60" s="16" t="s">
        <v>55</v>
      </c>
      <c r="AI60" s="16" t="s">
        <v>54</v>
      </c>
      <c r="AJ60" s="16" t="s">
        <v>55</v>
      </c>
      <c r="AK60" s="16">
        <v>2</v>
      </c>
      <c r="AL60" s="16" t="s">
        <v>54</v>
      </c>
      <c r="AM60" s="16" t="s">
        <v>54</v>
      </c>
      <c r="AN60" s="16" t="s">
        <v>54</v>
      </c>
      <c r="AO60" s="16">
        <v>4</v>
      </c>
      <c r="AP60" s="16" t="s">
        <v>55</v>
      </c>
      <c r="AQ60" s="19" t="s">
        <v>61</v>
      </c>
      <c r="AR60" s="18">
        <v>3</v>
      </c>
      <c r="AS60" s="6"/>
    </row>
    <row r="61" spans="1:45" ht="15" customHeight="1" x14ac:dyDescent="0.25">
      <c r="A61" t="s">
        <v>52</v>
      </c>
      <c r="B61" s="170" t="s">
        <v>73</v>
      </c>
      <c r="C61" s="13" t="s">
        <v>62</v>
      </c>
      <c r="D61" s="14">
        <v>91</v>
      </c>
      <c r="E61" s="15" t="s">
        <v>55</v>
      </c>
      <c r="F61" s="16">
        <v>1</v>
      </c>
      <c r="G61" s="16">
        <v>5</v>
      </c>
      <c r="H61" s="16">
        <v>7</v>
      </c>
      <c r="I61" s="16">
        <v>2</v>
      </c>
      <c r="J61" s="16" t="s">
        <v>55</v>
      </c>
      <c r="K61" s="16">
        <v>2</v>
      </c>
      <c r="L61" s="16">
        <v>2</v>
      </c>
      <c r="M61" s="16">
        <v>6</v>
      </c>
      <c r="N61" s="16">
        <v>3</v>
      </c>
      <c r="O61" s="16">
        <v>2</v>
      </c>
      <c r="P61" s="16">
        <v>13</v>
      </c>
      <c r="Q61" s="16">
        <v>4</v>
      </c>
      <c r="R61" s="16" t="s">
        <v>55</v>
      </c>
      <c r="S61" s="16" t="s">
        <v>55</v>
      </c>
      <c r="T61" s="16" t="s">
        <v>55</v>
      </c>
      <c r="U61" s="16">
        <v>2</v>
      </c>
      <c r="V61" s="16">
        <v>7</v>
      </c>
      <c r="W61" s="16" t="s">
        <v>55</v>
      </c>
      <c r="X61" s="16" t="s">
        <v>55</v>
      </c>
      <c r="Y61" s="16" t="s">
        <v>55</v>
      </c>
      <c r="Z61" s="16" t="s">
        <v>55</v>
      </c>
      <c r="AA61" s="16" t="s">
        <v>55</v>
      </c>
      <c r="AB61" s="16">
        <v>3</v>
      </c>
      <c r="AC61" s="16">
        <v>2</v>
      </c>
      <c r="AD61" s="16">
        <v>2</v>
      </c>
      <c r="AE61" s="16">
        <v>2</v>
      </c>
      <c r="AF61" s="16">
        <v>6</v>
      </c>
      <c r="AG61" s="16">
        <v>1</v>
      </c>
      <c r="AH61" s="16" t="s">
        <v>55</v>
      </c>
      <c r="AI61" s="16">
        <v>1</v>
      </c>
      <c r="AJ61" s="16" t="s">
        <v>55</v>
      </c>
      <c r="AK61" s="16">
        <v>8</v>
      </c>
      <c r="AL61" s="16">
        <v>2</v>
      </c>
      <c r="AM61" s="16">
        <v>1</v>
      </c>
      <c r="AN61" s="16">
        <v>1</v>
      </c>
      <c r="AO61" s="16">
        <v>6</v>
      </c>
      <c r="AP61" s="16" t="s">
        <v>55</v>
      </c>
      <c r="AQ61" s="19" t="s">
        <v>63</v>
      </c>
      <c r="AR61" s="18">
        <v>45</v>
      </c>
      <c r="AS61" s="6"/>
    </row>
    <row r="62" spans="1:45" s="20" customFormat="1" ht="15" customHeight="1" x14ac:dyDescent="0.25">
      <c r="A62" s="20" t="s">
        <v>52</v>
      </c>
      <c r="B62" s="21" t="s">
        <v>64</v>
      </c>
      <c r="C62" s="22" t="s">
        <v>65</v>
      </c>
      <c r="D62" s="23">
        <v>3.01</v>
      </c>
      <c r="E62" s="24" t="s">
        <v>55</v>
      </c>
      <c r="F62" s="25" t="s">
        <v>54</v>
      </c>
      <c r="G62" s="25">
        <v>3.2</v>
      </c>
      <c r="H62" s="25">
        <v>4</v>
      </c>
      <c r="I62" s="25" t="s">
        <v>54</v>
      </c>
      <c r="J62" s="25" t="s">
        <v>55</v>
      </c>
      <c r="K62" s="25" t="s">
        <v>54</v>
      </c>
      <c r="L62" s="25" t="s">
        <v>54</v>
      </c>
      <c r="M62" s="25">
        <v>3</v>
      </c>
      <c r="N62" s="25" t="s">
        <v>54</v>
      </c>
      <c r="O62" s="25" t="s">
        <v>54</v>
      </c>
      <c r="P62" s="25">
        <v>2.46</v>
      </c>
      <c r="Q62" s="25" t="s">
        <v>54</v>
      </c>
      <c r="R62" s="25" t="s">
        <v>55</v>
      </c>
      <c r="S62" s="25" t="s">
        <v>55</v>
      </c>
      <c r="T62" s="25" t="s">
        <v>55</v>
      </c>
      <c r="U62" s="25" t="s">
        <v>54</v>
      </c>
      <c r="V62" s="25">
        <v>3.14</v>
      </c>
      <c r="W62" s="25" t="s">
        <v>55</v>
      </c>
      <c r="X62" s="25" t="s">
        <v>55</v>
      </c>
      <c r="Y62" s="25" t="s">
        <v>55</v>
      </c>
      <c r="Z62" s="25" t="s">
        <v>55</v>
      </c>
      <c r="AA62" s="25" t="s">
        <v>55</v>
      </c>
      <c r="AB62" s="25" t="s">
        <v>54</v>
      </c>
      <c r="AC62" s="25" t="s">
        <v>54</v>
      </c>
      <c r="AD62" s="25" t="s">
        <v>54</v>
      </c>
      <c r="AE62" s="25" t="s">
        <v>54</v>
      </c>
      <c r="AF62" s="25">
        <v>3.17</v>
      </c>
      <c r="AG62" s="25" t="s">
        <v>54</v>
      </c>
      <c r="AH62" s="25" t="s">
        <v>55</v>
      </c>
      <c r="AI62" s="25" t="s">
        <v>54</v>
      </c>
      <c r="AJ62" s="25" t="s">
        <v>55</v>
      </c>
      <c r="AK62" s="25">
        <v>2.63</v>
      </c>
      <c r="AL62" s="25" t="s">
        <v>54</v>
      </c>
      <c r="AM62" s="25" t="s">
        <v>54</v>
      </c>
      <c r="AN62" s="25" t="s">
        <v>54</v>
      </c>
      <c r="AO62" s="25">
        <v>1.83</v>
      </c>
      <c r="AP62" s="25" t="s">
        <v>55</v>
      </c>
      <c r="AQ62" s="19" t="s">
        <v>66</v>
      </c>
      <c r="AR62" s="26" t="s">
        <v>57</v>
      </c>
      <c r="AS62" s="27"/>
    </row>
    <row r="63" spans="1:45" ht="15" customHeight="1" x14ac:dyDescent="0.25">
      <c r="A63" t="s">
        <v>52</v>
      </c>
      <c r="B63" s="28" t="s">
        <v>74</v>
      </c>
      <c r="C63" s="29">
        <v>5</v>
      </c>
      <c r="D63" s="14">
        <v>10940</v>
      </c>
      <c r="E63" s="30">
        <v>33</v>
      </c>
      <c r="F63" s="31">
        <v>348</v>
      </c>
      <c r="G63" s="31">
        <v>729</v>
      </c>
      <c r="H63" s="31">
        <v>862</v>
      </c>
      <c r="I63" s="31">
        <v>345</v>
      </c>
      <c r="J63" s="31">
        <v>248</v>
      </c>
      <c r="K63" s="31">
        <v>392</v>
      </c>
      <c r="L63" s="31">
        <v>262</v>
      </c>
      <c r="M63" s="31">
        <v>353</v>
      </c>
      <c r="N63" s="31">
        <v>234</v>
      </c>
      <c r="O63" s="31">
        <v>842</v>
      </c>
      <c r="P63" s="31">
        <v>244</v>
      </c>
      <c r="Q63" s="31">
        <v>210</v>
      </c>
      <c r="R63" s="31">
        <v>218</v>
      </c>
      <c r="S63" s="31">
        <v>61</v>
      </c>
      <c r="T63" s="31">
        <v>24</v>
      </c>
      <c r="U63" s="31">
        <v>73</v>
      </c>
      <c r="V63" s="31">
        <v>614</v>
      </c>
      <c r="W63" s="31">
        <v>544</v>
      </c>
      <c r="X63" s="31">
        <v>13</v>
      </c>
      <c r="Y63" s="31">
        <v>23</v>
      </c>
      <c r="Z63" s="31">
        <v>4</v>
      </c>
      <c r="AA63" s="31">
        <v>73</v>
      </c>
      <c r="AB63" s="31">
        <v>174</v>
      </c>
      <c r="AC63" s="31">
        <v>49</v>
      </c>
      <c r="AD63" s="31">
        <v>146</v>
      </c>
      <c r="AE63" s="31">
        <v>250</v>
      </c>
      <c r="AF63" s="31">
        <v>878</v>
      </c>
      <c r="AG63" s="31">
        <v>19</v>
      </c>
      <c r="AH63" s="31">
        <v>43</v>
      </c>
      <c r="AI63" s="31">
        <v>511</v>
      </c>
      <c r="AJ63" s="31">
        <v>13</v>
      </c>
      <c r="AK63" s="31">
        <v>501</v>
      </c>
      <c r="AL63" s="31">
        <v>125</v>
      </c>
      <c r="AM63" s="31">
        <v>12</v>
      </c>
      <c r="AN63" s="31">
        <v>117</v>
      </c>
      <c r="AO63" s="31">
        <v>813</v>
      </c>
      <c r="AP63" s="31">
        <v>540</v>
      </c>
      <c r="AQ63" s="17" t="s">
        <v>56</v>
      </c>
      <c r="AR63" s="32">
        <v>15703</v>
      </c>
      <c r="AS63" s="6"/>
    </row>
    <row r="64" spans="1:45" ht="15" customHeight="1" x14ac:dyDescent="0.25">
      <c r="A64" t="s">
        <v>52</v>
      </c>
      <c r="B64" s="170" t="s">
        <v>74</v>
      </c>
      <c r="C64" s="13">
        <v>4</v>
      </c>
      <c r="D64" s="14">
        <v>14416</v>
      </c>
      <c r="E64" s="15">
        <v>89</v>
      </c>
      <c r="F64" s="16">
        <v>781</v>
      </c>
      <c r="G64" s="16">
        <v>581</v>
      </c>
      <c r="H64" s="16">
        <v>335</v>
      </c>
      <c r="I64" s="16">
        <v>353</v>
      </c>
      <c r="J64" s="16">
        <v>50</v>
      </c>
      <c r="K64" s="16">
        <v>253</v>
      </c>
      <c r="L64" s="16">
        <v>338</v>
      </c>
      <c r="M64" s="16">
        <v>448</v>
      </c>
      <c r="N64" s="16">
        <v>322</v>
      </c>
      <c r="O64" s="16">
        <v>1325</v>
      </c>
      <c r="P64" s="16">
        <v>530</v>
      </c>
      <c r="Q64" s="16">
        <v>553</v>
      </c>
      <c r="R64" s="16">
        <v>357</v>
      </c>
      <c r="S64" s="16">
        <v>87</v>
      </c>
      <c r="T64" s="16">
        <v>13</v>
      </c>
      <c r="U64" s="16">
        <v>58</v>
      </c>
      <c r="V64" s="16">
        <v>537</v>
      </c>
      <c r="W64" s="16">
        <v>795</v>
      </c>
      <c r="X64" s="16">
        <v>8</v>
      </c>
      <c r="Y64" s="16">
        <v>8</v>
      </c>
      <c r="Z64" s="16">
        <v>10</v>
      </c>
      <c r="AA64" s="16">
        <v>65</v>
      </c>
      <c r="AB64" s="16">
        <v>382</v>
      </c>
      <c r="AC64" s="16">
        <v>57</v>
      </c>
      <c r="AD64" s="16">
        <v>76</v>
      </c>
      <c r="AE64" s="16">
        <v>200</v>
      </c>
      <c r="AF64" s="16">
        <v>1113</v>
      </c>
      <c r="AG64" s="16">
        <v>47</v>
      </c>
      <c r="AH64" s="16">
        <v>96</v>
      </c>
      <c r="AI64" s="16">
        <v>1112</v>
      </c>
      <c r="AJ64" s="16">
        <v>32</v>
      </c>
      <c r="AK64" s="16">
        <v>591</v>
      </c>
      <c r="AL64" s="16">
        <v>324</v>
      </c>
      <c r="AM64" s="16">
        <v>34</v>
      </c>
      <c r="AN64" s="16">
        <v>152</v>
      </c>
      <c r="AO64" s="16">
        <v>1222</v>
      </c>
      <c r="AP64" s="16">
        <v>1082</v>
      </c>
      <c r="AQ64" s="19" t="s">
        <v>58</v>
      </c>
      <c r="AR64" s="18">
        <v>13729</v>
      </c>
      <c r="AS64" s="6"/>
    </row>
    <row r="65" spans="1:45" ht="15" customHeight="1" x14ac:dyDescent="0.25">
      <c r="A65" t="s">
        <v>52</v>
      </c>
      <c r="B65" s="170" t="s">
        <v>74</v>
      </c>
      <c r="C65" s="13">
        <v>3</v>
      </c>
      <c r="D65" s="14">
        <v>18193</v>
      </c>
      <c r="E65" s="15">
        <v>91</v>
      </c>
      <c r="F65" s="16">
        <v>1019</v>
      </c>
      <c r="G65" s="16">
        <v>737</v>
      </c>
      <c r="H65" s="16">
        <v>303</v>
      </c>
      <c r="I65" s="16">
        <v>478</v>
      </c>
      <c r="J65" s="16">
        <v>53</v>
      </c>
      <c r="K65" s="16">
        <v>255</v>
      </c>
      <c r="L65" s="16">
        <v>607</v>
      </c>
      <c r="M65" s="16">
        <v>307</v>
      </c>
      <c r="N65" s="16">
        <v>214</v>
      </c>
      <c r="O65" s="16">
        <v>2345</v>
      </c>
      <c r="P65" s="16">
        <v>1029</v>
      </c>
      <c r="Q65" s="16">
        <v>359</v>
      </c>
      <c r="R65" s="16">
        <v>430</v>
      </c>
      <c r="S65" s="16">
        <v>130</v>
      </c>
      <c r="T65" s="16">
        <v>22</v>
      </c>
      <c r="U65" s="16">
        <v>41</v>
      </c>
      <c r="V65" s="16">
        <v>1058</v>
      </c>
      <c r="W65" s="16">
        <v>980</v>
      </c>
      <c r="X65" s="16">
        <v>16</v>
      </c>
      <c r="Y65" s="16">
        <v>14</v>
      </c>
      <c r="Z65" s="16">
        <v>19</v>
      </c>
      <c r="AA65" s="16">
        <v>73</v>
      </c>
      <c r="AB65" s="16">
        <v>452</v>
      </c>
      <c r="AC65" s="16">
        <v>129</v>
      </c>
      <c r="AD65" s="16">
        <v>41</v>
      </c>
      <c r="AE65" s="16">
        <v>131</v>
      </c>
      <c r="AF65" s="16">
        <v>830</v>
      </c>
      <c r="AG65" s="16">
        <v>98</v>
      </c>
      <c r="AH65" s="16">
        <v>280</v>
      </c>
      <c r="AI65" s="16">
        <v>1163</v>
      </c>
      <c r="AJ65" s="16">
        <v>80</v>
      </c>
      <c r="AK65" s="16">
        <v>677</v>
      </c>
      <c r="AL65" s="16">
        <v>400</v>
      </c>
      <c r="AM65" s="16">
        <v>61</v>
      </c>
      <c r="AN65" s="16">
        <v>216</v>
      </c>
      <c r="AO65" s="16">
        <v>1568</v>
      </c>
      <c r="AP65" s="16">
        <v>1487</v>
      </c>
      <c r="AQ65" s="19" t="s">
        <v>59</v>
      </c>
      <c r="AR65" s="18">
        <v>11914</v>
      </c>
      <c r="AS65" s="6"/>
    </row>
    <row r="66" spans="1:45" ht="15" customHeight="1" x14ac:dyDescent="0.25">
      <c r="A66" t="s">
        <v>52</v>
      </c>
      <c r="B66" s="170" t="s">
        <v>74</v>
      </c>
      <c r="C66" s="13">
        <v>2</v>
      </c>
      <c r="D66" s="14">
        <v>18449</v>
      </c>
      <c r="E66" s="15">
        <v>114</v>
      </c>
      <c r="F66" s="16">
        <v>1161</v>
      </c>
      <c r="G66" s="16">
        <v>798</v>
      </c>
      <c r="H66" s="16">
        <v>208</v>
      </c>
      <c r="I66" s="16">
        <v>415</v>
      </c>
      <c r="J66" s="16">
        <v>14</v>
      </c>
      <c r="K66" s="16">
        <v>130</v>
      </c>
      <c r="L66" s="16">
        <v>378</v>
      </c>
      <c r="M66" s="16">
        <v>333</v>
      </c>
      <c r="N66" s="16">
        <v>188</v>
      </c>
      <c r="O66" s="16">
        <v>2906</v>
      </c>
      <c r="P66" s="16">
        <v>1672</v>
      </c>
      <c r="Q66" s="16">
        <v>725</v>
      </c>
      <c r="R66" s="16">
        <v>617</v>
      </c>
      <c r="S66" s="16">
        <v>72</v>
      </c>
      <c r="T66" s="16">
        <v>15</v>
      </c>
      <c r="U66" s="16">
        <v>70</v>
      </c>
      <c r="V66" s="16">
        <v>1110</v>
      </c>
      <c r="W66" s="16">
        <v>798</v>
      </c>
      <c r="X66" s="16">
        <v>13</v>
      </c>
      <c r="Y66" s="16">
        <v>4</v>
      </c>
      <c r="Z66" s="16">
        <v>16</v>
      </c>
      <c r="AA66" s="16">
        <v>79</v>
      </c>
      <c r="AB66" s="16">
        <v>629</v>
      </c>
      <c r="AC66" s="16">
        <v>105</v>
      </c>
      <c r="AD66" s="16">
        <v>55</v>
      </c>
      <c r="AE66" s="16">
        <v>91</v>
      </c>
      <c r="AF66" s="16">
        <v>731</v>
      </c>
      <c r="AG66" s="16">
        <v>81</v>
      </c>
      <c r="AH66" s="16">
        <v>136</v>
      </c>
      <c r="AI66" s="16">
        <v>536</v>
      </c>
      <c r="AJ66" s="16">
        <v>91</v>
      </c>
      <c r="AK66" s="16">
        <v>443</v>
      </c>
      <c r="AL66" s="16">
        <v>150</v>
      </c>
      <c r="AM66" s="16">
        <v>39</v>
      </c>
      <c r="AN66" s="16">
        <v>72</v>
      </c>
      <c r="AO66" s="16">
        <v>1671</v>
      </c>
      <c r="AP66" s="16">
        <v>1783</v>
      </c>
      <c r="AQ66" s="19" t="s">
        <v>60</v>
      </c>
      <c r="AR66" s="18">
        <v>110</v>
      </c>
      <c r="AS66" s="6"/>
    </row>
    <row r="67" spans="1:45" ht="15" customHeight="1" x14ac:dyDescent="0.25">
      <c r="A67" t="s">
        <v>52</v>
      </c>
      <c r="B67" s="170" t="s">
        <v>74</v>
      </c>
      <c r="C67" s="13">
        <v>1</v>
      </c>
      <c r="D67" s="14">
        <v>21699</v>
      </c>
      <c r="E67" s="15">
        <v>55</v>
      </c>
      <c r="F67" s="16">
        <v>754</v>
      </c>
      <c r="G67" s="16">
        <v>1021</v>
      </c>
      <c r="H67" s="16">
        <v>77</v>
      </c>
      <c r="I67" s="16">
        <v>485</v>
      </c>
      <c r="J67" s="16">
        <v>19</v>
      </c>
      <c r="K67" s="16">
        <v>292</v>
      </c>
      <c r="L67" s="16">
        <v>276</v>
      </c>
      <c r="M67" s="16">
        <v>714</v>
      </c>
      <c r="N67" s="16">
        <v>265</v>
      </c>
      <c r="O67" s="16">
        <v>2616</v>
      </c>
      <c r="P67" s="16">
        <v>1623</v>
      </c>
      <c r="Q67" s="16">
        <v>1180</v>
      </c>
      <c r="R67" s="16">
        <v>290</v>
      </c>
      <c r="S67" s="16">
        <v>26</v>
      </c>
      <c r="T67" s="16">
        <v>6</v>
      </c>
      <c r="U67" s="16">
        <v>93</v>
      </c>
      <c r="V67" s="16">
        <v>1622</v>
      </c>
      <c r="W67" s="16">
        <v>1957</v>
      </c>
      <c r="X67" s="16">
        <v>9</v>
      </c>
      <c r="Y67" s="16">
        <v>9</v>
      </c>
      <c r="Z67" s="16">
        <v>9</v>
      </c>
      <c r="AA67" s="16">
        <v>76</v>
      </c>
      <c r="AB67" s="16">
        <v>906</v>
      </c>
      <c r="AC67" s="16">
        <v>34</v>
      </c>
      <c r="AD67" s="16">
        <v>39</v>
      </c>
      <c r="AE67" s="16">
        <v>63</v>
      </c>
      <c r="AF67" s="16">
        <v>1427</v>
      </c>
      <c r="AG67" s="16">
        <v>36</v>
      </c>
      <c r="AH67" s="16">
        <v>36</v>
      </c>
      <c r="AI67" s="16">
        <v>78</v>
      </c>
      <c r="AJ67" s="16">
        <v>82</v>
      </c>
      <c r="AK67" s="16">
        <v>932</v>
      </c>
      <c r="AL67" s="16">
        <v>80</v>
      </c>
      <c r="AM67" s="16">
        <v>9</v>
      </c>
      <c r="AN67" s="16">
        <v>31</v>
      </c>
      <c r="AO67" s="16">
        <v>2920</v>
      </c>
      <c r="AP67" s="16">
        <v>1552</v>
      </c>
      <c r="AQ67" s="19" t="s">
        <v>61</v>
      </c>
      <c r="AR67" s="18">
        <v>12815</v>
      </c>
      <c r="AS67" s="6"/>
    </row>
    <row r="68" spans="1:45" ht="15" customHeight="1" x14ac:dyDescent="0.25">
      <c r="A68" t="s">
        <v>52</v>
      </c>
      <c r="B68" s="170" t="s">
        <v>74</v>
      </c>
      <c r="C68" s="13" t="s">
        <v>62</v>
      </c>
      <c r="D68" s="14">
        <v>83697</v>
      </c>
      <c r="E68" s="15">
        <v>382</v>
      </c>
      <c r="F68" s="16">
        <v>4063</v>
      </c>
      <c r="G68" s="16">
        <v>3866</v>
      </c>
      <c r="H68" s="16">
        <v>1785</v>
      </c>
      <c r="I68" s="16">
        <v>2076</v>
      </c>
      <c r="J68" s="16">
        <v>384</v>
      </c>
      <c r="K68" s="16">
        <v>1322</v>
      </c>
      <c r="L68" s="16">
        <v>1861</v>
      </c>
      <c r="M68" s="16">
        <v>2155</v>
      </c>
      <c r="N68" s="16">
        <v>1223</v>
      </c>
      <c r="O68" s="16">
        <v>10034</v>
      </c>
      <c r="P68" s="16">
        <v>5098</v>
      </c>
      <c r="Q68" s="16">
        <v>3027</v>
      </c>
      <c r="R68" s="16">
        <v>1912</v>
      </c>
      <c r="S68" s="16">
        <v>376</v>
      </c>
      <c r="T68" s="16">
        <v>80</v>
      </c>
      <c r="U68" s="16">
        <v>335</v>
      </c>
      <c r="V68" s="16">
        <v>4941</v>
      </c>
      <c r="W68" s="16">
        <v>5074</v>
      </c>
      <c r="X68" s="16">
        <v>59</v>
      </c>
      <c r="Y68" s="16">
        <v>58</v>
      </c>
      <c r="Z68" s="16">
        <v>58</v>
      </c>
      <c r="AA68" s="16">
        <v>366</v>
      </c>
      <c r="AB68" s="16">
        <v>2543</v>
      </c>
      <c r="AC68" s="16">
        <v>374</v>
      </c>
      <c r="AD68" s="16">
        <v>357</v>
      </c>
      <c r="AE68" s="16">
        <v>735</v>
      </c>
      <c r="AF68" s="16">
        <v>4979</v>
      </c>
      <c r="AG68" s="16">
        <v>281</v>
      </c>
      <c r="AH68" s="16">
        <v>591</v>
      </c>
      <c r="AI68" s="16">
        <v>3400</v>
      </c>
      <c r="AJ68" s="16">
        <v>298</v>
      </c>
      <c r="AK68" s="16">
        <v>3144</v>
      </c>
      <c r="AL68" s="16">
        <v>1079</v>
      </c>
      <c r="AM68" s="16">
        <v>155</v>
      </c>
      <c r="AN68" s="16">
        <v>588</v>
      </c>
      <c r="AO68" s="16">
        <v>8194</v>
      </c>
      <c r="AP68" s="16">
        <v>6444</v>
      </c>
      <c r="AQ68" s="19" t="s">
        <v>63</v>
      </c>
      <c r="AR68" s="18">
        <v>54271</v>
      </c>
      <c r="AS68" s="6"/>
    </row>
    <row r="69" spans="1:45" s="20" customFormat="1" ht="15" customHeight="1" x14ac:dyDescent="0.25">
      <c r="A69" s="20" t="s">
        <v>52</v>
      </c>
      <c r="B69" s="21" t="s">
        <v>64</v>
      </c>
      <c r="C69" s="22" t="s">
        <v>65</v>
      </c>
      <c r="D69" s="23">
        <v>2.69</v>
      </c>
      <c r="E69" s="24">
        <v>2.82</v>
      </c>
      <c r="F69" s="25">
        <v>2.71</v>
      </c>
      <c r="G69" s="25">
        <v>2.79</v>
      </c>
      <c r="H69" s="25">
        <v>3.95</v>
      </c>
      <c r="I69" s="25">
        <v>2.84</v>
      </c>
      <c r="J69" s="25">
        <v>4.29</v>
      </c>
      <c r="K69" s="25">
        <v>3.24</v>
      </c>
      <c r="L69" s="25">
        <v>2.96</v>
      </c>
      <c r="M69" s="25">
        <v>2.72</v>
      </c>
      <c r="N69" s="25">
        <v>3.06</v>
      </c>
      <c r="O69" s="25">
        <v>2.4900000000000002</v>
      </c>
      <c r="P69" s="25">
        <v>2.23</v>
      </c>
      <c r="Q69" s="25">
        <v>2.2999999999999998</v>
      </c>
      <c r="R69" s="25">
        <v>2.79</v>
      </c>
      <c r="S69" s="25">
        <v>3.23</v>
      </c>
      <c r="T69" s="25">
        <v>3.43</v>
      </c>
      <c r="U69" s="25">
        <v>2.84</v>
      </c>
      <c r="V69" s="25">
        <v>2.48</v>
      </c>
      <c r="W69" s="25">
        <v>2.44</v>
      </c>
      <c r="X69" s="25">
        <v>3.05</v>
      </c>
      <c r="Y69" s="25">
        <v>3.55</v>
      </c>
      <c r="Z69" s="25">
        <v>2.72</v>
      </c>
      <c r="AA69" s="25">
        <v>2.95</v>
      </c>
      <c r="AB69" s="25">
        <v>2.33</v>
      </c>
      <c r="AC69" s="25">
        <v>2.95</v>
      </c>
      <c r="AD69" s="25">
        <v>3.66</v>
      </c>
      <c r="AE69" s="25">
        <v>3.66</v>
      </c>
      <c r="AF69" s="25">
        <v>2.86</v>
      </c>
      <c r="AG69" s="25">
        <v>2.76</v>
      </c>
      <c r="AH69" s="25">
        <v>2.96</v>
      </c>
      <c r="AI69" s="25">
        <v>3.42</v>
      </c>
      <c r="AJ69" s="25">
        <v>2.34</v>
      </c>
      <c r="AK69" s="25">
        <v>2.77</v>
      </c>
      <c r="AL69" s="25">
        <v>3.24</v>
      </c>
      <c r="AM69" s="25">
        <v>3.01</v>
      </c>
      <c r="AN69" s="25">
        <v>3.43</v>
      </c>
      <c r="AO69" s="25">
        <v>2.4300000000000002</v>
      </c>
      <c r="AP69" s="25">
        <v>2.58</v>
      </c>
      <c r="AQ69" s="19" t="s">
        <v>66</v>
      </c>
      <c r="AR69" s="26" t="s">
        <v>57</v>
      </c>
      <c r="AS69" s="27"/>
    </row>
    <row r="70" spans="1:45" ht="15" customHeight="1" x14ac:dyDescent="0.25">
      <c r="A70" t="s">
        <v>52</v>
      </c>
      <c r="B70" s="28" t="s">
        <v>75</v>
      </c>
      <c r="C70" s="29">
        <v>5</v>
      </c>
      <c r="D70" s="14">
        <v>571007</v>
      </c>
      <c r="E70" s="30">
        <v>2385</v>
      </c>
      <c r="F70" s="31">
        <v>14929</v>
      </c>
      <c r="G70" s="31">
        <v>45088</v>
      </c>
      <c r="H70" s="31">
        <v>41862</v>
      </c>
      <c r="I70" s="31">
        <v>15885</v>
      </c>
      <c r="J70" s="31">
        <v>6087</v>
      </c>
      <c r="K70" s="31">
        <v>12590</v>
      </c>
      <c r="L70" s="31">
        <v>8688</v>
      </c>
      <c r="M70" s="31">
        <v>20591</v>
      </c>
      <c r="N70" s="31">
        <v>11767</v>
      </c>
      <c r="O70" s="31">
        <v>49754</v>
      </c>
      <c r="P70" s="31">
        <v>17236</v>
      </c>
      <c r="Q70" s="31">
        <v>12501</v>
      </c>
      <c r="R70" s="31">
        <v>9419</v>
      </c>
      <c r="S70" s="31">
        <v>2097</v>
      </c>
      <c r="T70" s="31">
        <v>761</v>
      </c>
      <c r="U70" s="31">
        <v>3907</v>
      </c>
      <c r="V70" s="31">
        <v>37806</v>
      </c>
      <c r="W70" s="31">
        <v>25427</v>
      </c>
      <c r="X70" s="31">
        <v>367</v>
      </c>
      <c r="Y70" s="31">
        <v>872</v>
      </c>
      <c r="Z70" s="31">
        <v>440</v>
      </c>
      <c r="AA70" s="31">
        <v>3638</v>
      </c>
      <c r="AB70" s="31">
        <v>7010</v>
      </c>
      <c r="AC70" s="31">
        <v>2223</v>
      </c>
      <c r="AD70" s="31">
        <v>6189</v>
      </c>
      <c r="AE70" s="31">
        <v>12032</v>
      </c>
      <c r="AF70" s="31">
        <v>56867</v>
      </c>
      <c r="AG70" s="31">
        <v>876</v>
      </c>
      <c r="AH70" s="31">
        <v>2161</v>
      </c>
      <c r="AI70" s="31">
        <v>36157</v>
      </c>
      <c r="AJ70" s="31">
        <v>1885</v>
      </c>
      <c r="AK70" s="31">
        <v>25555</v>
      </c>
      <c r="AL70" s="31">
        <v>5083</v>
      </c>
      <c r="AM70" s="31">
        <v>467</v>
      </c>
      <c r="AN70" s="31">
        <v>3847</v>
      </c>
      <c r="AO70" s="31">
        <v>43559</v>
      </c>
      <c r="AP70" s="31">
        <v>22999</v>
      </c>
      <c r="AQ70" s="17" t="s">
        <v>56</v>
      </c>
      <c r="AR70" s="32">
        <v>692985</v>
      </c>
      <c r="AS70" s="6"/>
    </row>
    <row r="71" spans="1:45" ht="15" customHeight="1" x14ac:dyDescent="0.25">
      <c r="A71" t="s">
        <v>52</v>
      </c>
      <c r="B71" s="170" t="s">
        <v>75</v>
      </c>
      <c r="C71" s="13">
        <v>4</v>
      </c>
      <c r="D71" s="14">
        <v>840374</v>
      </c>
      <c r="E71" s="15">
        <v>4953</v>
      </c>
      <c r="F71" s="16">
        <v>45411</v>
      </c>
      <c r="G71" s="16">
        <v>42176</v>
      </c>
      <c r="H71" s="16">
        <v>20138</v>
      </c>
      <c r="I71" s="16">
        <v>21891</v>
      </c>
      <c r="J71" s="16">
        <v>1232</v>
      </c>
      <c r="K71" s="16">
        <v>10901</v>
      </c>
      <c r="L71" s="16">
        <v>13084</v>
      </c>
      <c r="M71" s="16">
        <v>26303</v>
      </c>
      <c r="N71" s="16">
        <v>17541</v>
      </c>
      <c r="O71" s="16">
        <v>86379</v>
      </c>
      <c r="P71" s="16">
        <v>45823</v>
      </c>
      <c r="Q71" s="16">
        <v>34705</v>
      </c>
      <c r="R71" s="16">
        <v>16272</v>
      </c>
      <c r="S71" s="16">
        <v>3885</v>
      </c>
      <c r="T71" s="16">
        <v>957</v>
      </c>
      <c r="U71" s="16">
        <v>4327</v>
      </c>
      <c r="V71" s="16">
        <v>37552</v>
      </c>
      <c r="W71" s="16">
        <v>39368</v>
      </c>
      <c r="X71" s="16">
        <v>430</v>
      </c>
      <c r="Y71" s="16">
        <v>191</v>
      </c>
      <c r="Z71" s="16">
        <v>615</v>
      </c>
      <c r="AA71" s="16">
        <v>3137</v>
      </c>
      <c r="AB71" s="16">
        <v>20527</v>
      </c>
      <c r="AC71" s="16">
        <v>2915</v>
      </c>
      <c r="AD71" s="16">
        <v>4162</v>
      </c>
      <c r="AE71" s="16">
        <v>11486</v>
      </c>
      <c r="AF71" s="16">
        <v>71445</v>
      </c>
      <c r="AG71" s="16">
        <v>1955</v>
      </c>
      <c r="AH71" s="16">
        <v>4490</v>
      </c>
      <c r="AI71" s="16">
        <v>55685</v>
      </c>
      <c r="AJ71" s="16">
        <v>5525</v>
      </c>
      <c r="AK71" s="16">
        <v>39160</v>
      </c>
      <c r="AL71" s="16">
        <v>9227</v>
      </c>
      <c r="AM71" s="16">
        <v>1086</v>
      </c>
      <c r="AN71" s="16">
        <v>5457</v>
      </c>
      <c r="AO71" s="16">
        <v>77056</v>
      </c>
      <c r="AP71" s="16">
        <v>52927</v>
      </c>
      <c r="AQ71" s="19" t="s">
        <v>58</v>
      </c>
      <c r="AR71" s="18">
        <v>867421</v>
      </c>
      <c r="AS71" s="6"/>
    </row>
    <row r="72" spans="1:45" ht="15" customHeight="1" x14ac:dyDescent="0.25">
      <c r="A72" t="s">
        <v>52</v>
      </c>
      <c r="B72" s="170" t="s">
        <v>75</v>
      </c>
      <c r="C72" s="13">
        <v>3</v>
      </c>
      <c r="D72" s="14">
        <v>1079556</v>
      </c>
      <c r="E72" s="15">
        <v>5696</v>
      </c>
      <c r="F72" s="16">
        <v>71609</v>
      </c>
      <c r="G72" s="16">
        <v>52370</v>
      </c>
      <c r="H72" s="16">
        <v>22696</v>
      </c>
      <c r="I72" s="16">
        <v>32447</v>
      </c>
      <c r="J72" s="16">
        <v>1279</v>
      </c>
      <c r="K72" s="16">
        <v>11271</v>
      </c>
      <c r="L72" s="16">
        <v>22517</v>
      </c>
      <c r="M72" s="16">
        <v>19706</v>
      </c>
      <c r="N72" s="16">
        <v>12996</v>
      </c>
      <c r="O72" s="16">
        <v>145975</v>
      </c>
      <c r="P72" s="16">
        <v>89807</v>
      </c>
      <c r="Q72" s="16">
        <v>22052</v>
      </c>
      <c r="R72" s="16">
        <v>21979</v>
      </c>
      <c r="S72" s="16">
        <v>6006</v>
      </c>
      <c r="T72" s="16">
        <v>1195</v>
      </c>
      <c r="U72" s="16">
        <v>3798</v>
      </c>
      <c r="V72" s="16">
        <v>75518</v>
      </c>
      <c r="W72" s="16">
        <v>43199</v>
      </c>
      <c r="X72" s="16">
        <v>821</v>
      </c>
      <c r="Y72" s="16">
        <v>406</v>
      </c>
      <c r="Z72" s="16">
        <v>1019</v>
      </c>
      <c r="AA72" s="16">
        <v>4128</v>
      </c>
      <c r="AB72" s="16">
        <v>27497</v>
      </c>
      <c r="AC72" s="16">
        <v>6909</v>
      </c>
      <c r="AD72" s="16">
        <v>2529</v>
      </c>
      <c r="AE72" s="16">
        <v>8567</v>
      </c>
      <c r="AF72" s="16">
        <v>49663</v>
      </c>
      <c r="AG72" s="16">
        <v>3484</v>
      </c>
      <c r="AH72" s="16">
        <v>15635</v>
      </c>
      <c r="AI72" s="16">
        <v>48927</v>
      </c>
      <c r="AJ72" s="16">
        <v>8946</v>
      </c>
      <c r="AK72" s="16">
        <v>47223</v>
      </c>
      <c r="AL72" s="16">
        <v>11012</v>
      </c>
      <c r="AM72" s="16">
        <v>1687</v>
      </c>
      <c r="AN72" s="16">
        <v>6204</v>
      </c>
      <c r="AO72" s="16">
        <v>97758</v>
      </c>
      <c r="AP72" s="16">
        <v>75025</v>
      </c>
      <c r="AQ72" s="19" t="s">
        <v>59</v>
      </c>
      <c r="AR72" s="18">
        <v>811367</v>
      </c>
      <c r="AS72" s="6"/>
    </row>
    <row r="73" spans="1:45" ht="15" customHeight="1" x14ac:dyDescent="0.25">
      <c r="A73" t="s">
        <v>52</v>
      </c>
      <c r="B73" s="170" t="s">
        <v>75</v>
      </c>
      <c r="C73" s="13">
        <v>2</v>
      </c>
      <c r="D73" s="14">
        <v>1036260</v>
      </c>
      <c r="E73" s="15">
        <v>5256</v>
      </c>
      <c r="F73" s="16">
        <v>64964</v>
      </c>
      <c r="G73" s="16">
        <v>56923</v>
      </c>
      <c r="H73" s="16">
        <v>16072</v>
      </c>
      <c r="I73" s="16">
        <v>31797</v>
      </c>
      <c r="J73" s="16">
        <v>368</v>
      </c>
      <c r="K73" s="16">
        <v>6185</v>
      </c>
      <c r="L73" s="16">
        <v>12598</v>
      </c>
      <c r="M73" s="16">
        <v>20902</v>
      </c>
      <c r="N73" s="16">
        <v>10456</v>
      </c>
      <c r="O73" s="16">
        <v>155572</v>
      </c>
      <c r="P73" s="16">
        <v>127487</v>
      </c>
      <c r="Q73" s="16">
        <v>38308</v>
      </c>
      <c r="R73" s="16">
        <v>26693</v>
      </c>
      <c r="S73" s="16">
        <v>3487</v>
      </c>
      <c r="T73" s="16">
        <v>1001</v>
      </c>
      <c r="U73" s="16">
        <v>4069</v>
      </c>
      <c r="V73" s="16">
        <v>70712</v>
      </c>
      <c r="W73" s="16">
        <v>34551</v>
      </c>
      <c r="X73" s="16">
        <v>541</v>
      </c>
      <c r="Y73" s="16">
        <v>183</v>
      </c>
      <c r="Z73" s="16">
        <v>872</v>
      </c>
      <c r="AA73" s="16">
        <v>3842</v>
      </c>
      <c r="AB73" s="16">
        <v>41732</v>
      </c>
      <c r="AC73" s="16">
        <v>6301</v>
      </c>
      <c r="AD73" s="16">
        <v>3110</v>
      </c>
      <c r="AE73" s="16">
        <v>5578</v>
      </c>
      <c r="AF73" s="16">
        <v>39693</v>
      </c>
      <c r="AG73" s="16">
        <v>1750</v>
      </c>
      <c r="AH73" s="16">
        <v>4181</v>
      </c>
      <c r="AI73" s="16">
        <v>16875</v>
      </c>
      <c r="AJ73" s="16">
        <v>5602</v>
      </c>
      <c r="AK73" s="16">
        <v>30633</v>
      </c>
      <c r="AL73" s="16">
        <v>3801</v>
      </c>
      <c r="AM73" s="16">
        <v>1363</v>
      </c>
      <c r="AN73" s="16">
        <v>1607</v>
      </c>
      <c r="AO73" s="16">
        <v>100929</v>
      </c>
      <c r="AP73" s="16">
        <v>80266</v>
      </c>
      <c r="AQ73" s="19" t="s">
        <v>60</v>
      </c>
      <c r="AR73" s="18">
        <v>7397</v>
      </c>
      <c r="AS73" s="6"/>
    </row>
    <row r="74" spans="1:45" ht="15" customHeight="1" x14ac:dyDescent="0.25">
      <c r="A74" t="s">
        <v>52</v>
      </c>
      <c r="B74" s="170" t="s">
        <v>75</v>
      </c>
      <c r="C74" s="13">
        <v>1</v>
      </c>
      <c r="D74" s="14">
        <v>827587</v>
      </c>
      <c r="E74" s="15">
        <v>2152</v>
      </c>
      <c r="F74" s="16">
        <v>24380</v>
      </c>
      <c r="G74" s="16">
        <v>52590</v>
      </c>
      <c r="H74" s="16">
        <v>5695</v>
      </c>
      <c r="I74" s="16">
        <v>29170</v>
      </c>
      <c r="J74" s="16">
        <v>523</v>
      </c>
      <c r="K74" s="16">
        <v>10698</v>
      </c>
      <c r="L74" s="16">
        <v>5981</v>
      </c>
      <c r="M74" s="16">
        <v>31963</v>
      </c>
      <c r="N74" s="16">
        <v>11772</v>
      </c>
      <c r="O74" s="16">
        <v>74996</v>
      </c>
      <c r="P74" s="16">
        <v>62786</v>
      </c>
      <c r="Q74" s="16">
        <v>40487</v>
      </c>
      <c r="R74" s="16">
        <v>11317</v>
      </c>
      <c r="S74" s="16">
        <v>886</v>
      </c>
      <c r="T74" s="16">
        <v>342</v>
      </c>
      <c r="U74" s="16">
        <v>3434</v>
      </c>
      <c r="V74" s="16">
        <v>68035</v>
      </c>
      <c r="W74" s="16">
        <v>59432</v>
      </c>
      <c r="X74" s="16">
        <v>231</v>
      </c>
      <c r="Y74" s="16">
        <v>310</v>
      </c>
      <c r="Z74" s="16">
        <v>478</v>
      </c>
      <c r="AA74" s="16">
        <v>2047</v>
      </c>
      <c r="AB74" s="16">
        <v>47516</v>
      </c>
      <c r="AC74" s="16">
        <v>1696</v>
      </c>
      <c r="AD74" s="16">
        <v>1873</v>
      </c>
      <c r="AE74" s="16">
        <v>4308</v>
      </c>
      <c r="AF74" s="16">
        <v>55596</v>
      </c>
      <c r="AG74" s="16">
        <v>440</v>
      </c>
      <c r="AH74" s="16">
        <v>677</v>
      </c>
      <c r="AI74" s="16">
        <v>2252</v>
      </c>
      <c r="AJ74" s="16">
        <v>2075</v>
      </c>
      <c r="AK74" s="16">
        <v>46005</v>
      </c>
      <c r="AL74" s="16">
        <v>1043</v>
      </c>
      <c r="AM74" s="16">
        <v>243</v>
      </c>
      <c r="AN74" s="16">
        <v>280</v>
      </c>
      <c r="AO74" s="16">
        <v>119174</v>
      </c>
      <c r="AP74" s="16">
        <v>44704</v>
      </c>
      <c r="AQ74" s="19" t="s">
        <v>61</v>
      </c>
      <c r="AR74" s="18">
        <v>49118</v>
      </c>
      <c r="AS74" s="6"/>
    </row>
    <row r="75" spans="1:45" ht="15" customHeight="1" x14ac:dyDescent="0.25">
      <c r="A75" t="s">
        <v>52</v>
      </c>
      <c r="B75" s="170" t="s">
        <v>75</v>
      </c>
      <c r="C75" s="13" t="s">
        <v>62</v>
      </c>
      <c r="D75" s="14">
        <v>4354784</v>
      </c>
      <c r="E75" s="15">
        <v>20442</v>
      </c>
      <c r="F75" s="16">
        <v>221293</v>
      </c>
      <c r="G75" s="16">
        <v>249147</v>
      </c>
      <c r="H75" s="16">
        <v>106463</v>
      </c>
      <c r="I75" s="16">
        <v>131190</v>
      </c>
      <c r="J75" s="16">
        <v>9489</v>
      </c>
      <c r="K75" s="16">
        <v>51645</v>
      </c>
      <c r="L75" s="16">
        <v>62868</v>
      </c>
      <c r="M75" s="16">
        <v>119465</v>
      </c>
      <c r="N75" s="16">
        <v>64532</v>
      </c>
      <c r="O75" s="16">
        <v>512676</v>
      </c>
      <c r="P75" s="16">
        <v>343139</v>
      </c>
      <c r="Q75" s="16">
        <v>148053</v>
      </c>
      <c r="R75" s="16">
        <v>85680</v>
      </c>
      <c r="S75" s="16">
        <v>16361</v>
      </c>
      <c r="T75" s="16">
        <v>4256</v>
      </c>
      <c r="U75" s="16">
        <v>19535</v>
      </c>
      <c r="V75" s="16">
        <v>289623</v>
      </c>
      <c r="W75" s="16">
        <v>201977</v>
      </c>
      <c r="X75" s="16">
        <v>2390</v>
      </c>
      <c r="Y75" s="16">
        <v>1962</v>
      </c>
      <c r="Z75" s="16">
        <v>3424</v>
      </c>
      <c r="AA75" s="16">
        <v>16792</v>
      </c>
      <c r="AB75" s="16">
        <v>144282</v>
      </c>
      <c r="AC75" s="16">
        <v>20044</v>
      </c>
      <c r="AD75" s="16">
        <v>17863</v>
      </c>
      <c r="AE75" s="16">
        <v>41971</v>
      </c>
      <c r="AF75" s="16">
        <v>273264</v>
      </c>
      <c r="AG75" s="16">
        <v>8505</v>
      </c>
      <c r="AH75" s="16">
        <v>27144</v>
      </c>
      <c r="AI75" s="16">
        <v>159896</v>
      </c>
      <c r="AJ75" s="16">
        <v>24033</v>
      </c>
      <c r="AK75" s="16">
        <v>188576</v>
      </c>
      <c r="AL75" s="16">
        <v>30166</v>
      </c>
      <c r="AM75" s="16">
        <v>4846</v>
      </c>
      <c r="AN75" s="16">
        <v>17395</v>
      </c>
      <c r="AO75" s="16">
        <v>438476</v>
      </c>
      <c r="AP75" s="16">
        <v>275921</v>
      </c>
      <c r="AQ75" s="19" t="s">
        <v>63</v>
      </c>
      <c r="AR75" s="18">
        <v>2428288</v>
      </c>
      <c r="AS75" s="6"/>
    </row>
    <row r="76" spans="1:45" s="20" customFormat="1" ht="15" customHeight="1" x14ac:dyDescent="0.25">
      <c r="A76" s="20" t="s">
        <v>52</v>
      </c>
      <c r="B76" s="33" t="s">
        <v>64</v>
      </c>
      <c r="C76" s="34" t="s">
        <v>65</v>
      </c>
      <c r="D76" s="35">
        <v>2.84</v>
      </c>
      <c r="E76" s="36">
        <v>3.01</v>
      </c>
      <c r="F76" s="37">
        <v>2.83</v>
      </c>
      <c r="G76" s="37">
        <v>2.88</v>
      </c>
      <c r="H76" s="37">
        <v>3.72</v>
      </c>
      <c r="I76" s="37">
        <v>2.72</v>
      </c>
      <c r="J76" s="37">
        <v>4.26</v>
      </c>
      <c r="K76" s="37">
        <v>3.16</v>
      </c>
      <c r="L76" s="37">
        <v>3.09</v>
      </c>
      <c r="M76" s="37">
        <v>2.85</v>
      </c>
      <c r="N76" s="37">
        <v>3.11</v>
      </c>
      <c r="O76" s="37">
        <v>2.77</v>
      </c>
      <c r="P76" s="37">
        <v>2.5</v>
      </c>
      <c r="Q76" s="37">
        <v>2.6</v>
      </c>
      <c r="R76" s="37">
        <v>2.83</v>
      </c>
      <c r="S76" s="37">
        <v>3.17</v>
      </c>
      <c r="T76" s="37">
        <v>3.19</v>
      </c>
      <c r="U76" s="37">
        <v>3.06</v>
      </c>
      <c r="V76" s="37">
        <v>2.68</v>
      </c>
      <c r="W76" s="37">
        <v>2.69</v>
      </c>
      <c r="X76" s="37">
        <v>3.07</v>
      </c>
      <c r="Y76" s="37">
        <v>3.58</v>
      </c>
      <c r="Z76" s="37">
        <v>2.9</v>
      </c>
      <c r="AA76" s="37">
        <v>3.15</v>
      </c>
      <c r="AB76" s="37">
        <v>2.29</v>
      </c>
      <c r="AC76" s="37">
        <v>2.88</v>
      </c>
      <c r="AD76" s="37">
        <v>3.54</v>
      </c>
      <c r="AE76" s="37">
        <v>3.51</v>
      </c>
      <c r="AF76" s="37">
        <v>3.13</v>
      </c>
      <c r="AG76" s="37">
        <v>3.13</v>
      </c>
      <c r="AH76" s="37">
        <v>3.12</v>
      </c>
      <c r="AI76" s="37">
        <v>3.67</v>
      </c>
      <c r="AJ76" s="37">
        <v>2.98</v>
      </c>
      <c r="AK76" s="37">
        <v>2.83</v>
      </c>
      <c r="AL76" s="37">
        <v>3.45</v>
      </c>
      <c r="AM76" s="37">
        <v>3.04</v>
      </c>
      <c r="AN76" s="37">
        <v>3.63</v>
      </c>
      <c r="AO76" s="37">
        <v>2.6</v>
      </c>
      <c r="AP76" s="37">
        <v>2.74</v>
      </c>
      <c r="AQ76" s="38" t="s">
        <v>66</v>
      </c>
      <c r="AR76" s="39" t="s">
        <v>57</v>
      </c>
      <c r="AS76" s="27"/>
    </row>
    <row r="77" spans="1:45" x14ac:dyDescent="0.25"/>
    <row r="78" spans="1:45" x14ac:dyDescent="0.25">
      <c r="B78" s="3" t="s">
        <v>76</v>
      </c>
    </row>
    <row r="79" spans="1:45" x14ac:dyDescent="0.25"/>
    <row r="80" spans="1:45" x14ac:dyDescent="0.25">
      <c r="B80" s="3" t="s">
        <v>77</v>
      </c>
    </row>
    <row r="81" spans="2:2" x14ac:dyDescent="0.25">
      <c r="B81" s="3" t="s">
        <v>78</v>
      </c>
    </row>
    <row r="82" spans="2:2" x14ac:dyDescent="0.25">
      <c r="B82" s="171" t="s">
        <v>214</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WVW61"/>
  <sheetViews>
    <sheetView showGridLines="0" zoomScale="60" zoomScaleNormal="60" workbookViewId="0">
      <selection activeCell="A3" sqref="A3"/>
    </sheetView>
  </sheetViews>
  <sheetFormatPr defaultColWidth="0" defaultRowHeight="9" zeroHeight="1" x14ac:dyDescent="0.15"/>
  <cols>
    <col min="1" max="1" width="43.7109375" style="41" customWidth="1"/>
    <col min="2" max="2" width="14.140625" style="41" customWidth="1"/>
    <col min="3" max="4" width="11.85546875" style="41" customWidth="1"/>
    <col min="5" max="5" width="12.28515625" style="41" customWidth="1"/>
    <col min="6" max="6" width="13" style="41" customWidth="1"/>
    <col min="7" max="7" width="13.85546875" style="41" customWidth="1"/>
    <col min="8" max="9" width="10.7109375" style="41" customWidth="1"/>
    <col min="10" max="11" width="13" style="41" bestFit="1" customWidth="1"/>
    <col min="12" max="13" width="14.7109375" style="41" customWidth="1"/>
    <col min="14" max="14" width="12.7109375" style="41" bestFit="1" customWidth="1"/>
    <col min="15" max="15" width="13.85546875" style="41" customWidth="1"/>
    <col min="16" max="256" width="0" style="41" hidden="1"/>
    <col min="257" max="257" width="43.7109375" style="41" customWidth="1"/>
    <col min="258" max="258" width="14.140625" style="41" hidden="1" customWidth="1"/>
    <col min="259" max="260" width="11.85546875" style="41" hidden="1" customWidth="1"/>
    <col min="261" max="261" width="12.28515625" style="41" hidden="1" customWidth="1"/>
    <col min="262" max="262" width="13" style="41" hidden="1" customWidth="1"/>
    <col min="263" max="263" width="13.85546875" style="41" hidden="1" customWidth="1"/>
    <col min="264" max="265" width="10.7109375" style="41" hidden="1" customWidth="1"/>
    <col min="266" max="267" width="12.42578125" style="41" hidden="1" customWidth="1"/>
    <col min="268" max="269" width="14.7109375" style="41" hidden="1" customWidth="1"/>
    <col min="270" max="270" width="12.7109375" style="41" hidden="1" customWidth="1"/>
    <col min="271" max="271" width="13.85546875" style="41" hidden="1" customWidth="1"/>
    <col min="272" max="512" width="0" style="41" hidden="1"/>
    <col min="513" max="513" width="43.7109375" style="41" hidden="1" customWidth="1"/>
    <col min="514" max="514" width="14.140625" style="41" hidden="1" customWidth="1"/>
    <col min="515" max="516" width="11.85546875" style="41" hidden="1" customWidth="1"/>
    <col min="517" max="517" width="12.28515625" style="41" hidden="1" customWidth="1"/>
    <col min="518" max="518" width="13" style="41" hidden="1" customWidth="1"/>
    <col min="519" max="519" width="13.85546875" style="41" hidden="1" customWidth="1"/>
    <col min="520" max="521" width="10.7109375" style="41" hidden="1" customWidth="1"/>
    <col min="522" max="523" width="12.42578125" style="41" hidden="1" customWidth="1"/>
    <col min="524" max="525" width="14.7109375" style="41" hidden="1" customWidth="1"/>
    <col min="526" max="526" width="12.7109375" style="41" hidden="1" customWidth="1"/>
    <col min="527" max="527" width="13.85546875" style="41" hidden="1" customWidth="1"/>
    <col min="528" max="768" width="0" style="41" hidden="1"/>
    <col min="769" max="769" width="43.7109375" style="41" hidden="1" customWidth="1"/>
    <col min="770" max="770" width="14.140625" style="41" hidden="1" customWidth="1"/>
    <col min="771" max="772" width="11.85546875" style="41" hidden="1" customWidth="1"/>
    <col min="773" max="773" width="12.28515625" style="41" hidden="1" customWidth="1"/>
    <col min="774" max="774" width="13" style="41" hidden="1" customWidth="1"/>
    <col min="775" max="775" width="13.85546875" style="41" hidden="1" customWidth="1"/>
    <col min="776" max="777" width="10.7109375" style="41" hidden="1" customWidth="1"/>
    <col min="778" max="779" width="12.42578125" style="41" hidden="1" customWidth="1"/>
    <col min="780" max="781" width="14.7109375" style="41" hidden="1" customWidth="1"/>
    <col min="782" max="782" width="12.7109375" style="41" hidden="1" customWidth="1"/>
    <col min="783" max="783" width="13.85546875" style="41" hidden="1" customWidth="1"/>
    <col min="784" max="1024" width="0" style="41" hidden="1"/>
    <col min="1025" max="1025" width="43.7109375" style="41" hidden="1" customWidth="1"/>
    <col min="1026" max="1026" width="14.140625" style="41" hidden="1" customWidth="1"/>
    <col min="1027" max="1028" width="11.85546875" style="41" hidden="1" customWidth="1"/>
    <col min="1029" max="1029" width="12.28515625" style="41" hidden="1" customWidth="1"/>
    <col min="1030" max="1030" width="13" style="41" hidden="1" customWidth="1"/>
    <col min="1031" max="1031" width="13.85546875" style="41" hidden="1" customWidth="1"/>
    <col min="1032" max="1033" width="10.7109375" style="41" hidden="1" customWidth="1"/>
    <col min="1034" max="1035" width="12.42578125" style="41" hidden="1" customWidth="1"/>
    <col min="1036" max="1037" width="14.7109375" style="41" hidden="1" customWidth="1"/>
    <col min="1038" max="1038" width="12.7109375" style="41" hidden="1" customWidth="1"/>
    <col min="1039" max="1039" width="13.85546875" style="41" hidden="1" customWidth="1"/>
    <col min="1040" max="1280" width="0" style="41" hidden="1"/>
    <col min="1281" max="1281" width="43.7109375" style="41" hidden="1" customWidth="1"/>
    <col min="1282" max="1282" width="14.140625" style="41" hidden="1" customWidth="1"/>
    <col min="1283" max="1284" width="11.85546875" style="41" hidden="1" customWidth="1"/>
    <col min="1285" max="1285" width="12.28515625" style="41" hidden="1" customWidth="1"/>
    <col min="1286" max="1286" width="13" style="41" hidden="1" customWidth="1"/>
    <col min="1287" max="1287" width="13.85546875" style="41" hidden="1" customWidth="1"/>
    <col min="1288" max="1289" width="10.7109375" style="41" hidden="1" customWidth="1"/>
    <col min="1290" max="1291" width="12.42578125" style="41" hidden="1" customWidth="1"/>
    <col min="1292" max="1293" width="14.7109375" style="41" hidden="1" customWidth="1"/>
    <col min="1294" max="1294" width="12.7109375" style="41" hidden="1" customWidth="1"/>
    <col min="1295" max="1295" width="13.85546875" style="41" hidden="1" customWidth="1"/>
    <col min="1296" max="1536" width="0" style="41" hidden="1"/>
    <col min="1537" max="1537" width="43.7109375" style="41" hidden="1" customWidth="1"/>
    <col min="1538" max="1538" width="14.140625" style="41" hidden="1" customWidth="1"/>
    <col min="1539" max="1540" width="11.85546875" style="41" hidden="1" customWidth="1"/>
    <col min="1541" max="1541" width="12.28515625" style="41" hidden="1" customWidth="1"/>
    <col min="1542" max="1542" width="13" style="41" hidden="1" customWidth="1"/>
    <col min="1543" max="1543" width="13.85546875" style="41" hidden="1" customWidth="1"/>
    <col min="1544" max="1545" width="10.7109375" style="41" hidden="1" customWidth="1"/>
    <col min="1546" max="1547" width="12.42578125" style="41" hidden="1" customWidth="1"/>
    <col min="1548" max="1549" width="14.7109375" style="41" hidden="1" customWidth="1"/>
    <col min="1550" max="1550" width="12.7109375" style="41" hidden="1" customWidth="1"/>
    <col min="1551" max="1551" width="13.85546875" style="41" hidden="1" customWidth="1"/>
    <col min="1552" max="1792" width="0" style="41" hidden="1"/>
    <col min="1793" max="1793" width="43.7109375" style="41" hidden="1" customWidth="1"/>
    <col min="1794" max="1794" width="14.140625" style="41" hidden="1" customWidth="1"/>
    <col min="1795" max="1796" width="11.85546875" style="41" hidden="1" customWidth="1"/>
    <col min="1797" max="1797" width="12.28515625" style="41" hidden="1" customWidth="1"/>
    <col min="1798" max="1798" width="13" style="41" hidden="1" customWidth="1"/>
    <col min="1799" max="1799" width="13.85546875" style="41" hidden="1" customWidth="1"/>
    <col min="1800" max="1801" width="10.7109375" style="41" hidden="1" customWidth="1"/>
    <col min="1802" max="1803" width="12.42578125" style="41" hidden="1" customWidth="1"/>
    <col min="1804" max="1805" width="14.7109375" style="41" hidden="1" customWidth="1"/>
    <col min="1806" max="1806" width="12.7109375" style="41" hidden="1" customWidth="1"/>
    <col min="1807" max="1807" width="13.85546875" style="41" hidden="1" customWidth="1"/>
    <col min="1808" max="2048" width="0" style="41" hidden="1"/>
    <col min="2049" max="2049" width="43.7109375" style="41" hidden="1" customWidth="1"/>
    <col min="2050" max="2050" width="14.140625" style="41" hidden="1" customWidth="1"/>
    <col min="2051" max="2052" width="11.85546875" style="41" hidden="1" customWidth="1"/>
    <col min="2053" max="2053" width="12.28515625" style="41" hidden="1" customWidth="1"/>
    <col min="2054" max="2054" width="13" style="41" hidden="1" customWidth="1"/>
    <col min="2055" max="2055" width="13.85546875" style="41" hidden="1" customWidth="1"/>
    <col min="2056" max="2057" width="10.7109375" style="41" hidden="1" customWidth="1"/>
    <col min="2058" max="2059" width="12.42578125" style="41" hidden="1" customWidth="1"/>
    <col min="2060" max="2061" width="14.7109375" style="41" hidden="1" customWidth="1"/>
    <col min="2062" max="2062" width="12.7109375" style="41" hidden="1" customWidth="1"/>
    <col min="2063" max="2063" width="13.85546875" style="41" hidden="1" customWidth="1"/>
    <col min="2064" max="2304" width="0" style="41" hidden="1"/>
    <col min="2305" max="2305" width="43.7109375" style="41" hidden="1" customWidth="1"/>
    <col min="2306" max="2306" width="14.140625" style="41" hidden="1" customWidth="1"/>
    <col min="2307" max="2308" width="11.85546875" style="41" hidden="1" customWidth="1"/>
    <col min="2309" max="2309" width="12.28515625" style="41" hidden="1" customWidth="1"/>
    <col min="2310" max="2310" width="13" style="41" hidden="1" customWidth="1"/>
    <col min="2311" max="2311" width="13.85546875" style="41" hidden="1" customWidth="1"/>
    <col min="2312" max="2313" width="10.7109375" style="41" hidden="1" customWidth="1"/>
    <col min="2314" max="2315" width="12.42578125" style="41" hidden="1" customWidth="1"/>
    <col min="2316" max="2317" width="14.7109375" style="41" hidden="1" customWidth="1"/>
    <col min="2318" max="2318" width="12.7109375" style="41" hidden="1" customWidth="1"/>
    <col min="2319" max="2319" width="13.85546875" style="41" hidden="1" customWidth="1"/>
    <col min="2320" max="2560" width="0" style="41" hidden="1"/>
    <col min="2561" max="2561" width="43.7109375" style="41" hidden="1" customWidth="1"/>
    <col min="2562" max="2562" width="14.140625" style="41" hidden="1" customWidth="1"/>
    <col min="2563" max="2564" width="11.85546875" style="41" hidden="1" customWidth="1"/>
    <col min="2565" max="2565" width="12.28515625" style="41" hidden="1" customWidth="1"/>
    <col min="2566" max="2566" width="13" style="41" hidden="1" customWidth="1"/>
    <col min="2567" max="2567" width="13.85546875" style="41" hidden="1" customWidth="1"/>
    <col min="2568" max="2569" width="10.7109375" style="41" hidden="1" customWidth="1"/>
    <col min="2570" max="2571" width="12.42578125" style="41" hidden="1" customWidth="1"/>
    <col min="2572" max="2573" width="14.7109375" style="41" hidden="1" customWidth="1"/>
    <col min="2574" max="2574" width="12.7109375" style="41" hidden="1" customWidth="1"/>
    <col min="2575" max="2575" width="13.85546875" style="41" hidden="1" customWidth="1"/>
    <col min="2576" max="2816" width="0" style="41" hidden="1"/>
    <col min="2817" max="2817" width="43.7109375" style="41" hidden="1" customWidth="1"/>
    <col min="2818" max="2818" width="14.140625" style="41" hidden="1" customWidth="1"/>
    <col min="2819" max="2820" width="11.85546875" style="41" hidden="1" customWidth="1"/>
    <col min="2821" max="2821" width="12.28515625" style="41" hidden="1" customWidth="1"/>
    <col min="2822" max="2822" width="13" style="41" hidden="1" customWidth="1"/>
    <col min="2823" max="2823" width="13.85546875" style="41" hidden="1" customWidth="1"/>
    <col min="2824" max="2825" width="10.7109375" style="41" hidden="1" customWidth="1"/>
    <col min="2826" max="2827" width="12.42578125" style="41" hidden="1" customWidth="1"/>
    <col min="2828" max="2829" width="14.7109375" style="41" hidden="1" customWidth="1"/>
    <col min="2830" max="2830" width="12.7109375" style="41" hidden="1" customWidth="1"/>
    <col min="2831" max="2831" width="13.85546875" style="41" hidden="1" customWidth="1"/>
    <col min="2832" max="3072" width="0" style="41" hidden="1"/>
    <col min="3073" max="3073" width="43.7109375" style="41" hidden="1" customWidth="1"/>
    <col min="3074" max="3074" width="14.140625" style="41" hidden="1" customWidth="1"/>
    <col min="3075" max="3076" width="11.85546875" style="41" hidden="1" customWidth="1"/>
    <col min="3077" max="3077" width="12.28515625" style="41" hidden="1" customWidth="1"/>
    <col min="3078" max="3078" width="13" style="41" hidden="1" customWidth="1"/>
    <col min="3079" max="3079" width="13.85546875" style="41" hidden="1" customWidth="1"/>
    <col min="3080" max="3081" width="10.7109375" style="41" hidden="1" customWidth="1"/>
    <col min="3082" max="3083" width="12.42578125" style="41" hidden="1" customWidth="1"/>
    <col min="3084" max="3085" width="14.7109375" style="41" hidden="1" customWidth="1"/>
    <col min="3086" max="3086" width="12.7109375" style="41" hidden="1" customWidth="1"/>
    <col min="3087" max="3087" width="13.85546875" style="41" hidden="1" customWidth="1"/>
    <col min="3088" max="3328" width="0" style="41" hidden="1"/>
    <col min="3329" max="3329" width="43.7109375" style="41" hidden="1" customWidth="1"/>
    <col min="3330" max="3330" width="14.140625" style="41" hidden="1" customWidth="1"/>
    <col min="3331" max="3332" width="11.85546875" style="41" hidden="1" customWidth="1"/>
    <col min="3333" max="3333" width="12.28515625" style="41" hidden="1" customWidth="1"/>
    <col min="3334" max="3334" width="13" style="41" hidden="1" customWidth="1"/>
    <col min="3335" max="3335" width="13.85546875" style="41" hidden="1" customWidth="1"/>
    <col min="3336" max="3337" width="10.7109375" style="41" hidden="1" customWidth="1"/>
    <col min="3338" max="3339" width="12.42578125" style="41" hidden="1" customWidth="1"/>
    <col min="3340" max="3341" width="14.7109375" style="41" hidden="1" customWidth="1"/>
    <col min="3342" max="3342" width="12.7109375" style="41" hidden="1" customWidth="1"/>
    <col min="3343" max="3343" width="13.85546875" style="41" hidden="1" customWidth="1"/>
    <col min="3344" max="3584" width="0" style="41" hidden="1"/>
    <col min="3585" max="3585" width="43.7109375" style="41" hidden="1" customWidth="1"/>
    <col min="3586" max="3586" width="14.140625" style="41" hidden="1" customWidth="1"/>
    <col min="3587" max="3588" width="11.85546875" style="41" hidden="1" customWidth="1"/>
    <col min="3589" max="3589" width="12.28515625" style="41" hidden="1" customWidth="1"/>
    <col min="3590" max="3590" width="13" style="41" hidden="1" customWidth="1"/>
    <col min="3591" max="3591" width="13.85546875" style="41" hidden="1" customWidth="1"/>
    <col min="3592" max="3593" width="10.7109375" style="41" hidden="1" customWidth="1"/>
    <col min="3594" max="3595" width="12.42578125" style="41" hidden="1" customWidth="1"/>
    <col min="3596" max="3597" width="14.7109375" style="41" hidden="1" customWidth="1"/>
    <col min="3598" max="3598" width="12.7109375" style="41" hidden="1" customWidth="1"/>
    <col min="3599" max="3599" width="13.85546875" style="41" hidden="1" customWidth="1"/>
    <col min="3600" max="3840" width="0" style="41" hidden="1"/>
    <col min="3841" max="3841" width="43.7109375" style="41" hidden="1" customWidth="1"/>
    <col min="3842" max="3842" width="14.140625" style="41" hidden="1" customWidth="1"/>
    <col min="3843" max="3844" width="11.85546875" style="41" hidden="1" customWidth="1"/>
    <col min="3845" max="3845" width="12.28515625" style="41" hidden="1" customWidth="1"/>
    <col min="3846" max="3846" width="13" style="41" hidden="1" customWidth="1"/>
    <col min="3847" max="3847" width="13.85546875" style="41" hidden="1" customWidth="1"/>
    <col min="3848" max="3849" width="10.7109375" style="41" hidden="1" customWidth="1"/>
    <col min="3850" max="3851" width="12.42578125" style="41" hidden="1" customWidth="1"/>
    <col min="3852" max="3853" width="14.7109375" style="41" hidden="1" customWidth="1"/>
    <col min="3854" max="3854" width="12.7109375" style="41" hidden="1" customWidth="1"/>
    <col min="3855" max="3855" width="13.85546875" style="41" hidden="1" customWidth="1"/>
    <col min="3856" max="4096" width="0" style="41" hidden="1"/>
    <col min="4097" max="4097" width="43.7109375" style="41" hidden="1" customWidth="1"/>
    <col min="4098" max="4098" width="14.140625" style="41" hidden="1" customWidth="1"/>
    <col min="4099" max="4100" width="11.85546875" style="41" hidden="1" customWidth="1"/>
    <col min="4101" max="4101" width="12.28515625" style="41" hidden="1" customWidth="1"/>
    <col min="4102" max="4102" width="13" style="41" hidden="1" customWidth="1"/>
    <col min="4103" max="4103" width="13.85546875" style="41" hidden="1" customWidth="1"/>
    <col min="4104" max="4105" width="10.7109375" style="41" hidden="1" customWidth="1"/>
    <col min="4106" max="4107" width="12.42578125" style="41" hidden="1" customWidth="1"/>
    <col min="4108" max="4109" width="14.7109375" style="41" hidden="1" customWidth="1"/>
    <col min="4110" max="4110" width="12.7109375" style="41" hidden="1" customWidth="1"/>
    <col min="4111" max="4111" width="13.85546875" style="41" hidden="1" customWidth="1"/>
    <col min="4112" max="4352" width="0" style="41" hidden="1"/>
    <col min="4353" max="4353" width="43.7109375" style="41" hidden="1" customWidth="1"/>
    <col min="4354" max="4354" width="14.140625" style="41" hidden="1" customWidth="1"/>
    <col min="4355" max="4356" width="11.85546875" style="41" hidden="1" customWidth="1"/>
    <col min="4357" max="4357" width="12.28515625" style="41" hidden="1" customWidth="1"/>
    <col min="4358" max="4358" width="13" style="41" hidden="1" customWidth="1"/>
    <col min="4359" max="4359" width="13.85546875" style="41" hidden="1" customWidth="1"/>
    <col min="4360" max="4361" width="10.7109375" style="41" hidden="1" customWidth="1"/>
    <col min="4362" max="4363" width="12.42578125" style="41" hidden="1" customWidth="1"/>
    <col min="4364" max="4365" width="14.7109375" style="41" hidden="1" customWidth="1"/>
    <col min="4366" max="4366" width="12.7109375" style="41" hidden="1" customWidth="1"/>
    <col min="4367" max="4367" width="13.85546875" style="41" hidden="1" customWidth="1"/>
    <col min="4368" max="4608" width="0" style="41" hidden="1"/>
    <col min="4609" max="4609" width="43.7109375" style="41" hidden="1" customWidth="1"/>
    <col min="4610" max="4610" width="14.140625" style="41" hidden="1" customWidth="1"/>
    <col min="4611" max="4612" width="11.85546875" style="41" hidden="1" customWidth="1"/>
    <col min="4613" max="4613" width="12.28515625" style="41" hidden="1" customWidth="1"/>
    <col min="4614" max="4614" width="13" style="41" hidden="1" customWidth="1"/>
    <col min="4615" max="4615" width="13.85546875" style="41" hidden="1" customWidth="1"/>
    <col min="4616" max="4617" width="10.7109375" style="41" hidden="1" customWidth="1"/>
    <col min="4618" max="4619" width="12.42578125" style="41" hidden="1" customWidth="1"/>
    <col min="4620" max="4621" width="14.7109375" style="41" hidden="1" customWidth="1"/>
    <col min="4622" max="4622" width="12.7109375" style="41" hidden="1" customWidth="1"/>
    <col min="4623" max="4623" width="13.85546875" style="41" hidden="1" customWidth="1"/>
    <col min="4624" max="4864" width="0" style="41" hidden="1"/>
    <col min="4865" max="4865" width="43.7109375" style="41" hidden="1" customWidth="1"/>
    <col min="4866" max="4866" width="14.140625" style="41" hidden="1" customWidth="1"/>
    <col min="4867" max="4868" width="11.85546875" style="41" hidden="1" customWidth="1"/>
    <col min="4869" max="4869" width="12.28515625" style="41" hidden="1" customWidth="1"/>
    <col min="4870" max="4870" width="13" style="41" hidden="1" customWidth="1"/>
    <col min="4871" max="4871" width="13.85546875" style="41" hidden="1" customWidth="1"/>
    <col min="4872" max="4873" width="10.7109375" style="41" hidden="1" customWidth="1"/>
    <col min="4874" max="4875" width="12.42578125" style="41" hidden="1" customWidth="1"/>
    <col min="4876" max="4877" width="14.7109375" style="41" hidden="1" customWidth="1"/>
    <col min="4878" max="4878" width="12.7109375" style="41" hidden="1" customWidth="1"/>
    <col min="4879" max="4879" width="13.85546875" style="41" hidden="1" customWidth="1"/>
    <col min="4880" max="5120" width="0" style="41" hidden="1"/>
    <col min="5121" max="5121" width="43.7109375" style="41" hidden="1" customWidth="1"/>
    <col min="5122" max="5122" width="14.140625" style="41" hidden="1" customWidth="1"/>
    <col min="5123" max="5124" width="11.85546875" style="41" hidden="1" customWidth="1"/>
    <col min="5125" max="5125" width="12.28515625" style="41" hidden="1" customWidth="1"/>
    <col min="5126" max="5126" width="13" style="41" hidden="1" customWidth="1"/>
    <col min="5127" max="5127" width="13.85546875" style="41" hidden="1" customWidth="1"/>
    <col min="5128" max="5129" width="10.7109375" style="41" hidden="1" customWidth="1"/>
    <col min="5130" max="5131" width="12.42578125" style="41" hidden="1" customWidth="1"/>
    <col min="5132" max="5133" width="14.7109375" style="41" hidden="1" customWidth="1"/>
    <col min="5134" max="5134" width="12.7109375" style="41" hidden="1" customWidth="1"/>
    <col min="5135" max="5135" width="13.85546875" style="41" hidden="1" customWidth="1"/>
    <col min="5136" max="5376" width="0" style="41" hidden="1"/>
    <col min="5377" max="5377" width="43.7109375" style="41" hidden="1" customWidth="1"/>
    <col min="5378" max="5378" width="14.140625" style="41" hidden="1" customWidth="1"/>
    <col min="5379" max="5380" width="11.85546875" style="41" hidden="1" customWidth="1"/>
    <col min="5381" max="5381" width="12.28515625" style="41" hidden="1" customWidth="1"/>
    <col min="5382" max="5382" width="13" style="41" hidden="1" customWidth="1"/>
    <col min="5383" max="5383" width="13.85546875" style="41" hidden="1" customWidth="1"/>
    <col min="5384" max="5385" width="10.7109375" style="41" hidden="1" customWidth="1"/>
    <col min="5386" max="5387" width="12.42578125" style="41" hidden="1" customWidth="1"/>
    <col min="5388" max="5389" width="14.7109375" style="41" hidden="1" customWidth="1"/>
    <col min="5390" max="5390" width="12.7109375" style="41" hidden="1" customWidth="1"/>
    <col min="5391" max="5391" width="13.85546875" style="41" hidden="1" customWidth="1"/>
    <col min="5392" max="5632" width="0" style="41" hidden="1"/>
    <col min="5633" max="5633" width="43.7109375" style="41" hidden="1" customWidth="1"/>
    <col min="5634" max="5634" width="14.140625" style="41" hidden="1" customWidth="1"/>
    <col min="5635" max="5636" width="11.85546875" style="41" hidden="1" customWidth="1"/>
    <col min="5637" max="5637" width="12.28515625" style="41" hidden="1" customWidth="1"/>
    <col min="5638" max="5638" width="13" style="41" hidden="1" customWidth="1"/>
    <col min="5639" max="5639" width="13.85546875" style="41" hidden="1" customWidth="1"/>
    <col min="5640" max="5641" width="10.7109375" style="41" hidden="1" customWidth="1"/>
    <col min="5642" max="5643" width="12.42578125" style="41" hidden="1" customWidth="1"/>
    <col min="5644" max="5645" width="14.7109375" style="41" hidden="1" customWidth="1"/>
    <col min="5646" max="5646" width="12.7109375" style="41" hidden="1" customWidth="1"/>
    <col min="5647" max="5647" width="13.85546875" style="41" hidden="1" customWidth="1"/>
    <col min="5648" max="5888" width="0" style="41" hidden="1"/>
    <col min="5889" max="5889" width="43.7109375" style="41" hidden="1" customWidth="1"/>
    <col min="5890" max="5890" width="14.140625" style="41" hidden="1" customWidth="1"/>
    <col min="5891" max="5892" width="11.85546875" style="41" hidden="1" customWidth="1"/>
    <col min="5893" max="5893" width="12.28515625" style="41" hidden="1" customWidth="1"/>
    <col min="5894" max="5894" width="13" style="41" hidden="1" customWidth="1"/>
    <col min="5895" max="5895" width="13.85546875" style="41" hidden="1" customWidth="1"/>
    <col min="5896" max="5897" width="10.7109375" style="41" hidden="1" customWidth="1"/>
    <col min="5898" max="5899" width="12.42578125" style="41" hidden="1" customWidth="1"/>
    <col min="5900" max="5901" width="14.7109375" style="41" hidden="1" customWidth="1"/>
    <col min="5902" max="5902" width="12.7109375" style="41" hidden="1" customWidth="1"/>
    <col min="5903" max="5903" width="13.85546875" style="41" hidden="1" customWidth="1"/>
    <col min="5904" max="6144" width="0" style="41" hidden="1"/>
    <col min="6145" max="6145" width="43.7109375" style="41" hidden="1" customWidth="1"/>
    <col min="6146" max="6146" width="14.140625" style="41" hidden="1" customWidth="1"/>
    <col min="6147" max="6148" width="11.85546875" style="41" hidden="1" customWidth="1"/>
    <col min="6149" max="6149" width="12.28515625" style="41" hidden="1" customWidth="1"/>
    <col min="6150" max="6150" width="13" style="41" hidden="1" customWidth="1"/>
    <col min="6151" max="6151" width="13.85546875" style="41" hidden="1" customWidth="1"/>
    <col min="6152" max="6153" width="10.7109375" style="41" hidden="1" customWidth="1"/>
    <col min="6154" max="6155" width="12.42578125" style="41" hidden="1" customWidth="1"/>
    <col min="6156" max="6157" width="14.7109375" style="41" hidden="1" customWidth="1"/>
    <col min="6158" max="6158" width="12.7109375" style="41" hidden="1" customWidth="1"/>
    <col min="6159" max="6159" width="13.85546875" style="41" hidden="1" customWidth="1"/>
    <col min="6160" max="6400" width="0" style="41" hidden="1"/>
    <col min="6401" max="6401" width="43.7109375" style="41" hidden="1" customWidth="1"/>
    <col min="6402" max="6402" width="14.140625" style="41" hidden="1" customWidth="1"/>
    <col min="6403" max="6404" width="11.85546875" style="41" hidden="1" customWidth="1"/>
    <col min="6405" max="6405" width="12.28515625" style="41" hidden="1" customWidth="1"/>
    <col min="6406" max="6406" width="13" style="41" hidden="1" customWidth="1"/>
    <col min="6407" max="6407" width="13.85546875" style="41" hidden="1" customWidth="1"/>
    <col min="6408" max="6409" width="10.7109375" style="41" hidden="1" customWidth="1"/>
    <col min="6410" max="6411" width="12.42578125" style="41" hidden="1" customWidth="1"/>
    <col min="6412" max="6413" width="14.7109375" style="41" hidden="1" customWidth="1"/>
    <col min="6414" max="6414" width="12.7109375" style="41" hidden="1" customWidth="1"/>
    <col min="6415" max="6415" width="13.85546875" style="41" hidden="1" customWidth="1"/>
    <col min="6416" max="6656" width="0" style="41" hidden="1"/>
    <col min="6657" max="6657" width="43.7109375" style="41" hidden="1" customWidth="1"/>
    <col min="6658" max="6658" width="14.140625" style="41" hidden="1" customWidth="1"/>
    <col min="6659" max="6660" width="11.85546875" style="41" hidden="1" customWidth="1"/>
    <col min="6661" max="6661" width="12.28515625" style="41" hidden="1" customWidth="1"/>
    <col min="6662" max="6662" width="13" style="41" hidden="1" customWidth="1"/>
    <col min="6663" max="6663" width="13.85546875" style="41" hidden="1" customWidth="1"/>
    <col min="6664" max="6665" width="10.7109375" style="41" hidden="1" customWidth="1"/>
    <col min="6666" max="6667" width="12.42578125" style="41" hidden="1" customWidth="1"/>
    <col min="6668" max="6669" width="14.7109375" style="41" hidden="1" customWidth="1"/>
    <col min="6670" max="6670" width="12.7109375" style="41" hidden="1" customWidth="1"/>
    <col min="6671" max="6671" width="13.85546875" style="41" hidden="1" customWidth="1"/>
    <col min="6672" max="6912" width="0" style="41" hidden="1"/>
    <col min="6913" max="6913" width="43.7109375" style="41" hidden="1" customWidth="1"/>
    <col min="6914" max="6914" width="14.140625" style="41" hidden="1" customWidth="1"/>
    <col min="6915" max="6916" width="11.85546875" style="41" hidden="1" customWidth="1"/>
    <col min="6917" max="6917" width="12.28515625" style="41" hidden="1" customWidth="1"/>
    <col min="6918" max="6918" width="13" style="41" hidden="1" customWidth="1"/>
    <col min="6919" max="6919" width="13.85546875" style="41" hidden="1" customWidth="1"/>
    <col min="6920" max="6921" width="10.7109375" style="41" hidden="1" customWidth="1"/>
    <col min="6922" max="6923" width="12.42578125" style="41" hidden="1" customWidth="1"/>
    <col min="6924" max="6925" width="14.7109375" style="41" hidden="1" customWidth="1"/>
    <col min="6926" max="6926" width="12.7109375" style="41" hidden="1" customWidth="1"/>
    <col min="6927" max="6927" width="13.85546875" style="41" hidden="1" customWidth="1"/>
    <col min="6928" max="7168" width="0" style="41" hidden="1"/>
    <col min="7169" max="7169" width="43.7109375" style="41" hidden="1" customWidth="1"/>
    <col min="7170" max="7170" width="14.140625" style="41" hidden="1" customWidth="1"/>
    <col min="7171" max="7172" width="11.85546875" style="41" hidden="1" customWidth="1"/>
    <col min="7173" max="7173" width="12.28515625" style="41" hidden="1" customWidth="1"/>
    <col min="7174" max="7174" width="13" style="41" hidden="1" customWidth="1"/>
    <col min="7175" max="7175" width="13.85546875" style="41" hidden="1" customWidth="1"/>
    <col min="7176" max="7177" width="10.7109375" style="41" hidden="1" customWidth="1"/>
    <col min="7178" max="7179" width="12.42578125" style="41" hidden="1" customWidth="1"/>
    <col min="7180" max="7181" width="14.7109375" style="41" hidden="1" customWidth="1"/>
    <col min="7182" max="7182" width="12.7109375" style="41" hidden="1" customWidth="1"/>
    <col min="7183" max="7183" width="13.85546875" style="41" hidden="1" customWidth="1"/>
    <col min="7184" max="7424" width="0" style="41" hidden="1"/>
    <col min="7425" max="7425" width="43.7109375" style="41" hidden="1" customWidth="1"/>
    <col min="7426" max="7426" width="14.140625" style="41" hidden="1" customWidth="1"/>
    <col min="7427" max="7428" width="11.85546875" style="41" hidden="1" customWidth="1"/>
    <col min="7429" max="7429" width="12.28515625" style="41" hidden="1" customWidth="1"/>
    <col min="7430" max="7430" width="13" style="41" hidden="1" customWidth="1"/>
    <col min="7431" max="7431" width="13.85546875" style="41" hidden="1" customWidth="1"/>
    <col min="7432" max="7433" width="10.7109375" style="41" hidden="1" customWidth="1"/>
    <col min="7434" max="7435" width="12.42578125" style="41" hidden="1" customWidth="1"/>
    <col min="7436" max="7437" width="14.7109375" style="41" hidden="1" customWidth="1"/>
    <col min="7438" max="7438" width="12.7109375" style="41" hidden="1" customWidth="1"/>
    <col min="7439" max="7439" width="13.85546875" style="41" hidden="1" customWidth="1"/>
    <col min="7440" max="7680" width="0" style="41" hidden="1"/>
    <col min="7681" max="7681" width="43.7109375" style="41" hidden="1" customWidth="1"/>
    <col min="7682" max="7682" width="14.140625" style="41" hidden="1" customWidth="1"/>
    <col min="7683" max="7684" width="11.85546875" style="41" hidden="1" customWidth="1"/>
    <col min="7685" max="7685" width="12.28515625" style="41" hidden="1" customWidth="1"/>
    <col min="7686" max="7686" width="13" style="41" hidden="1" customWidth="1"/>
    <col min="7687" max="7687" width="13.85546875" style="41" hidden="1" customWidth="1"/>
    <col min="7688" max="7689" width="10.7109375" style="41" hidden="1" customWidth="1"/>
    <col min="7690" max="7691" width="12.42578125" style="41" hidden="1" customWidth="1"/>
    <col min="7692" max="7693" width="14.7109375" style="41" hidden="1" customWidth="1"/>
    <col min="7694" max="7694" width="12.7109375" style="41" hidden="1" customWidth="1"/>
    <col min="7695" max="7695" width="13.85546875" style="41" hidden="1" customWidth="1"/>
    <col min="7696" max="7936" width="0" style="41" hidden="1"/>
    <col min="7937" max="7937" width="43.7109375" style="41" hidden="1" customWidth="1"/>
    <col min="7938" max="7938" width="14.140625" style="41" hidden="1" customWidth="1"/>
    <col min="7939" max="7940" width="11.85546875" style="41" hidden="1" customWidth="1"/>
    <col min="7941" max="7941" width="12.28515625" style="41" hidden="1" customWidth="1"/>
    <col min="7942" max="7942" width="13" style="41" hidden="1" customWidth="1"/>
    <col min="7943" max="7943" width="13.85546875" style="41" hidden="1" customWidth="1"/>
    <col min="7944" max="7945" width="10.7109375" style="41" hidden="1" customWidth="1"/>
    <col min="7946" max="7947" width="12.42578125" style="41" hidden="1" customWidth="1"/>
    <col min="7948" max="7949" width="14.7109375" style="41" hidden="1" customWidth="1"/>
    <col min="7950" max="7950" width="12.7109375" style="41" hidden="1" customWidth="1"/>
    <col min="7951" max="7951" width="13.85546875" style="41" hidden="1" customWidth="1"/>
    <col min="7952" max="8192" width="0" style="41" hidden="1"/>
    <col min="8193" max="8193" width="43.7109375" style="41" hidden="1" customWidth="1"/>
    <col min="8194" max="8194" width="14.140625" style="41" hidden="1" customWidth="1"/>
    <col min="8195" max="8196" width="11.85546875" style="41" hidden="1" customWidth="1"/>
    <col min="8197" max="8197" width="12.28515625" style="41" hidden="1" customWidth="1"/>
    <col min="8198" max="8198" width="13" style="41" hidden="1" customWidth="1"/>
    <col min="8199" max="8199" width="13.85546875" style="41" hidden="1" customWidth="1"/>
    <col min="8200" max="8201" width="10.7109375" style="41" hidden="1" customWidth="1"/>
    <col min="8202" max="8203" width="12.42578125" style="41" hidden="1" customWidth="1"/>
    <col min="8204" max="8205" width="14.7109375" style="41" hidden="1" customWidth="1"/>
    <col min="8206" max="8206" width="12.7109375" style="41" hidden="1" customWidth="1"/>
    <col min="8207" max="8207" width="13.85546875" style="41" hidden="1" customWidth="1"/>
    <col min="8208" max="8448" width="0" style="41" hidden="1"/>
    <col min="8449" max="8449" width="43.7109375" style="41" hidden="1" customWidth="1"/>
    <col min="8450" max="8450" width="14.140625" style="41" hidden="1" customWidth="1"/>
    <col min="8451" max="8452" width="11.85546875" style="41" hidden="1" customWidth="1"/>
    <col min="8453" max="8453" width="12.28515625" style="41" hidden="1" customWidth="1"/>
    <col min="8454" max="8454" width="13" style="41" hidden="1" customWidth="1"/>
    <col min="8455" max="8455" width="13.85546875" style="41" hidden="1" customWidth="1"/>
    <col min="8456" max="8457" width="10.7109375" style="41" hidden="1" customWidth="1"/>
    <col min="8458" max="8459" width="12.42578125" style="41" hidden="1" customWidth="1"/>
    <col min="8460" max="8461" width="14.7109375" style="41" hidden="1" customWidth="1"/>
    <col min="8462" max="8462" width="12.7109375" style="41" hidden="1" customWidth="1"/>
    <col min="8463" max="8463" width="13.85546875" style="41" hidden="1" customWidth="1"/>
    <col min="8464" max="8704" width="0" style="41" hidden="1"/>
    <col min="8705" max="8705" width="43.7109375" style="41" hidden="1" customWidth="1"/>
    <col min="8706" max="8706" width="14.140625" style="41" hidden="1" customWidth="1"/>
    <col min="8707" max="8708" width="11.85546875" style="41" hidden="1" customWidth="1"/>
    <col min="8709" max="8709" width="12.28515625" style="41" hidden="1" customWidth="1"/>
    <col min="8710" max="8710" width="13" style="41" hidden="1" customWidth="1"/>
    <col min="8711" max="8711" width="13.85546875" style="41" hidden="1" customWidth="1"/>
    <col min="8712" max="8713" width="10.7109375" style="41" hidden="1" customWidth="1"/>
    <col min="8714" max="8715" width="12.42578125" style="41" hidden="1" customWidth="1"/>
    <col min="8716" max="8717" width="14.7109375" style="41" hidden="1" customWidth="1"/>
    <col min="8718" max="8718" width="12.7109375" style="41" hidden="1" customWidth="1"/>
    <col min="8719" max="8719" width="13.85546875" style="41" hidden="1" customWidth="1"/>
    <col min="8720" max="8960" width="0" style="41" hidden="1"/>
    <col min="8961" max="8961" width="43.7109375" style="41" hidden="1" customWidth="1"/>
    <col min="8962" max="8962" width="14.140625" style="41" hidden="1" customWidth="1"/>
    <col min="8963" max="8964" width="11.85546875" style="41" hidden="1" customWidth="1"/>
    <col min="8965" max="8965" width="12.28515625" style="41" hidden="1" customWidth="1"/>
    <col min="8966" max="8966" width="13" style="41" hidden="1" customWidth="1"/>
    <col min="8967" max="8967" width="13.85546875" style="41" hidden="1" customWidth="1"/>
    <col min="8968" max="8969" width="10.7109375" style="41" hidden="1" customWidth="1"/>
    <col min="8970" max="8971" width="12.42578125" style="41" hidden="1" customWidth="1"/>
    <col min="8972" max="8973" width="14.7109375" style="41" hidden="1" customWidth="1"/>
    <col min="8974" max="8974" width="12.7109375" style="41" hidden="1" customWidth="1"/>
    <col min="8975" max="8975" width="13.85546875" style="41" hidden="1" customWidth="1"/>
    <col min="8976" max="9216" width="0" style="41" hidden="1"/>
    <col min="9217" max="9217" width="43.7109375" style="41" hidden="1" customWidth="1"/>
    <col min="9218" max="9218" width="14.140625" style="41" hidden="1" customWidth="1"/>
    <col min="9219" max="9220" width="11.85546875" style="41" hidden="1" customWidth="1"/>
    <col min="9221" max="9221" width="12.28515625" style="41" hidden="1" customWidth="1"/>
    <col min="9222" max="9222" width="13" style="41" hidden="1" customWidth="1"/>
    <col min="9223" max="9223" width="13.85546875" style="41" hidden="1" customWidth="1"/>
    <col min="9224" max="9225" width="10.7109375" style="41" hidden="1" customWidth="1"/>
    <col min="9226" max="9227" width="12.42578125" style="41" hidden="1" customWidth="1"/>
    <col min="9228" max="9229" width="14.7109375" style="41" hidden="1" customWidth="1"/>
    <col min="9230" max="9230" width="12.7109375" style="41" hidden="1" customWidth="1"/>
    <col min="9231" max="9231" width="13.85546875" style="41" hidden="1" customWidth="1"/>
    <col min="9232" max="9472" width="0" style="41" hidden="1"/>
    <col min="9473" max="9473" width="43.7109375" style="41" hidden="1" customWidth="1"/>
    <col min="9474" max="9474" width="14.140625" style="41" hidden="1" customWidth="1"/>
    <col min="9475" max="9476" width="11.85546875" style="41" hidden="1" customWidth="1"/>
    <col min="9477" max="9477" width="12.28515625" style="41" hidden="1" customWidth="1"/>
    <col min="9478" max="9478" width="13" style="41" hidden="1" customWidth="1"/>
    <col min="9479" max="9479" width="13.85546875" style="41" hidden="1" customWidth="1"/>
    <col min="9480" max="9481" width="10.7109375" style="41" hidden="1" customWidth="1"/>
    <col min="9482" max="9483" width="12.42578125" style="41" hidden="1" customWidth="1"/>
    <col min="9484" max="9485" width="14.7109375" style="41" hidden="1" customWidth="1"/>
    <col min="9486" max="9486" width="12.7109375" style="41" hidden="1" customWidth="1"/>
    <col min="9487" max="9487" width="13.85546875" style="41" hidden="1" customWidth="1"/>
    <col min="9488" max="9728" width="0" style="41" hidden="1"/>
    <col min="9729" max="9729" width="43.7109375" style="41" hidden="1" customWidth="1"/>
    <col min="9730" max="9730" width="14.140625" style="41" hidden="1" customWidth="1"/>
    <col min="9731" max="9732" width="11.85546875" style="41" hidden="1" customWidth="1"/>
    <col min="9733" max="9733" width="12.28515625" style="41" hidden="1" customWidth="1"/>
    <col min="9734" max="9734" width="13" style="41" hidden="1" customWidth="1"/>
    <col min="9735" max="9735" width="13.85546875" style="41" hidden="1" customWidth="1"/>
    <col min="9736" max="9737" width="10.7109375" style="41" hidden="1" customWidth="1"/>
    <col min="9738" max="9739" width="12.42578125" style="41" hidden="1" customWidth="1"/>
    <col min="9740" max="9741" width="14.7109375" style="41" hidden="1" customWidth="1"/>
    <col min="9742" max="9742" width="12.7109375" style="41" hidden="1" customWidth="1"/>
    <col min="9743" max="9743" width="13.85546875" style="41" hidden="1" customWidth="1"/>
    <col min="9744" max="9984" width="0" style="41" hidden="1"/>
    <col min="9985" max="9985" width="43.7109375" style="41" hidden="1" customWidth="1"/>
    <col min="9986" max="9986" width="14.140625" style="41" hidden="1" customWidth="1"/>
    <col min="9987" max="9988" width="11.85546875" style="41" hidden="1" customWidth="1"/>
    <col min="9989" max="9989" width="12.28515625" style="41" hidden="1" customWidth="1"/>
    <col min="9990" max="9990" width="13" style="41" hidden="1" customWidth="1"/>
    <col min="9991" max="9991" width="13.85546875" style="41" hidden="1" customWidth="1"/>
    <col min="9992" max="9993" width="10.7109375" style="41" hidden="1" customWidth="1"/>
    <col min="9994" max="9995" width="12.42578125" style="41" hidden="1" customWidth="1"/>
    <col min="9996" max="9997" width="14.7109375" style="41" hidden="1" customWidth="1"/>
    <col min="9998" max="9998" width="12.7109375" style="41" hidden="1" customWidth="1"/>
    <col min="9999" max="9999" width="13.85546875" style="41" hidden="1" customWidth="1"/>
    <col min="10000" max="10240" width="0" style="41" hidden="1"/>
    <col min="10241" max="10241" width="43.7109375" style="41" hidden="1" customWidth="1"/>
    <col min="10242" max="10242" width="14.140625" style="41" hidden="1" customWidth="1"/>
    <col min="10243" max="10244" width="11.85546875" style="41" hidden="1" customWidth="1"/>
    <col min="10245" max="10245" width="12.28515625" style="41" hidden="1" customWidth="1"/>
    <col min="10246" max="10246" width="13" style="41" hidden="1" customWidth="1"/>
    <col min="10247" max="10247" width="13.85546875" style="41" hidden="1" customWidth="1"/>
    <col min="10248" max="10249" width="10.7109375" style="41" hidden="1" customWidth="1"/>
    <col min="10250" max="10251" width="12.42578125" style="41" hidden="1" customWidth="1"/>
    <col min="10252" max="10253" width="14.7109375" style="41" hidden="1" customWidth="1"/>
    <col min="10254" max="10254" width="12.7109375" style="41" hidden="1" customWidth="1"/>
    <col min="10255" max="10255" width="13.85546875" style="41" hidden="1" customWidth="1"/>
    <col min="10256" max="10496" width="0" style="41" hidden="1"/>
    <col min="10497" max="10497" width="43.7109375" style="41" hidden="1" customWidth="1"/>
    <col min="10498" max="10498" width="14.140625" style="41" hidden="1" customWidth="1"/>
    <col min="10499" max="10500" width="11.85546875" style="41" hidden="1" customWidth="1"/>
    <col min="10501" max="10501" width="12.28515625" style="41" hidden="1" customWidth="1"/>
    <col min="10502" max="10502" width="13" style="41" hidden="1" customWidth="1"/>
    <col min="10503" max="10503" width="13.85546875" style="41" hidden="1" customWidth="1"/>
    <col min="10504" max="10505" width="10.7109375" style="41" hidden="1" customWidth="1"/>
    <col min="10506" max="10507" width="12.42578125" style="41" hidden="1" customWidth="1"/>
    <col min="10508" max="10509" width="14.7109375" style="41" hidden="1" customWidth="1"/>
    <col min="10510" max="10510" width="12.7109375" style="41" hidden="1" customWidth="1"/>
    <col min="10511" max="10511" width="13.85546875" style="41" hidden="1" customWidth="1"/>
    <col min="10512" max="10752" width="0" style="41" hidden="1"/>
    <col min="10753" max="10753" width="43.7109375" style="41" hidden="1" customWidth="1"/>
    <col min="10754" max="10754" width="14.140625" style="41" hidden="1" customWidth="1"/>
    <col min="10755" max="10756" width="11.85546875" style="41" hidden="1" customWidth="1"/>
    <col min="10757" max="10757" width="12.28515625" style="41" hidden="1" customWidth="1"/>
    <col min="10758" max="10758" width="13" style="41" hidden="1" customWidth="1"/>
    <col min="10759" max="10759" width="13.85546875" style="41" hidden="1" customWidth="1"/>
    <col min="10760" max="10761" width="10.7109375" style="41" hidden="1" customWidth="1"/>
    <col min="10762" max="10763" width="12.42578125" style="41" hidden="1" customWidth="1"/>
    <col min="10764" max="10765" width="14.7109375" style="41" hidden="1" customWidth="1"/>
    <col min="10766" max="10766" width="12.7109375" style="41" hidden="1" customWidth="1"/>
    <col min="10767" max="10767" width="13.85546875" style="41" hidden="1" customWidth="1"/>
    <col min="10768" max="11008" width="0" style="41" hidden="1"/>
    <col min="11009" max="11009" width="43.7109375" style="41" hidden="1" customWidth="1"/>
    <col min="11010" max="11010" width="14.140625" style="41" hidden="1" customWidth="1"/>
    <col min="11011" max="11012" width="11.85546875" style="41" hidden="1" customWidth="1"/>
    <col min="11013" max="11013" width="12.28515625" style="41" hidden="1" customWidth="1"/>
    <col min="11014" max="11014" width="13" style="41" hidden="1" customWidth="1"/>
    <col min="11015" max="11015" width="13.85546875" style="41" hidden="1" customWidth="1"/>
    <col min="11016" max="11017" width="10.7109375" style="41" hidden="1" customWidth="1"/>
    <col min="11018" max="11019" width="12.42578125" style="41" hidden="1" customWidth="1"/>
    <col min="11020" max="11021" width="14.7109375" style="41" hidden="1" customWidth="1"/>
    <col min="11022" max="11022" width="12.7109375" style="41" hidden="1" customWidth="1"/>
    <col min="11023" max="11023" width="13.85546875" style="41" hidden="1" customWidth="1"/>
    <col min="11024" max="11264" width="0" style="41" hidden="1"/>
    <col min="11265" max="11265" width="43.7109375" style="41" hidden="1" customWidth="1"/>
    <col min="11266" max="11266" width="14.140625" style="41" hidden="1" customWidth="1"/>
    <col min="11267" max="11268" width="11.85546875" style="41" hidden="1" customWidth="1"/>
    <col min="11269" max="11269" width="12.28515625" style="41" hidden="1" customWidth="1"/>
    <col min="11270" max="11270" width="13" style="41" hidden="1" customWidth="1"/>
    <col min="11271" max="11271" width="13.85546875" style="41" hidden="1" customWidth="1"/>
    <col min="11272" max="11273" width="10.7109375" style="41" hidden="1" customWidth="1"/>
    <col min="11274" max="11275" width="12.42578125" style="41" hidden="1" customWidth="1"/>
    <col min="11276" max="11277" width="14.7109375" style="41" hidden="1" customWidth="1"/>
    <col min="11278" max="11278" width="12.7109375" style="41" hidden="1" customWidth="1"/>
    <col min="11279" max="11279" width="13.85546875" style="41" hidden="1" customWidth="1"/>
    <col min="11280" max="11520" width="0" style="41" hidden="1"/>
    <col min="11521" max="11521" width="43.7109375" style="41" hidden="1" customWidth="1"/>
    <col min="11522" max="11522" width="14.140625" style="41" hidden="1" customWidth="1"/>
    <col min="11523" max="11524" width="11.85546875" style="41" hidden="1" customWidth="1"/>
    <col min="11525" max="11525" width="12.28515625" style="41" hidden="1" customWidth="1"/>
    <col min="11526" max="11526" width="13" style="41" hidden="1" customWidth="1"/>
    <col min="11527" max="11527" width="13.85546875" style="41" hidden="1" customWidth="1"/>
    <col min="11528" max="11529" width="10.7109375" style="41" hidden="1" customWidth="1"/>
    <col min="11530" max="11531" width="12.42578125" style="41" hidden="1" customWidth="1"/>
    <col min="11532" max="11533" width="14.7109375" style="41" hidden="1" customWidth="1"/>
    <col min="11534" max="11534" width="12.7109375" style="41" hidden="1" customWidth="1"/>
    <col min="11535" max="11535" width="13.85546875" style="41" hidden="1" customWidth="1"/>
    <col min="11536" max="11776" width="0" style="41" hidden="1"/>
    <col min="11777" max="11777" width="43.7109375" style="41" hidden="1" customWidth="1"/>
    <col min="11778" max="11778" width="14.140625" style="41" hidden="1" customWidth="1"/>
    <col min="11779" max="11780" width="11.85546875" style="41" hidden="1" customWidth="1"/>
    <col min="11781" max="11781" width="12.28515625" style="41" hidden="1" customWidth="1"/>
    <col min="11782" max="11782" width="13" style="41" hidden="1" customWidth="1"/>
    <col min="11783" max="11783" width="13.85546875" style="41" hidden="1" customWidth="1"/>
    <col min="11784" max="11785" width="10.7109375" style="41" hidden="1" customWidth="1"/>
    <col min="11786" max="11787" width="12.42578125" style="41" hidden="1" customWidth="1"/>
    <col min="11788" max="11789" width="14.7109375" style="41" hidden="1" customWidth="1"/>
    <col min="11790" max="11790" width="12.7109375" style="41" hidden="1" customWidth="1"/>
    <col min="11791" max="11791" width="13.85546875" style="41" hidden="1" customWidth="1"/>
    <col min="11792" max="12032" width="0" style="41" hidden="1"/>
    <col min="12033" max="12033" width="43.7109375" style="41" hidden="1" customWidth="1"/>
    <col min="12034" max="12034" width="14.140625" style="41" hidden="1" customWidth="1"/>
    <col min="12035" max="12036" width="11.85546875" style="41" hidden="1" customWidth="1"/>
    <col min="12037" max="12037" width="12.28515625" style="41" hidden="1" customWidth="1"/>
    <col min="12038" max="12038" width="13" style="41" hidden="1" customWidth="1"/>
    <col min="12039" max="12039" width="13.85546875" style="41" hidden="1" customWidth="1"/>
    <col min="12040" max="12041" width="10.7109375" style="41" hidden="1" customWidth="1"/>
    <col min="12042" max="12043" width="12.42578125" style="41" hidden="1" customWidth="1"/>
    <col min="12044" max="12045" width="14.7109375" style="41" hidden="1" customWidth="1"/>
    <col min="12046" max="12046" width="12.7109375" style="41" hidden="1" customWidth="1"/>
    <col min="12047" max="12047" width="13.85546875" style="41" hidden="1" customWidth="1"/>
    <col min="12048" max="12288" width="0" style="41" hidden="1"/>
    <col min="12289" max="12289" width="43.7109375" style="41" hidden="1" customWidth="1"/>
    <col min="12290" max="12290" width="14.140625" style="41" hidden="1" customWidth="1"/>
    <col min="12291" max="12292" width="11.85546875" style="41" hidden="1" customWidth="1"/>
    <col min="12293" max="12293" width="12.28515625" style="41" hidden="1" customWidth="1"/>
    <col min="12294" max="12294" width="13" style="41" hidden="1" customWidth="1"/>
    <col min="12295" max="12295" width="13.85546875" style="41" hidden="1" customWidth="1"/>
    <col min="12296" max="12297" width="10.7109375" style="41" hidden="1" customWidth="1"/>
    <col min="12298" max="12299" width="12.42578125" style="41" hidden="1" customWidth="1"/>
    <col min="12300" max="12301" width="14.7109375" style="41" hidden="1" customWidth="1"/>
    <col min="12302" max="12302" width="12.7109375" style="41" hidden="1" customWidth="1"/>
    <col min="12303" max="12303" width="13.85546875" style="41" hidden="1" customWidth="1"/>
    <col min="12304" max="12544" width="0" style="41" hidden="1"/>
    <col min="12545" max="12545" width="43.7109375" style="41" hidden="1" customWidth="1"/>
    <col min="12546" max="12546" width="14.140625" style="41" hidden="1" customWidth="1"/>
    <col min="12547" max="12548" width="11.85546875" style="41" hidden="1" customWidth="1"/>
    <col min="12549" max="12549" width="12.28515625" style="41" hidden="1" customWidth="1"/>
    <col min="12550" max="12550" width="13" style="41" hidden="1" customWidth="1"/>
    <col min="12551" max="12551" width="13.85546875" style="41" hidden="1" customWidth="1"/>
    <col min="12552" max="12553" width="10.7109375" style="41" hidden="1" customWidth="1"/>
    <col min="12554" max="12555" width="12.42578125" style="41" hidden="1" customWidth="1"/>
    <col min="12556" max="12557" width="14.7109375" style="41" hidden="1" customWidth="1"/>
    <col min="12558" max="12558" width="12.7109375" style="41" hidden="1" customWidth="1"/>
    <col min="12559" max="12559" width="13.85546875" style="41" hidden="1" customWidth="1"/>
    <col min="12560" max="12800" width="0" style="41" hidden="1"/>
    <col min="12801" max="12801" width="43.7109375" style="41" hidden="1" customWidth="1"/>
    <col min="12802" max="12802" width="14.140625" style="41" hidden="1" customWidth="1"/>
    <col min="12803" max="12804" width="11.85546875" style="41" hidden="1" customWidth="1"/>
    <col min="12805" max="12805" width="12.28515625" style="41" hidden="1" customWidth="1"/>
    <col min="12806" max="12806" width="13" style="41" hidden="1" customWidth="1"/>
    <col min="12807" max="12807" width="13.85546875" style="41" hidden="1" customWidth="1"/>
    <col min="12808" max="12809" width="10.7109375" style="41" hidden="1" customWidth="1"/>
    <col min="12810" max="12811" width="12.42578125" style="41" hidden="1" customWidth="1"/>
    <col min="12812" max="12813" width="14.7109375" style="41" hidden="1" customWidth="1"/>
    <col min="12814" max="12814" width="12.7109375" style="41" hidden="1" customWidth="1"/>
    <col min="12815" max="12815" width="13.85546875" style="41" hidden="1" customWidth="1"/>
    <col min="12816" max="13056" width="0" style="41" hidden="1"/>
    <col min="13057" max="13057" width="43.7109375" style="41" hidden="1" customWidth="1"/>
    <col min="13058" max="13058" width="14.140625" style="41" hidden="1" customWidth="1"/>
    <col min="13059" max="13060" width="11.85546875" style="41" hidden="1" customWidth="1"/>
    <col min="13061" max="13061" width="12.28515625" style="41" hidden="1" customWidth="1"/>
    <col min="13062" max="13062" width="13" style="41" hidden="1" customWidth="1"/>
    <col min="13063" max="13063" width="13.85546875" style="41" hidden="1" customWidth="1"/>
    <col min="13064" max="13065" width="10.7109375" style="41" hidden="1" customWidth="1"/>
    <col min="13066" max="13067" width="12.42578125" style="41" hidden="1" customWidth="1"/>
    <col min="13068" max="13069" width="14.7109375" style="41" hidden="1" customWidth="1"/>
    <col min="13070" max="13070" width="12.7109375" style="41" hidden="1" customWidth="1"/>
    <col min="13071" max="13071" width="13.85546875" style="41" hidden="1" customWidth="1"/>
    <col min="13072" max="13312" width="0" style="41" hidden="1"/>
    <col min="13313" max="13313" width="43.7109375" style="41" hidden="1" customWidth="1"/>
    <col min="13314" max="13314" width="14.140625" style="41" hidden="1" customWidth="1"/>
    <col min="13315" max="13316" width="11.85546875" style="41" hidden="1" customWidth="1"/>
    <col min="13317" max="13317" width="12.28515625" style="41" hidden="1" customWidth="1"/>
    <col min="13318" max="13318" width="13" style="41" hidden="1" customWidth="1"/>
    <col min="13319" max="13319" width="13.85546875" style="41" hidden="1" customWidth="1"/>
    <col min="13320" max="13321" width="10.7109375" style="41" hidden="1" customWidth="1"/>
    <col min="13322" max="13323" width="12.42578125" style="41" hidden="1" customWidth="1"/>
    <col min="13324" max="13325" width="14.7109375" style="41" hidden="1" customWidth="1"/>
    <col min="13326" max="13326" width="12.7109375" style="41" hidden="1" customWidth="1"/>
    <col min="13327" max="13327" width="13.85546875" style="41" hidden="1" customWidth="1"/>
    <col min="13328" max="13568" width="0" style="41" hidden="1"/>
    <col min="13569" max="13569" width="43.7109375" style="41" hidden="1" customWidth="1"/>
    <col min="13570" max="13570" width="14.140625" style="41" hidden="1" customWidth="1"/>
    <col min="13571" max="13572" width="11.85546875" style="41" hidden="1" customWidth="1"/>
    <col min="13573" max="13573" width="12.28515625" style="41" hidden="1" customWidth="1"/>
    <col min="13574" max="13574" width="13" style="41" hidden="1" customWidth="1"/>
    <col min="13575" max="13575" width="13.85546875" style="41" hidden="1" customWidth="1"/>
    <col min="13576" max="13577" width="10.7109375" style="41" hidden="1" customWidth="1"/>
    <col min="13578" max="13579" width="12.42578125" style="41" hidden="1" customWidth="1"/>
    <col min="13580" max="13581" width="14.7109375" style="41" hidden="1" customWidth="1"/>
    <col min="13582" max="13582" width="12.7109375" style="41" hidden="1" customWidth="1"/>
    <col min="13583" max="13583" width="13.85546875" style="41" hidden="1" customWidth="1"/>
    <col min="13584" max="13824" width="0" style="41" hidden="1"/>
    <col min="13825" max="13825" width="43.7109375" style="41" hidden="1" customWidth="1"/>
    <col min="13826" max="13826" width="14.140625" style="41" hidden="1" customWidth="1"/>
    <col min="13827" max="13828" width="11.85546875" style="41" hidden="1" customWidth="1"/>
    <col min="13829" max="13829" width="12.28515625" style="41" hidden="1" customWidth="1"/>
    <col min="13830" max="13830" width="13" style="41" hidden="1" customWidth="1"/>
    <col min="13831" max="13831" width="13.85546875" style="41" hidden="1" customWidth="1"/>
    <col min="13832" max="13833" width="10.7109375" style="41" hidden="1" customWidth="1"/>
    <col min="13834" max="13835" width="12.42578125" style="41" hidden="1" customWidth="1"/>
    <col min="13836" max="13837" width="14.7109375" style="41" hidden="1" customWidth="1"/>
    <col min="13838" max="13838" width="12.7109375" style="41" hidden="1" customWidth="1"/>
    <col min="13839" max="13839" width="13.85546875" style="41" hidden="1" customWidth="1"/>
    <col min="13840" max="14080" width="0" style="41" hidden="1"/>
    <col min="14081" max="14081" width="43.7109375" style="41" hidden="1" customWidth="1"/>
    <col min="14082" max="14082" width="14.140625" style="41" hidden="1" customWidth="1"/>
    <col min="14083" max="14084" width="11.85546875" style="41" hidden="1" customWidth="1"/>
    <col min="14085" max="14085" width="12.28515625" style="41" hidden="1" customWidth="1"/>
    <col min="14086" max="14086" width="13" style="41" hidden="1" customWidth="1"/>
    <col min="14087" max="14087" width="13.85546875" style="41" hidden="1" customWidth="1"/>
    <col min="14088" max="14089" width="10.7109375" style="41" hidden="1" customWidth="1"/>
    <col min="14090" max="14091" width="12.42578125" style="41" hidden="1" customWidth="1"/>
    <col min="14092" max="14093" width="14.7109375" style="41" hidden="1" customWidth="1"/>
    <col min="14094" max="14094" width="12.7109375" style="41" hidden="1" customWidth="1"/>
    <col min="14095" max="14095" width="13.85546875" style="41" hidden="1" customWidth="1"/>
    <col min="14096" max="14336" width="0" style="41" hidden="1"/>
    <col min="14337" max="14337" width="43.7109375" style="41" hidden="1" customWidth="1"/>
    <col min="14338" max="14338" width="14.140625" style="41" hidden="1" customWidth="1"/>
    <col min="14339" max="14340" width="11.85546875" style="41" hidden="1" customWidth="1"/>
    <col min="14341" max="14341" width="12.28515625" style="41" hidden="1" customWidth="1"/>
    <col min="14342" max="14342" width="13" style="41" hidden="1" customWidth="1"/>
    <col min="14343" max="14343" width="13.85546875" style="41" hidden="1" customWidth="1"/>
    <col min="14344" max="14345" width="10.7109375" style="41" hidden="1" customWidth="1"/>
    <col min="14346" max="14347" width="12.42578125" style="41" hidden="1" customWidth="1"/>
    <col min="14348" max="14349" width="14.7109375" style="41" hidden="1" customWidth="1"/>
    <col min="14350" max="14350" width="12.7109375" style="41" hidden="1" customWidth="1"/>
    <col min="14351" max="14351" width="13.85546875" style="41" hidden="1" customWidth="1"/>
    <col min="14352" max="14592" width="0" style="41" hidden="1"/>
    <col min="14593" max="14593" width="43.7109375" style="41" hidden="1" customWidth="1"/>
    <col min="14594" max="14594" width="14.140625" style="41" hidden="1" customWidth="1"/>
    <col min="14595" max="14596" width="11.85546875" style="41" hidden="1" customWidth="1"/>
    <col min="14597" max="14597" width="12.28515625" style="41" hidden="1" customWidth="1"/>
    <col min="14598" max="14598" width="13" style="41" hidden="1" customWidth="1"/>
    <col min="14599" max="14599" width="13.85546875" style="41" hidden="1" customWidth="1"/>
    <col min="14600" max="14601" width="10.7109375" style="41" hidden="1" customWidth="1"/>
    <col min="14602" max="14603" width="12.42578125" style="41" hidden="1" customWidth="1"/>
    <col min="14604" max="14605" width="14.7109375" style="41" hidden="1" customWidth="1"/>
    <col min="14606" max="14606" width="12.7109375" style="41" hidden="1" customWidth="1"/>
    <col min="14607" max="14607" width="13.85546875" style="41" hidden="1" customWidth="1"/>
    <col min="14608" max="14848" width="0" style="41" hidden="1"/>
    <col min="14849" max="14849" width="43.7109375" style="41" hidden="1" customWidth="1"/>
    <col min="14850" max="14850" width="14.140625" style="41" hidden="1" customWidth="1"/>
    <col min="14851" max="14852" width="11.85546875" style="41" hidden="1" customWidth="1"/>
    <col min="14853" max="14853" width="12.28515625" style="41" hidden="1" customWidth="1"/>
    <col min="14854" max="14854" width="13" style="41" hidden="1" customWidth="1"/>
    <col min="14855" max="14855" width="13.85546875" style="41" hidden="1" customWidth="1"/>
    <col min="14856" max="14857" width="10.7109375" style="41" hidden="1" customWidth="1"/>
    <col min="14858" max="14859" width="12.42578125" style="41" hidden="1" customWidth="1"/>
    <col min="14860" max="14861" width="14.7109375" style="41" hidden="1" customWidth="1"/>
    <col min="14862" max="14862" width="12.7109375" style="41" hidden="1" customWidth="1"/>
    <col min="14863" max="14863" width="13.85546875" style="41" hidden="1" customWidth="1"/>
    <col min="14864" max="15104" width="0" style="41" hidden="1"/>
    <col min="15105" max="15105" width="43.7109375" style="41" hidden="1" customWidth="1"/>
    <col min="15106" max="15106" width="14.140625" style="41" hidden="1" customWidth="1"/>
    <col min="15107" max="15108" width="11.85546875" style="41" hidden="1" customWidth="1"/>
    <col min="15109" max="15109" width="12.28515625" style="41" hidden="1" customWidth="1"/>
    <col min="15110" max="15110" width="13" style="41" hidden="1" customWidth="1"/>
    <col min="15111" max="15111" width="13.85546875" style="41" hidden="1" customWidth="1"/>
    <col min="15112" max="15113" width="10.7109375" style="41" hidden="1" customWidth="1"/>
    <col min="15114" max="15115" width="12.42578125" style="41" hidden="1" customWidth="1"/>
    <col min="15116" max="15117" width="14.7109375" style="41" hidden="1" customWidth="1"/>
    <col min="15118" max="15118" width="12.7109375" style="41" hidden="1" customWidth="1"/>
    <col min="15119" max="15119" width="13.85546875" style="41" hidden="1" customWidth="1"/>
    <col min="15120" max="15360" width="0" style="41" hidden="1"/>
    <col min="15361" max="15361" width="43.7109375" style="41" hidden="1" customWidth="1"/>
    <col min="15362" max="15362" width="14.140625" style="41" hidden="1" customWidth="1"/>
    <col min="15363" max="15364" width="11.85546875" style="41" hidden="1" customWidth="1"/>
    <col min="15365" max="15365" width="12.28515625" style="41" hidden="1" customWidth="1"/>
    <col min="15366" max="15366" width="13" style="41" hidden="1" customWidth="1"/>
    <col min="15367" max="15367" width="13.85546875" style="41" hidden="1" customWidth="1"/>
    <col min="15368" max="15369" width="10.7109375" style="41" hidden="1" customWidth="1"/>
    <col min="15370" max="15371" width="12.42578125" style="41" hidden="1" customWidth="1"/>
    <col min="15372" max="15373" width="14.7109375" style="41" hidden="1" customWidth="1"/>
    <col min="15374" max="15374" width="12.7109375" style="41" hidden="1" customWidth="1"/>
    <col min="15375" max="15375" width="13.85546875" style="41" hidden="1" customWidth="1"/>
    <col min="15376" max="15616" width="0" style="41" hidden="1"/>
    <col min="15617" max="15617" width="43.7109375" style="41" hidden="1" customWidth="1"/>
    <col min="15618" max="15618" width="14.140625" style="41" hidden="1" customWidth="1"/>
    <col min="15619" max="15620" width="11.85546875" style="41" hidden="1" customWidth="1"/>
    <col min="15621" max="15621" width="12.28515625" style="41" hidden="1" customWidth="1"/>
    <col min="15622" max="15622" width="13" style="41" hidden="1" customWidth="1"/>
    <col min="15623" max="15623" width="13.85546875" style="41" hidden="1" customWidth="1"/>
    <col min="15624" max="15625" width="10.7109375" style="41" hidden="1" customWidth="1"/>
    <col min="15626" max="15627" width="12.42578125" style="41" hidden="1" customWidth="1"/>
    <col min="15628" max="15629" width="14.7109375" style="41" hidden="1" customWidth="1"/>
    <col min="15630" max="15630" width="12.7109375" style="41" hidden="1" customWidth="1"/>
    <col min="15631" max="15631" width="13.85546875" style="41" hidden="1" customWidth="1"/>
    <col min="15632" max="15872" width="0" style="41" hidden="1"/>
    <col min="15873" max="15873" width="43.7109375" style="41" hidden="1" customWidth="1"/>
    <col min="15874" max="15874" width="14.140625" style="41" hidden="1" customWidth="1"/>
    <col min="15875" max="15876" width="11.85546875" style="41" hidden="1" customWidth="1"/>
    <col min="15877" max="15877" width="12.28515625" style="41" hidden="1" customWidth="1"/>
    <col min="15878" max="15878" width="13" style="41" hidden="1" customWidth="1"/>
    <col min="15879" max="15879" width="13.85546875" style="41" hidden="1" customWidth="1"/>
    <col min="15880" max="15881" width="10.7109375" style="41" hidden="1" customWidth="1"/>
    <col min="15882" max="15883" width="12.42578125" style="41" hidden="1" customWidth="1"/>
    <col min="15884" max="15885" width="14.7109375" style="41" hidden="1" customWidth="1"/>
    <col min="15886" max="15886" width="12.7109375" style="41" hidden="1" customWidth="1"/>
    <col min="15887" max="15887" width="13.85546875" style="41" hidden="1" customWidth="1"/>
    <col min="15888" max="16128" width="0" style="41" hidden="1"/>
    <col min="16129" max="16129" width="43.7109375" style="41" hidden="1" customWidth="1"/>
    <col min="16130" max="16130" width="14.140625" style="41" hidden="1" customWidth="1"/>
    <col min="16131" max="16132" width="11.85546875" style="41" hidden="1" customWidth="1"/>
    <col min="16133" max="16133" width="12.28515625" style="41" hidden="1" customWidth="1"/>
    <col min="16134" max="16134" width="13" style="41" hidden="1" customWidth="1"/>
    <col min="16135" max="16135" width="13.85546875" style="41" hidden="1" customWidth="1"/>
    <col min="16136" max="16137" width="10.7109375" style="41" hidden="1" customWidth="1"/>
    <col min="16138" max="16139" width="12.42578125" style="41" hidden="1" customWidth="1"/>
    <col min="16140" max="16141" width="14.7109375" style="41" hidden="1" customWidth="1"/>
    <col min="16142" max="16142" width="12.7109375" style="41" hidden="1" customWidth="1"/>
    <col min="16143" max="16143" width="13.85546875" style="41" hidden="1" customWidth="1"/>
    <col min="16144" max="16384" width="0" style="41" hidden="1"/>
  </cols>
  <sheetData>
    <row r="1" spans="1:15" ht="57.75" customHeight="1" x14ac:dyDescent="0.15">
      <c r="A1" s="196" t="s">
        <v>93</v>
      </c>
      <c r="B1" s="196"/>
      <c r="C1" s="196"/>
      <c r="D1" s="196"/>
      <c r="E1" s="196"/>
      <c r="F1" s="196"/>
      <c r="G1" s="196"/>
      <c r="H1" s="196"/>
      <c r="I1" s="196"/>
      <c r="J1" s="196"/>
      <c r="K1" s="196"/>
      <c r="L1" s="196"/>
      <c r="M1" s="196"/>
      <c r="N1" s="196"/>
      <c r="O1" s="196"/>
    </row>
    <row r="2" spans="1:15" ht="14.25" customHeight="1" x14ac:dyDescent="0.25">
      <c r="A2" s="42"/>
      <c r="B2" s="42"/>
      <c r="C2" s="197" t="s">
        <v>94</v>
      </c>
      <c r="D2" s="197"/>
      <c r="E2" s="197"/>
      <c r="F2" s="197"/>
      <c r="G2" s="197"/>
      <c r="H2" s="197"/>
      <c r="I2" s="42"/>
      <c r="J2" s="42"/>
      <c r="K2" s="42"/>
      <c r="L2" s="42"/>
      <c r="M2" s="42"/>
      <c r="N2" s="42"/>
      <c r="O2" s="42"/>
    </row>
    <row r="3" spans="1:15" s="46" customFormat="1" ht="45.75" customHeight="1" x14ac:dyDescent="0.25">
      <c r="A3" s="43" t="s">
        <v>95</v>
      </c>
      <c r="B3" s="44" t="s">
        <v>96</v>
      </c>
      <c r="C3" s="44" t="s">
        <v>97</v>
      </c>
      <c r="D3" s="45" t="s">
        <v>98</v>
      </c>
      <c r="E3" s="45" t="s">
        <v>99</v>
      </c>
      <c r="F3" s="45" t="s">
        <v>100</v>
      </c>
      <c r="G3" s="44" t="s">
        <v>101</v>
      </c>
      <c r="H3" s="45" t="s">
        <v>102</v>
      </c>
      <c r="I3" s="45" t="s">
        <v>103</v>
      </c>
      <c r="J3" s="44" t="s">
        <v>104</v>
      </c>
      <c r="K3" s="44" t="s">
        <v>105</v>
      </c>
      <c r="L3" s="45" t="s">
        <v>106</v>
      </c>
      <c r="M3" s="45" t="s">
        <v>107</v>
      </c>
      <c r="N3" s="45" t="s">
        <v>108</v>
      </c>
      <c r="O3" s="45" t="s">
        <v>109</v>
      </c>
    </row>
    <row r="4" spans="1:15" s="51" customFormat="1" ht="15" customHeight="1" x14ac:dyDescent="0.25">
      <c r="A4" s="47" t="s">
        <v>110</v>
      </c>
      <c r="B4" s="48">
        <v>2144</v>
      </c>
      <c r="C4" s="49">
        <v>392</v>
      </c>
      <c r="D4" s="49">
        <v>4533</v>
      </c>
      <c r="E4" s="49">
        <v>8353</v>
      </c>
      <c r="F4" s="49">
        <v>11271</v>
      </c>
      <c r="G4" s="50">
        <v>19</v>
      </c>
      <c r="H4" s="49">
        <v>1</v>
      </c>
      <c r="I4" s="49">
        <v>395</v>
      </c>
      <c r="J4" s="49">
        <v>7971</v>
      </c>
      <c r="K4" s="49">
        <v>16993</v>
      </c>
      <c r="L4" s="48">
        <v>25178</v>
      </c>
      <c r="M4" s="48">
        <v>24964</v>
      </c>
      <c r="N4" s="48">
        <v>-1</v>
      </c>
      <c r="O4" s="49">
        <v>1252</v>
      </c>
    </row>
    <row r="5" spans="1:15" s="52" customFormat="1" ht="15" customHeight="1" x14ac:dyDescent="0.25">
      <c r="A5" s="47" t="s">
        <v>15</v>
      </c>
      <c r="B5" s="48">
        <v>11648</v>
      </c>
      <c r="C5" s="49">
        <v>5385</v>
      </c>
      <c r="D5" s="49">
        <v>35557</v>
      </c>
      <c r="E5" s="49">
        <v>102036</v>
      </c>
      <c r="F5" s="49">
        <v>112374</v>
      </c>
      <c r="G5" s="50">
        <v>156</v>
      </c>
      <c r="H5" s="49">
        <v>40</v>
      </c>
      <c r="I5" s="49">
        <v>4115</v>
      </c>
      <c r="J5" s="49">
        <v>98098</v>
      </c>
      <c r="K5" s="49">
        <v>161565</v>
      </c>
      <c r="L5" s="48">
        <v>254270</v>
      </c>
      <c r="M5" s="48">
        <v>259663</v>
      </c>
      <c r="N5" s="48">
        <v>2</v>
      </c>
      <c r="O5" s="49">
        <v>2908</v>
      </c>
    </row>
    <row r="6" spans="1:15" s="51" customFormat="1" ht="15" customHeight="1" x14ac:dyDescent="0.25">
      <c r="A6" s="53" t="s">
        <v>16</v>
      </c>
      <c r="B6" s="48">
        <v>14433</v>
      </c>
      <c r="C6" s="49">
        <v>848</v>
      </c>
      <c r="D6" s="49">
        <v>8354</v>
      </c>
      <c r="E6" s="49">
        <v>86379</v>
      </c>
      <c r="F6" s="49">
        <v>207214</v>
      </c>
      <c r="G6" s="50">
        <v>849</v>
      </c>
      <c r="H6" s="49">
        <v>134</v>
      </c>
      <c r="I6" s="49">
        <v>4760</v>
      </c>
      <c r="J6" s="49">
        <v>156595</v>
      </c>
      <c r="K6" s="49">
        <v>151943</v>
      </c>
      <c r="L6" s="48">
        <v>316099</v>
      </c>
      <c r="M6" s="48">
        <v>308538</v>
      </c>
      <c r="N6" s="48">
        <v>-2</v>
      </c>
      <c r="O6" s="49">
        <v>3035</v>
      </c>
    </row>
    <row r="7" spans="1:15" s="52" customFormat="1" ht="15" customHeight="1" x14ac:dyDescent="0.25">
      <c r="A7" s="53" t="s">
        <v>17</v>
      </c>
      <c r="B7" s="48">
        <v>7990</v>
      </c>
      <c r="C7" s="49">
        <v>655</v>
      </c>
      <c r="D7" s="49">
        <v>5441</v>
      </c>
      <c r="E7" s="49">
        <v>39809</v>
      </c>
      <c r="F7" s="49">
        <v>90917</v>
      </c>
      <c r="G7" s="50">
        <v>563</v>
      </c>
      <c r="H7" s="49">
        <v>110</v>
      </c>
      <c r="I7" s="49">
        <v>1881</v>
      </c>
      <c r="J7" s="49">
        <v>80332</v>
      </c>
      <c r="K7" s="49">
        <v>59044</v>
      </c>
      <c r="L7" s="48">
        <v>132514</v>
      </c>
      <c r="M7" s="48">
        <v>139376</v>
      </c>
      <c r="N7" s="48">
        <v>5</v>
      </c>
      <c r="O7" s="49">
        <v>2042</v>
      </c>
    </row>
    <row r="8" spans="1:15" s="52" customFormat="1" ht="15" customHeight="1" x14ac:dyDescent="0.25">
      <c r="A8" s="47" t="s">
        <v>18</v>
      </c>
      <c r="B8" s="48">
        <v>9430</v>
      </c>
      <c r="C8" s="54">
        <v>401</v>
      </c>
      <c r="D8" s="49">
        <v>16405</v>
      </c>
      <c r="E8" s="49">
        <v>90988</v>
      </c>
      <c r="F8" s="49">
        <v>51608</v>
      </c>
      <c r="G8" s="50">
        <v>427</v>
      </c>
      <c r="H8" s="49">
        <v>32</v>
      </c>
      <c r="I8" s="49">
        <v>1991</v>
      </c>
      <c r="J8" s="49">
        <v>80263</v>
      </c>
      <c r="K8" s="49">
        <v>81589</v>
      </c>
      <c r="L8" s="48">
        <v>158931</v>
      </c>
      <c r="M8" s="48">
        <v>161852</v>
      </c>
      <c r="N8" s="48">
        <v>2</v>
      </c>
      <c r="O8" s="55">
        <v>2429</v>
      </c>
    </row>
    <row r="9" spans="1:15" s="52" customFormat="1" ht="15" customHeight="1" x14ac:dyDescent="0.25">
      <c r="A9" s="47" t="s">
        <v>111</v>
      </c>
      <c r="B9" s="48">
        <v>1978</v>
      </c>
      <c r="C9" s="55">
        <v>1830</v>
      </c>
      <c r="D9" s="49">
        <v>3172</v>
      </c>
      <c r="E9" s="49">
        <v>4477</v>
      </c>
      <c r="F9" s="49">
        <v>3925</v>
      </c>
      <c r="G9" s="50">
        <v>25</v>
      </c>
      <c r="H9" s="49">
        <v>79</v>
      </c>
      <c r="I9" s="49">
        <v>317</v>
      </c>
      <c r="J9" s="49">
        <v>6393</v>
      </c>
      <c r="K9" s="49">
        <v>7432</v>
      </c>
      <c r="L9" s="48">
        <v>13091</v>
      </c>
      <c r="M9" s="48">
        <v>13825</v>
      </c>
      <c r="N9" s="48">
        <v>6</v>
      </c>
      <c r="O9" s="49">
        <v>553</v>
      </c>
    </row>
    <row r="10" spans="1:15" s="52" customFormat="1" ht="15" customHeight="1" x14ac:dyDescent="0.25">
      <c r="A10" s="47" t="s">
        <v>112</v>
      </c>
      <c r="B10" s="48">
        <v>5300</v>
      </c>
      <c r="C10" s="49">
        <v>1543</v>
      </c>
      <c r="D10" s="49">
        <v>11805</v>
      </c>
      <c r="E10" s="49">
        <v>23114</v>
      </c>
      <c r="F10" s="49">
        <v>27276</v>
      </c>
      <c r="G10" s="50">
        <v>151</v>
      </c>
      <c r="H10" s="49">
        <v>177</v>
      </c>
      <c r="I10" s="49">
        <v>1067</v>
      </c>
      <c r="J10" s="49">
        <v>49416</v>
      </c>
      <c r="K10" s="49">
        <v>15717</v>
      </c>
      <c r="L10" s="48">
        <v>60519</v>
      </c>
      <c r="M10" s="48">
        <v>65133</v>
      </c>
      <c r="N10" s="48">
        <v>8</v>
      </c>
      <c r="O10" s="49">
        <v>1609</v>
      </c>
    </row>
    <row r="11" spans="1:15" s="52" customFormat="1" ht="15" customHeight="1" x14ac:dyDescent="0.25">
      <c r="A11" s="47" t="s">
        <v>113</v>
      </c>
      <c r="B11" s="48">
        <v>4022</v>
      </c>
      <c r="C11" s="49">
        <v>7143</v>
      </c>
      <c r="D11" s="49">
        <v>18059</v>
      </c>
      <c r="E11" s="49">
        <v>21001</v>
      </c>
      <c r="F11" s="49">
        <v>24445</v>
      </c>
      <c r="G11" s="50">
        <v>7</v>
      </c>
      <c r="H11" s="49">
        <v>67</v>
      </c>
      <c r="I11" s="49">
        <v>1465</v>
      </c>
      <c r="J11" s="49">
        <v>49466</v>
      </c>
      <c r="K11" s="49">
        <v>22721</v>
      </c>
      <c r="L11" s="48">
        <v>44330</v>
      </c>
      <c r="M11" s="48">
        <v>72187</v>
      </c>
      <c r="N11" s="48">
        <v>63</v>
      </c>
      <c r="O11" s="49">
        <v>1882</v>
      </c>
    </row>
    <row r="12" spans="1:15" s="52" customFormat="1" ht="15" customHeight="1" x14ac:dyDescent="0.25">
      <c r="A12" s="47" t="s">
        <v>114</v>
      </c>
      <c r="B12" s="48">
        <v>5505</v>
      </c>
      <c r="C12" s="49">
        <v>606</v>
      </c>
      <c r="D12" s="49">
        <v>5379</v>
      </c>
      <c r="E12" s="49">
        <v>24579</v>
      </c>
      <c r="F12" s="49">
        <v>112721</v>
      </c>
      <c r="G12" s="50">
        <v>591</v>
      </c>
      <c r="H12" s="49">
        <v>10</v>
      </c>
      <c r="I12" s="49">
        <v>2787</v>
      </c>
      <c r="J12" s="49">
        <v>80528</v>
      </c>
      <c r="K12" s="49">
        <v>66145</v>
      </c>
      <c r="L12" s="48">
        <v>141649</v>
      </c>
      <c r="M12" s="48">
        <v>146673</v>
      </c>
      <c r="N12" s="48">
        <v>4</v>
      </c>
      <c r="O12" s="49">
        <v>2311</v>
      </c>
    </row>
    <row r="13" spans="1:15" s="51" customFormat="1" ht="15" customHeight="1" x14ac:dyDescent="0.25">
      <c r="A13" s="47" t="s">
        <v>115</v>
      </c>
      <c r="B13" s="48">
        <v>4480</v>
      </c>
      <c r="C13" s="49">
        <v>599</v>
      </c>
      <c r="D13" s="49">
        <v>5377</v>
      </c>
      <c r="E13" s="49">
        <v>21539</v>
      </c>
      <c r="F13" s="49">
        <v>60102</v>
      </c>
      <c r="G13" s="50">
        <v>604</v>
      </c>
      <c r="H13" s="49">
        <v>14</v>
      </c>
      <c r="I13" s="49">
        <v>1797</v>
      </c>
      <c r="J13" s="49">
        <v>52211</v>
      </c>
      <c r="K13" s="49">
        <v>37821</v>
      </c>
      <c r="L13" s="48">
        <v>87858</v>
      </c>
      <c r="M13" s="48">
        <v>90032</v>
      </c>
      <c r="N13" s="48">
        <v>2</v>
      </c>
      <c r="O13" s="49">
        <v>1976</v>
      </c>
    </row>
    <row r="14" spans="1:15" s="52" customFormat="1" ht="15" customHeight="1" x14ac:dyDescent="0.25">
      <c r="A14" s="47" t="s">
        <v>116</v>
      </c>
      <c r="B14" s="48">
        <v>13595</v>
      </c>
      <c r="C14" s="49">
        <v>320</v>
      </c>
      <c r="D14" s="49">
        <v>19242</v>
      </c>
      <c r="E14" s="49">
        <v>498846</v>
      </c>
      <c r="F14" s="49">
        <v>50972</v>
      </c>
      <c r="G14" s="50">
        <v>164</v>
      </c>
      <c r="H14" s="49">
        <v>9</v>
      </c>
      <c r="I14" s="49">
        <v>10490</v>
      </c>
      <c r="J14" s="49">
        <v>217626</v>
      </c>
      <c r="K14" s="49">
        <v>362417</v>
      </c>
      <c r="L14" s="48">
        <v>579426</v>
      </c>
      <c r="M14" s="48">
        <v>580043</v>
      </c>
      <c r="N14" s="48">
        <v>0</v>
      </c>
      <c r="O14" s="49">
        <v>3300</v>
      </c>
    </row>
    <row r="15" spans="1:15" s="51" customFormat="1" ht="15" customHeight="1" x14ac:dyDescent="0.25">
      <c r="A15" s="47" t="s">
        <v>117</v>
      </c>
      <c r="B15" s="48">
        <v>14083</v>
      </c>
      <c r="C15" s="49">
        <v>182</v>
      </c>
      <c r="D15" s="49">
        <v>3488</v>
      </c>
      <c r="E15" s="49">
        <v>49506</v>
      </c>
      <c r="F15" s="49">
        <v>344279</v>
      </c>
      <c r="G15" s="50">
        <v>166</v>
      </c>
      <c r="H15" s="49">
        <v>6</v>
      </c>
      <c r="I15" s="49">
        <v>6387</v>
      </c>
      <c r="J15" s="49">
        <v>149428</v>
      </c>
      <c r="K15" s="49">
        <v>254586</v>
      </c>
      <c r="L15" s="48">
        <v>404137</v>
      </c>
      <c r="M15" s="48">
        <v>404014</v>
      </c>
      <c r="N15" s="48">
        <v>0</v>
      </c>
      <c r="O15" s="49">
        <v>3347</v>
      </c>
    </row>
    <row r="16" spans="1:15" s="52" customFormat="1" ht="15" customHeight="1" x14ac:dyDescent="0.25">
      <c r="A16" s="47" t="s">
        <v>118</v>
      </c>
      <c r="B16" s="48">
        <v>6709</v>
      </c>
      <c r="C16" s="49">
        <v>6384</v>
      </c>
      <c r="D16" s="49">
        <v>12605</v>
      </c>
      <c r="E16" s="49">
        <v>62327</v>
      </c>
      <c r="F16" s="49">
        <v>81821</v>
      </c>
      <c r="G16" s="50">
        <v>60</v>
      </c>
      <c r="H16" s="49">
        <v>78</v>
      </c>
      <c r="I16" s="49">
        <v>3158</v>
      </c>
      <c r="J16" s="49">
        <v>73241</v>
      </c>
      <c r="K16" s="49">
        <v>93192</v>
      </c>
      <c r="L16" s="48">
        <v>159578</v>
      </c>
      <c r="M16" s="48">
        <v>166433</v>
      </c>
      <c r="N16" s="48">
        <v>4</v>
      </c>
      <c r="O16" s="49">
        <v>2557</v>
      </c>
    </row>
    <row r="17" spans="1:15" s="51" customFormat="1" ht="15" customHeight="1" x14ac:dyDescent="0.25">
      <c r="A17" s="47" t="s">
        <v>119</v>
      </c>
      <c r="B17" s="48">
        <v>4574</v>
      </c>
      <c r="C17" s="49">
        <v>1227</v>
      </c>
      <c r="D17" s="49">
        <v>66477</v>
      </c>
      <c r="E17" s="49">
        <v>13036</v>
      </c>
      <c r="F17" s="49">
        <v>19423</v>
      </c>
      <c r="G17" s="50">
        <v>30</v>
      </c>
      <c r="H17" s="49">
        <v>19</v>
      </c>
      <c r="I17" s="49">
        <v>1528</v>
      </c>
      <c r="J17" s="49">
        <v>46690</v>
      </c>
      <c r="K17" s="49">
        <v>55050</v>
      </c>
      <c r="L17" s="48">
        <v>105347</v>
      </c>
      <c r="M17" s="48">
        <v>101740</v>
      </c>
      <c r="N17" s="48">
        <v>-3</v>
      </c>
      <c r="O17" s="49">
        <v>1971</v>
      </c>
    </row>
    <row r="18" spans="1:15" s="51" customFormat="1" ht="15" customHeight="1" x14ac:dyDescent="0.25">
      <c r="A18" s="47" t="s">
        <v>120</v>
      </c>
      <c r="B18" s="48">
        <v>3379</v>
      </c>
      <c r="C18" s="54">
        <v>447</v>
      </c>
      <c r="D18" s="49">
        <v>1538</v>
      </c>
      <c r="E18" s="49">
        <v>6081</v>
      </c>
      <c r="F18" s="49">
        <v>14283</v>
      </c>
      <c r="G18" s="50">
        <v>12</v>
      </c>
      <c r="H18" s="49">
        <v>108</v>
      </c>
      <c r="I18" s="49">
        <v>398</v>
      </c>
      <c r="J18" s="49">
        <v>7289</v>
      </c>
      <c r="K18" s="49">
        <v>15578</v>
      </c>
      <c r="L18" s="48">
        <v>22621</v>
      </c>
      <c r="M18" s="48">
        <v>22867</v>
      </c>
      <c r="N18" s="48">
        <v>1</v>
      </c>
      <c r="O18" s="49">
        <v>1251</v>
      </c>
    </row>
    <row r="19" spans="1:15" s="51" customFormat="1" ht="15" customHeight="1" x14ac:dyDescent="0.25">
      <c r="A19" s="47" t="s">
        <v>121</v>
      </c>
      <c r="B19" s="48">
        <v>1130</v>
      </c>
      <c r="C19" s="49">
        <v>102</v>
      </c>
      <c r="D19" s="49">
        <v>407</v>
      </c>
      <c r="E19" s="49">
        <v>1036</v>
      </c>
      <c r="F19" s="49">
        <v>3381</v>
      </c>
      <c r="G19" s="50">
        <v>9</v>
      </c>
      <c r="H19" s="49">
        <v>42</v>
      </c>
      <c r="I19" s="49">
        <v>76</v>
      </c>
      <c r="J19" s="49">
        <v>2613</v>
      </c>
      <c r="K19" s="49">
        <v>2440</v>
      </c>
      <c r="L19" s="48">
        <v>5089</v>
      </c>
      <c r="M19" s="48">
        <v>5053</v>
      </c>
      <c r="N19" s="48">
        <v>-1</v>
      </c>
      <c r="O19" s="49">
        <v>712</v>
      </c>
    </row>
    <row r="20" spans="1:15" s="52" customFormat="1" ht="15" customHeight="1" x14ac:dyDescent="0.25">
      <c r="A20" s="47" t="s">
        <v>122</v>
      </c>
      <c r="B20" s="48">
        <v>1541</v>
      </c>
      <c r="C20" s="49">
        <v>562</v>
      </c>
      <c r="D20" s="49">
        <v>1903</v>
      </c>
      <c r="E20" s="49">
        <v>4871</v>
      </c>
      <c r="F20" s="49">
        <v>16875</v>
      </c>
      <c r="G20" s="50">
        <v>26</v>
      </c>
      <c r="H20" s="49">
        <v>3</v>
      </c>
      <c r="I20" s="49">
        <v>435</v>
      </c>
      <c r="J20" s="49">
        <v>12390</v>
      </c>
      <c r="K20" s="49">
        <v>12285</v>
      </c>
      <c r="L20" s="48">
        <v>22404</v>
      </c>
      <c r="M20" s="48">
        <v>24675</v>
      </c>
      <c r="N20" s="48">
        <v>10</v>
      </c>
      <c r="O20" s="49">
        <v>1246</v>
      </c>
    </row>
    <row r="21" spans="1:15" s="51" customFormat="1" ht="15" customHeight="1" x14ac:dyDescent="0.25">
      <c r="A21" s="47" t="s">
        <v>123</v>
      </c>
      <c r="B21" s="48">
        <v>9755</v>
      </c>
      <c r="C21" s="49">
        <v>10205</v>
      </c>
      <c r="D21" s="49">
        <v>32304</v>
      </c>
      <c r="E21" s="49">
        <v>51590</v>
      </c>
      <c r="F21" s="49">
        <v>226635</v>
      </c>
      <c r="G21" s="50">
        <v>103</v>
      </c>
      <c r="H21" s="49">
        <v>38</v>
      </c>
      <c r="I21" s="49">
        <v>5517</v>
      </c>
      <c r="J21" s="49">
        <v>151834</v>
      </c>
      <c r="K21" s="49">
        <v>174558</v>
      </c>
      <c r="L21" s="48">
        <v>319612</v>
      </c>
      <c r="M21" s="48">
        <v>326392</v>
      </c>
      <c r="N21" s="48">
        <v>2</v>
      </c>
      <c r="O21" s="49">
        <v>3020</v>
      </c>
    </row>
    <row r="22" spans="1:15" s="52" customFormat="1" ht="15" customHeight="1" x14ac:dyDescent="0.25">
      <c r="A22" s="47" t="s">
        <v>124</v>
      </c>
      <c r="B22" s="48">
        <v>5506</v>
      </c>
      <c r="C22" s="49">
        <v>141859</v>
      </c>
      <c r="D22" s="49">
        <v>35245</v>
      </c>
      <c r="E22" s="49">
        <v>15800</v>
      </c>
      <c r="F22" s="49">
        <v>19417</v>
      </c>
      <c r="G22" s="50">
        <v>41</v>
      </c>
      <c r="H22" s="49">
        <v>175</v>
      </c>
      <c r="I22" s="49">
        <v>4246</v>
      </c>
      <c r="J22" s="49">
        <v>94094</v>
      </c>
      <c r="K22" s="49">
        <v>122689</v>
      </c>
      <c r="L22" s="48">
        <v>199756</v>
      </c>
      <c r="M22" s="48">
        <v>216783</v>
      </c>
      <c r="N22" s="48">
        <v>9</v>
      </c>
      <c r="O22" s="49">
        <v>2285</v>
      </c>
    </row>
    <row r="23" spans="1:15" s="52" customFormat="1" ht="15" customHeight="1" x14ac:dyDescent="0.25">
      <c r="A23" s="47" t="s">
        <v>125</v>
      </c>
      <c r="B23" s="48">
        <v>492</v>
      </c>
      <c r="C23" s="49">
        <v>54</v>
      </c>
      <c r="D23" s="49">
        <v>151</v>
      </c>
      <c r="E23" s="49">
        <v>468</v>
      </c>
      <c r="F23" s="49">
        <v>2172</v>
      </c>
      <c r="G23" s="50">
        <v>4</v>
      </c>
      <c r="H23" s="49">
        <v>13</v>
      </c>
      <c r="I23" s="49">
        <v>64</v>
      </c>
      <c r="J23" s="49">
        <v>1082</v>
      </c>
      <c r="K23" s="49">
        <v>1844</v>
      </c>
      <c r="L23" s="48">
        <v>2571</v>
      </c>
      <c r="M23" s="48">
        <v>2926</v>
      </c>
      <c r="N23" s="48">
        <v>14</v>
      </c>
      <c r="O23" s="49">
        <v>422</v>
      </c>
    </row>
    <row r="24" spans="1:15" s="52" customFormat="1" ht="15" customHeight="1" x14ac:dyDescent="0.25">
      <c r="A24" s="47" t="s">
        <v>126</v>
      </c>
      <c r="B24" s="48">
        <v>637</v>
      </c>
      <c r="C24" s="49">
        <v>206</v>
      </c>
      <c r="D24" s="49">
        <v>436</v>
      </c>
      <c r="E24" s="49">
        <v>630</v>
      </c>
      <c r="F24" s="49">
        <v>1119</v>
      </c>
      <c r="G24" s="50">
        <v>5</v>
      </c>
      <c r="H24" s="49">
        <v>4</v>
      </c>
      <c r="I24" s="49">
        <v>59</v>
      </c>
      <c r="J24" s="49">
        <v>1120</v>
      </c>
      <c r="K24" s="49">
        <v>1339</v>
      </c>
      <c r="L24" s="48">
        <v>2429</v>
      </c>
      <c r="M24" s="48">
        <v>2459</v>
      </c>
      <c r="N24" s="48">
        <v>1</v>
      </c>
      <c r="O24" s="49">
        <v>299</v>
      </c>
    </row>
    <row r="25" spans="1:15" s="51" customFormat="1" ht="15" customHeight="1" x14ac:dyDescent="0.25">
      <c r="A25" s="47" t="s">
        <v>127</v>
      </c>
      <c r="B25" s="48">
        <v>1115</v>
      </c>
      <c r="C25" s="49">
        <v>23</v>
      </c>
      <c r="D25" s="49">
        <v>399</v>
      </c>
      <c r="E25" s="49">
        <v>2151</v>
      </c>
      <c r="F25" s="49">
        <v>3741</v>
      </c>
      <c r="G25" s="50">
        <v>3</v>
      </c>
      <c r="H25" s="49">
        <v>2</v>
      </c>
      <c r="I25" s="49">
        <v>90</v>
      </c>
      <c r="J25" s="49">
        <v>3103</v>
      </c>
      <c r="K25" s="49">
        <v>3306</v>
      </c>
      <c r="L25" s="48">
        <v>6647</v>
      </c>
      <c r="M25" s="48">
        <v>6409</v>
      </c>
      <c r="N25" s="48">
        <v>-4</v>
      </c>
      <c r="O25" s="49">
        <v>594</v>
      </c>
    </row>
    <row r="26" spans="1:15" s="52" customFormat="1" ht="15" customHeight="1" x14ac:dyDescent="0.25">
      <c r="A26" s="47" t="s">
        <v>36</v>
      </c>
      <c r="B26" s="48">
        <v>3240</v>
      </c>
      <c r="C26" s="49">
        <v>308</v>
      </c>
      <c r="D26" s="49">
        <v>2501</v>
      </c>
      <c r="E26" s="49">
        <v>6847</v>
      </c>
      <c r="F26" s="49">
        <v>9019</v>
      </c>
      <c r="G26" s="50">
        <v>8</v>
      </c>
      <c r="H26" s="49">
        <v>16</v>
      </c>
      <c r="I26" s="49">
        <v>319</v>
      </c>
      <c r="J26" s="49">
        <v>10006</v>
      </c>
      <c r="K26" s="49">
        <v>9012</v>
      </c>
      <c r="L26" s="48">
        <v>19215</v>
      </c>
      <c r="M26" s="48">
        <v>19018</v>
      </c>
      <c r="N26" s="48">
        <v>-1</v>
      </c>
      <c r="O26" s="49">
        <v>1284</v>
      </c>
    </row>
    <row r="27" spans="1:15" s="52" customFormat="1" ht="15" customHeight="1" x14ac:dyDescent="0.25">
      <c r="A27" s="47" t="s">
        <v>128</v>
      </c>
      <c r="B27" s="48">
        <v>2642</v>
      </c>
      <c r="C27" s="49">
        <v>30</v>
      </c>
      <c r="D27" s="49">
        <v>384</v>
      </c>
      <c r="E27" s="49">
        <v>4121</v>
      </c>
      <c r="F27" s="49">
        <v>19927</v>
      </c>
      <c r="G27" s="50">
        <v>258</v>
      </c>
      <c r="H27" s="49">
        <v>5</v>
      </c>
      <c r="I27" s="49">
        <v>349</v>
      </c>
      <c r="J27" s="49">
        <v>18935</v>
      </c>
      <c r="K27" s="49">
        <v>6139</v>
      </c>
      <c r="L27" s="48">
        <v>24249</v>
      </c>
      <c r="M27" s="48">
        <v>25074</v>
      </c>
      <c r="N27" s="48">
        <v>3</v>
      </c>
      <c r="O27" s="49">
        <v>858</v>
      </c>
    </row>
    <row r="28" spans="1:15" s="51" customFormat="1" ht="15" customHeight="1" x14ac:dyDescent="0.25">
      <c r="A28" s="47" t="s">
        <v>129</v>
      </c>
      <c r="B28" s="48">
        <v>4455</v>
      </c>
      <c r="C28" s="49">
        <v>63</v>
      </c>
      <c r="D28" s="49">
        <v>1098</v>
      </c>
      <c r="E28" s="49">
        <v>13089</v>
      </c>
      <c r="F28" s="49">
        <v>42022</v>
      </c>
      <c r="G28" s="50">
        <v>303</v>
      </c>
      <c r="H28" s="49">
        <v>13</v>
      </c>
      <c r="I28" s="49">
        <v>811</v>
      </c>
      <c r="J28" s="49">
        <v>41210</v>
      </c>
      <c r="K28" s="49">
        <v>16189</v>
      </c>
      <c r="L28" s="48">
        <v>54862</v>
      </c>
      <c r="M28" s="48">
        <v>57399</v>
      </c>
      <c r="N28" s="48">
        <v>5</v>
      </c>
      <c r="O28" s="49">
        <v>1421</v>
      </c>
    </row>
    <row r="29" spans="1:15" s="51" customFormat="1" ht="15" customHeight="1" x14ac:dyDescent="0.25">
      <c r="A29" s="47" t="s">
        <v>37</v>
      </c>
      <c r="B29" s="48">
        <v>7580</v>
      </c>
      <c r="C29" s="49">
        <v>1893</v>
      </c>
      <c r="D29" s="49">
        <v>14408</v>
      </c>
      <c r="E29" s="49">
        <v>100277</v>
      </c>
      <c r="F29" s="49">
        <v>51141</v>
      </c>
      <c r="G29" s="50">
        <v>106</v>
      </c>
      <c r="H29" s="49">
        <v>133</v>
      </c>
      <c r="I29" s="49">
        <v>2695</v>
      </c>
      <c r="J29" s="49">
        <v>102860</v>
      </c>
      <c r="K29" s="49">
        <v>67793</v>
      </c>
      <c r="L29" s="48">
        <v>170447</v>
      </c>
      <c r="M29" s="48">
        <v>170653</v>
      </c>
      <c r="N29" s="48">
        <v>0</v>
      </c>
      <c r="O29" s="49">
        <v>2419</v>
      </c>
    </row>
    <row r="30" spans="1:15" s="51" customFormat="1" ht="15" customHeight="1" x14ac:dyDescent="0.25">
      <c r="A30" s="47" t="s">
        <v>38</v>
      </c>
      <c r="B30" s="48">
        <v>2463</v>
      </c>
      <c r="C30" s="49">
        <v>36</v>
      </c>
      <c r="D30" s="49">
        <v>1105</v>
      </c>
      <c r="E30" s="49">
        <v>7222</v>
      </c>
      <c r="F30" s="49">
        <v>16896</v>
      </c>
      <c r="G30" s="50">
        <v>63</v>
      </c>
      <c r="H30" s="49">
        <v>7</v>
      </c>
      <c r="I30" s="49">
        <v>412</v>
      </c>
      <c r="J30" s="49">
        <v>18460</v>
      </c>
      <c r="K30" s="49">
        <v>7281</v>
      </c>
      <c r="L30" s="48">
        <v>24985</v>
      </c>
      <c r="M30" s="48">
        <v>25741</v>
      </c>
      <c r="N30" s="48">
        <v>3</v>
      </c>
      <c r="O30" s="49">
        <v>1213</v>
      </c>
    </row>
    <row r="31" spans="1:15" s="52" customFormat="1" ht="15" customHeight="1" x14ac:dyDescent="0.25">
      <c r="A31" s="47" t="s">
        <v>41</v>
      </c>
      <c r="B31" s="48">
        <v>9081</v>
      </c>
      <c r="C31" s="49">
        <v>1766</v>
      </c>
      <c r="D31" s="49">
        <v>34468</v>
      </c>
      <c r="E31" s="49">
        <v>117886</v>
      </c>
      <c r="F31" s="49">
        <v>152199</v>
      </c>
      <c r="G31" s="50">
        <v>176</v>
      </c>
      <c r="H31" s="49">
        <v>33</v>
      </c>
      <c r="I31" s="49">
        <v>5231</v>
      </c>
      <c r="J31" s="49">
        <v>106357</v>
      </c>
      <c r="K31" s="49">
        <v>205402</v>
      </c>
      <c r="L31" s="48">
        <v>302369</v>
      </c>
      <c r="M31" s="48">
        <v>311759</v>
      </c>
      <c r="N31" s="48">
        <v>3</v>
      </c>
      <c r="O31" s="49">
        <v>3048</v>
      </c>
    </row>
    <row r="32" spans="1:15" s="52" customFormat="1" ht="15" customHeight="1" x14ac:dyDescent="0.25">
      <c r="A32" s="47" t="s">
        <v>42</v>
      </c>
      <c r="B32" s="48">
        <v>589</v>
      </c>
      <c r="C32" s="49">
        <v>1</v>
      </c>
      <c r="D32" s="49">
        <v>197</v>
      </c>
      <c r="E32" s="49">
        <v>3348</v>
      </c>
      <c r="F32" s="49">
        <v>5739</v>
      </c>
      <c r="G32" s="50">
        <v>1</v>
      </c>
      <c r="H32" s="49">
        <v>0</v>
      </c>
      <c r="I32" s="49">
        <v>354</v>
      </c>
      <c r="J32" s="49">
        <v>3821</v>
      </c>
      <c r="K32" s="49">
        <v>5819</v>
      </c>
      <c r="L32" s="48">
        <v>5787</v>
      </c>
      <c r="M32" s="48">
        <v>9640</v>
      </c>
      <c r="N32" s="48">
        <v>67</v>
      </c>
      <c r="O32" s="49">
        <v>798</v>
      </c>
    </row>
    <row r="33" spans="1:15" s="52" customFormat="1" ht="15" customHeight="1" x14ac:dyDescent="0.25">
      <c r="A33" s="47" t="s">
        <v>43</v>
      </c>
      <c r="B33" s="48">
        <v>1180</v>
      </c>
      <c r="C33" s="49">
        <v>552</v>
      </c>
      <c r="D33" s="49">
        <v>12822</v>
      </c>
      <c r="E33" s="49">
        <v>14611</v>
      </c>
      <c r="F33" s="49">
        <v>2280</v>
      </c>
      <c r="G33" s="50">
        <v>1</v>
      </c>
      <c r="H33" s="49">
        <v>0</v>
      </c>
      <c r="I33" s="49">
        <v>698</v>
      </c>
      <c r="J33" s="49">
        <v>12098</v>
      </c>
      <c r="K33" s="49">
        <v>18866</v>
      </c>
      <c r="L33" s="48">
        <v>19943</v>
      </c>
      <c r="M33" s="48">
        <v>30964</v>
      </c>
      <c r="N33" s="48">
        <v>55</v>
      </c>
      <c r="O33" s="49">
        <v>1029</v>
      </c>
    </row>
    <row r="34" spans="1:15" s="51" customFormat="1" ht="15" customHeight="1" x14ac:dyDescent="0.25">
      <c r="A34" s="47" t="s">
        <v>130</v>
      </c>
      <c r="B34" s="56">
        <v>8279</v>
      </c>
      <c r="C34" s="49">
        <v>8039</v>
      </c>
      <c r="D34" s="49">
        <v>29749</v>
      </c>
      <c r="E34" s="49">
        <v>66785</v>
      </c>
      <c r="F34" s="49">
        <v>66085</v>
      </c>
      <c r="G34" s="50">
        <v>83</v>
      </c>
      <c r="H34" s="49">
        <v>5919</v>
      </c>
      <c r="I34" s="49">
        <v>3775</v>
      </c>
      <c r="J34" s="49">
        <v>66243</v>
      </c>
      <c r="K34" s="49">
        <v>114192</v>
      </c>
      <c r="L34" s="48">
        <v>168307</v>
      </c>
      <c r="M34" s="48">
        <v>180435</v>
      </c>
      <c r="N34" s="48">
        <v>7</v>
      </c>
      <c r="O34" s="49">
        <v>2562</v>
      </c>
    </row>
    <row r="35" spans="1:15" s="52" customFormat="1" ht="15" customHeight="1" x14ac:dyDescent="0.25">
      <c r="A35" s="47" t="s">
        <v>131</v>
      </c>
      <c r="B35" s="48">
        <v>2009</v>
      </c>
      <c r="C35" s="49">
        <v>719</v>
      </c>
      <c r="D35" s="50">
        <v>3069</v>
      </c>
      <c r="E35" s="50">
        <v>9399</v>
      </c>
      <c r="F35" s="50">
        <v>13708</v>
      </c>
      <c r="G35" s="50">
        <v>10</v>
      </c>
      <c r="H35" s="50">
        <v>4</v>
      </c>
      <c r="I35" s="50">
        <v>542</v>
      </c>
      <c r="J35" s="49">
        <v>9236</v>
      </c>
      <c r="K35" s="49">
        <v>18215</v>
      </c>
      <c r="L35" s="48">
        <v>25834</v>
      </c>
      <c r="M35" s="48">
        <v>27451</v>
      </c>
      <c r="N35" s="48">
        <v>6</v>
      </c>
      <c r="O35" s="50">
        <v>1194</v>
      </c>
    </row>
    <row r="36" spans="1:15" s="51" customFormat="1" ht="15" customHeight="1" x14ac:dyDescent="0.25">
      <c r="A36" s="47" t="s">
        <v>46</v>
      </c>
      <c r="B36" s="48">
        <v>9372</v>
      </c>
      <c r="C36" s="49">
        <v>594</v>
      </c>
      <c r="D36" s="49">
        <v>10878</v>
      </c>
      <c r="E36" s="49">
        <v>43411</v>
      </c>
      <c r="F36" s="49">
        <v>163329</v>
      </c>
      <c r="G36" s="50">
        <v>559</v>
      </c>
      <c r="H36" s="49">
        <v>47</v>
      </c>
      <c r="I36" s="49">
        <v>3683</v>
      </c>
      <c r="J36" s="49">
        <v>106079</v>
      </c>
      <c r="K36" s="49">
        <v>116422</v>
      </c>
      <c r="L36" s="48">
        <v>215840</v>
      </c>
      <c r="M36" s="48">
        <v>222501</v>
      </c>
      <c r="N36" s="48">
        <v>3</v>
      </c>
      <c r="O36" s="49">
        <v>2850</v>
      </c>
    </row>
    <row r="37" spans="1:15" s="52" customFormat="1" ht="15" customHeight="1" x14ac:dyDescent="0.25">
      <c r="A37" s="57" t="s">
        <v>132</v>
      </c>
      <c r="B37" s="48">
        <v>4215</v>
      </c>
      <c r="C37" s="50">
        <v>45</v>
      </c>
      <c r="D37" s="49">
        <v>780</v>
      </c>
      <c r="E37" s="49">
        <v>4700</v>
      </c>
      <c r="F37" s="49">
        <v>14198</v>
      </c>
      <c r="G37" s="50">
        <v>7</v>
      </c>
      <c r="H37" s="49">
        <v>0</v>
      </c>
      <c r="I37" s="49">
        <v>1123</v>
      </c>
      <c r="J37" s="49">
        <v>4191</v>
      </c>
      <c r="K37" s="49">
        <v>16662</v>
      </c>
      <c r="L37" s="48">
        <v>19957</v>
      </c>
      <c r="M37" s="48">
        <v>20853</v>
      </c>
      <c r="N37" s="48">
        <v>4</v>
      </c>
      <c r="O37" s="49">
        <v>1591</v>
      </c>
    </row>
    <row r="38" spans="1:15" s="52" customFormat="1" ht="15" customHeight="1" x14ac:dyDescent="0.25">
      <c r="A38" s="57" t="s">
        <v>133</v>
      </c>
      <c r="B38" s="48">
        <v>5085</v>
      </c>
      <c r="C38" s="49">
        <v>296</v>
      </c>
      <c r="D38" s="49">
        <v>1584</v>
      </c>
      <c r="E38" s="49">
        <v>8585</v>
      </c>
      <c r="F38" s="49">
        <v>23691</v>
      </c>
      <c r="G38" s="50">
        <v>11</v>
      </c>
      <c r="H38" s="49">
        <v>1</v>
      </c>
      <c r="I38" s="49">
        <v>2081</v>
      </c>
      <c r="J38" s="49">
        <v>9010</v>
      </c>
      <c r="K38" s="49">
        <v>27239</v>
      </c>
      <c r="L38" s="48">
        <v>32732</v>
      </c>
      <c r="M38" s="48">
        <v>36249</v>
      </c>
      <c r="N38" s="48">
        <v>11</v>
      </c>
      <c r="O38" s="49">
        <v>1973</v>
      </c>
    </row>
    <row r="39" spans="1:15" s="52" customFormat="1" ht="15" customHeight="1" x14ac:dyDescent="0.25">
      <c r="A39" s="57" t="s">
        <v>134</v>
      </c>
      <c r="B39" s="48">
        <v>1650</v>
      </c>
      <c r="C39" s="49">
        <v>5</v>
      </c>
      <c r="D39" s="49">
        <v>142</v>
      </c>
      <c r="E39" s="49">
        <v>957</v>
      </c>
      <c r="F39" s="49">
        <v>4354</v>
      </c>
      <c r="G39" s="50">
        <v>3</v>
      </c>
      <c r="H39" s="49">
        <v>0</v>
      </c>
      <c r="I39" s="49">
        <v>316</v>
      </c>
      <c r="J39" s="49">
        <v>1530</v>
      </c>
      <c r="K39" s="49">
        <v>4247</v>
      </c>
      <c r="L39" s="48">
        <v>5571</v>
      </c>
      <c r="M39" s="48">
        <v>5777</v>
      </c>
      <c r="N39" s="48">
        <v>4</v>
      </c>
      <c r="O39" s="49">
        <v>912</v>
      </c>
    </row>
    <row r="40" spans="1:15" s="51" customFormat="1" ht="15" customHeight="1" x14ac:dyDescent="0.25">
      <c r="A40" s="47" t="s">
        <v>135</v>
      </c>
      <c r="B40" s="48">
        <v>13441</v>
      </c>
      <c r="C40" s="49">
        <v>3709</v>
      </c>
      <c r="D40" s="49">
        <v>63854</v>
      </c>
      <c r="E40" s="49">
        <v>410137</v>
      </c>
      <c r="F40" s="49">
        <v>15266</v>
      </c>
      <c r="G40" s="50">
        <v>66</v>
      </c>
      <c r="H40" s="49">
        <v>64</v>
      </c>
      <c r="I40" s="49">
        <v>8434</v>
      </c>
      <c r="J40" s="49">
        <v>227920</v>
      </c>
      <c r="K40" s="49">
        <v>273610</v>
      </c>
      <c r="L40" s="48">
        <v>505302</v>
      </c>
      <c r="M40" s="48">
        <v>501530</v>
      </c>
      <c r="N40" s="48">
        <v>-1</v>
      </c>
      <c r="O40" s="49">
        <v>3084</v>
      </c>
    </row>
    <row r="41" spans="1:15" s="51" customFormat="1" ht="15" customHeight="1" x14ac:dyDescent="0.25">
      <c r="A41" s="47" t="s">
        <v>51</v>
      </c>
      <c r="B41" s="56">
        <v>7491</v>
      </c>
      <c r="C41" s="49">
        <v>25271</v>
      </c>
      <c r="D41" s="49">
        <v>240498</v>
      </c>
      <c r="E41" s="49">
        <v>22702</v>
      </c>
      <c r="F41" s="49">
        <v>8174</v>
      </c>
      <c r="G41" s="50">
        <v>55</v>
      </c>
      <c r="H41" s="49">
        <v>887</v>
      </c>
      <c r="I41" s="49">
        <v>5656</v>
      </c>
      <c r="J41" s="49">
        <v>133295</v>
      </c>
      <c r="K41" s="49">
        <v>169948</v>
      </c>
      <c r="L41" s="48">
        <v>298475</v>
      </c>
      <c r="M41" s="48">
        <v>303243</v>
      </c>
      <c r="N41" s="48">
        <v>2</v>
      </c>
      <c r="O41" s="50">
        <v>2466</v>
      </c>
    </row>
    <row r="42" spans="1:15" s="51" customFormat="1" ht="30" customHeight="1" x14ac:dyDescent="0.25">
      <c r="A42" s="47" t="s">
        <v>136</v>
      </c>
      <c r="B42" s="58" t="s">
        <v>95</v>
      </c>
      <c r="C42" s="49">
        <f>SUM(C4:C41)</f>
        <v>224300</v>
      </c>
      <c r="D42" s="48">
        <f t="shared" ref="D42:K42" si="0">SUM(D4:D41)</f>
        <v>705814</v>
      </c>
      <c r="E42" s="48">
        <f t="shared" si="0"/>
        <v>1962694</v>
      </c>
      <c r="F42" s="48">
        <f t="shared" si="0"/>
        <v>2093999</v>
      </c>
      <c r="G42" s="48">
        <f t="shared" si="0"/>
        <v>5725</v>
      </c>
      <c r="H42" s="48">
        <f t="shared" si="0"/>
        <v>8290</v>
      </c>
      <c r="I42" s="48">
        <f>SUM(I4:I41)</f>
        <v>89502</v>
      </c>
      <c r="J42" s="48">
        <f t="shared" si="0"/>
        <v>2293034</v>
      </c>
      <c r="K42" s="48">
        <f t="shared" si="0"/>
        <v>2797290</v>
      </c>
      <c r="L42" s="49">
        <f>SUM(L4:L41)</f>
        <v>4957931</v>
      </c>
      <c r="M42" s="49">
        <f>SUM(M4:M41)</f>
        <v>5090324</v>
      </c>
      <c r="N42" s="49">
        <v>3</v>
      </c>
      <c r="O42" s="59" t="s">
        <v>95</v>
      </c>
    </row>
    <row r="43" spans="1:15" s="51" customFormat="1" ht="30" customHeight="1" x14ac:dyDescent="0.25">
      <c r="A43" s="47" t="s">
        <v>137</v>
      </c>
      <c r="B43" s="58" t="s">
        <v>95</v>
      </c>
      <c r="C43" s="49">
        <v>209151</v>
      </c>
      <c r="D43" s="49">
        <v>556422</v>
      </c>
      <c r="E43" s="49">
        <v>1007178</v>
      </c>
      <c r="F43" s="49">
        <v>969509</v>
      </c>
      <c r="G43" s="50">
        <v>2534</v>
      </c>
      <c r="H43" s="49">
        <v>8004</v>
      </c>
      <c r="I43" s="49">
        <v>56192</v>
      </c>
      <c r="J43" s="49">
        <v>1225036</v>
      </c>
      <c r="K43" s="49">
        <v>1583954</v>
      </c>
      <c r="L43" s="49">
        <v>2741426</v>
      </c>
      <c r="M43" s="49">
        <v>2808990</v>
      </c>
      <c r="N43" s="49">
        <v>3</v>
      </c>
      <c r="O43" s="59" t="s">
        <v>95</v>
      </c>
    </row>
    <row r="44" spans="1:15" s="51" customFormat="1" ht="30" customHeight="1" x14ac:dyDescent="0.25">
      <c r="A44" s="47"/>
      <c r="B44" s="58"/>
      <c r="C44" s="48"/>
      <c r="D44" s="48"/>
      <c r="E44" s="48"/>
      <c r="F44" s="48"/>
      <c r="G44" s="56"/>
      <c r="H44" s="48"/>
      <c r="I44" s="48"/>
      <c r="J44" s="48"/>
      <c r="K44" s="48"/>
      <c r="L44" s="48"/>
      <c r="M44" s="48"/>
      <c r="N44" s="48"/>
      <c r="O44" s="59"/>
    </row>
    <row r="45" spans="1:15" s="51" customFormat="1" ht="30" customHeight="1" x14ac:dyDescent="0.15">
      <c r="A45" s="198" t="s">
        <v>213</v>
      </c>
      <c r="B45" s="198"/>
      <c r="C45" s="198"/>
      <c r="D45" s="198"/>
      <c r="E45" s="198"/>
      <c r="F45" s="198"/>
      <c r="G45" s="198"/>
      <c r="H45" s="198"/>
      <c r="I45" s="198"/>
      <c r="J45" s="198"/>
      <c r="K45" s="198"/>
      <c r="L45" s="198"/>
      <c r="M45" s="198"/>
      <c r="N45" s="198"/>
      <c r="O45" s="198"/>
    </row>
    <row r="46" spans="1:15" s="52" customFormat="1" ht="18" customHeight="1" x14ac:dyDescent="0.15">
      <c r="A46" s="198"/>
      <c r="B46" s="198"/>
      <c r="C46" s="198"/>
      <c r="D46" s="198"/>
      <c r="E46" s="198"/>
      <c r="F46" s="198"/>
      <c r="G46" s="198"/>
      <c r="H46" s="198"/>
      <c r="I46" s="198"/>
      <c r="J46" s="198"/>
      <c r="K46" s="198"/>
      <c r="L46" s="198"/>
      <c r="M46" s="198"/>
      <c r="N46" s="198"/>
      <c r="O46" s="198"/>
    </row>
    <row r="47" spans="1:15" s="51" customFormat="1" ht="16.5" customHeight="1" x14ac:dyDescent="0.15">
      <c r="A47" s="172" t="s">
        <v>214</v>
      </c>
      <c r="B47" s="168"/>
      <c r="C47" s="168"/>
      <c r="D47" s="168"/>
      <c r="E47" s="168"/>
      <c r="F47" s="168"/>
      <c r="G47" s="168"/>
      <c r="H47" s="168"/>
      <c r="I47" s="168"/>
      <c r="J47" s="168"/>
      <c r="K47" s="168"/>
      <c r="L47" s="168"/>
      <c r="M47" s="168"/>
      <c r="N47" s="168"/>
      <c r="O47" s="168"/>
    </row>
    <row r="48" spans="1:15" s="52" customFormat="1" ht="36.75" hidden="1" customHeight="1" x14ac:dyDescent="0.15">
      <c r="A48" s="168"/>
      <c r="B48" s="168"/>
      <c r="C48" s="168"/>
      <c r="D48" s="168"/>
      <c r="E48" s="168"/>
      <c r="F48" s="168"/>
      <c r="G48" s="168"/>
      <c r="H48" s="168"/>
      <c r="I48" s="168"/>
      <c r="J48" s="168"/>
      <c r="K48" s="168"/>
      <c r="L48" s="168"/>
      <c r="M48" s="168"/>
      <c r="N48" s="168"/>
      <c r="O48" s="168"/>
    </row>
    <row r="49" spans="1:15" s="52" customFormat="1" ht="11.25" hidden="1" x14ac:dyDescent="0.2">
      <c r="A49" s="60"/>
      <c r="B49" s="60"/>
      <c r="C49" s="60"/>
      <c r="D49" s="60"/>
      <c r="E49" s="60"/>
      <c r="F49" s="60"/>
      <c r="G49" s="60"/>
      <c r="H49" s="60"/>
      <c r="I49" s="60"/>
      <c r="J49" s="60"/>
      <c r="K49" s="60"/>
      <c r="L49" s="60"/>
      <c r="M49" s="60"/>
      <c r="N49" s="60"/>
      <c r="O49" s="60"/>
    </row>
    <row r="50" spans="1:15" s="52" customFormat="1" ht="13.15" hidden="1" customHeight="1" x14ac:dyDescent="0.25">
      <c r="A50" s="61"/>
      <c r="B50" s="54"/>
      <c r="C50" s="54"/>
      <c r="D50" s="54"/>
      <c r="E50" s="54"/>
      <c r="F50" s="54"/>
      <c r="G50" s="54"/>
      <c r="H50" s="54"/>
      <c r="I50" s="54"/>
      <c r="J50" s="54"/>
      <c r="K50" s="54"/>
      <c r="L50" s="62"/>
      <c r="M50" s="62"/>
      <c r="N50" s="60"/>
      <c r="O50" s="60"/>
    </row>
    <row r="51" spans="1:15" s="52" customFormat="1" ht="13.15" hidden="1" customHeight="1" x14ac:dyDescent="0.25">
      <c r="A51" s="61"/>
      <c r="B51" s="54"/>
      <c r="C51" s="54"/>
      <c r="D51" s="54"/>
      <c r="E51" s="54"/>
      <c r="F51" s="54"/>
      <c r="G51" s="54"/>
      <c r="H51" s="54"/>
      <c r="I51" s="54"/>
      <c r="J51" s="54"/>
      <c r="K51" s="54"/>
      <c r="L51" s="62"/>
      <c r="M51" s="62"/>
      <c r="N51" s="60"/>
      <c r="O51" s="60"/>
    </row>
    <row r="52" spans="1:15" ht="13.15" hidden="1" customHeight="1" x14ac:dyDescent="0.2">
      <c r="A52" s="63"/>
      <c r="B52" s="64"/>
      <c r="C52" s="64"/>
      <c r="D52" s="64"/>
      <c r="E52" s="64"/>
      <c r="F52" s="64"/>
      <c r="G52" s="64"/>
      <c r="H52" s="64"/>
      <c r="I52" s="64"/>
      <c r="J52" s="64"/>
      <c r="K52" s="64"/>
      <c r="L52" s="64"/>
      <c r="M52" s="64"/>
      <c r="N52" s="65"/>
      <c r="O52" s="65"/>
    </row>
    <row r="53" spans="1:15" ht="13.15" hidden="1" customHeight="1" x14ac:dyDescent="0.2">
      <c r="A53" s="63"/>
      <c r="B53" s="64"/>
      <c r="C53" s="64"/>
      <c r="D53" s="64"/>
      <c r="E53" s="64"/>
      <c r="F53" s="64"/>
      <c r="G53" s="64"/>
      <c r="H53" s="64"/>
      <c r="I53" s="64"/>
      <c r="J53" s="64"/>
      <c r="K53" s="64"/>
      <c r="L53" s="64"/>
      <c r="M53" s="64"/>
      <c r="N53" s="65"/>
      <c r="O53" s="65"/>
    </row>
    <row r="54" spans="1:15" ht="13.15" hidden="1" customHeight="1" x14ac:dyDescent="0.2">
      <c r="A54" s="66"/>
      <c r="B54" s="64"/>
      <c r="C54" s="64"/>
      <c r="D54" s="64"/>
      <c r="E54" s="64"/>
      <c r="F54" s="64"/>
      <c r="G54" s="64"/>
      <c r="H54" s="64"/>
      <c r="I54" s="64"/>
      <c r="J54" s="64"/>
      <c r="K54" s="64"/>
      <c r="L54" s="64"/>
      <c r="M54" s="64"/>
      <c r="N54" s="67"/>
      <c r="O54" s="65"/>
    </row>
    <row r="55" spans="1:15" ht="11.25" hidden="1" x14ac:dyDescent="0.2">
      <c r="A55" s="65"/>
      <c r="B55" s="65"/>
      <c r="C55" s="65"/>
      <c r="D55" s="65"/>
      <c r="E55" s="65"/>
      <c r="F55" s="65"/>
      <c r="G55" s="65"/>
      <c r="H55" s="65"/>
      <c r="I55" s="65"/>
      <c r="J55" s="65"/>
      <c r="K55" s="65"/>
      <c r="L55" s="66"/>
      <c r="M55" s="66"/>
      <c r="N55" s="65"/>
      <c r="O55" s="66"/>
    </row>
    <row r="56" spans="1:15" hidden="1" x14ac:dyDescent="0.15"/>
    <row r="57" spans="1:15" hidden="1" x14ac:dyDescent="0.15"/>
    <row r="58" spans="1:15" hidden="1" x14ac:dyDescent="0.15"/>
    <row r="59" spans="1:15" ht="12.75" hidden="1" x14ac:dyDescent="0.2">
      <c r="O59" s="68"/>
    </row>
    <row r="60" spans="1:15" ht="15" hidden="1" customHeight="1" x14ac:dyDescent="0.2">
      <c r="O60" s="69"/>
    </row>
    <row r="61" spans="1:15" hidden="1" x14ac:dyDescent="0.15"/>
  </sheetData>
  <mergeCells count="3">
    <mergeCell ref="A1:O1"/>
    <mergeCell ref="C2:H2"/>
    <mergeCell ref="A45:O46"/>
  </mergeCells>
  <printOptions horizontalCentered="1" verticalCentered="1" gridLinesSet="0"/>
  <pageMargins left="0" right="0" top="0.26179999999999998" bottom="0.59050000000000002" header="0.39369999999999999" footer="0.1968"/>
  <pageSetup scale="46" orientation="portrait" r:id="rId1"/>
  <headerFooter alignWithMargins="0">
    <oddFooter>&amp;C&amp;"Serifa Std 45 Light,Regular"&amp;12© 2018 The College Board. College Board, Advanced Placement Program, AP, AP Central and the acorn logo are registered trademarks of the College Board.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24</vt:i4>
      </vt:variant>
    </vt:vector>
  </HeadingPairs>
  <TitlesOfParts>
    <vt:vector size="35" baseType="lpstr">
      <vt:lpstr>All</vt:lpstr>
      <vt:lpstr>Males</vt:lpstr>
      <vt:lpstr>Females</vt:lpstr>
      <vt:lpstr>12th</vt:lpstr>
      <vt:lpstr>11th</vt:lpstr>
      <vt:lpstr>In State</vt:lpstr>
      <vt:lpstr>Out of State</vt:lpstr>
      <vt:lpstr>Public</vt:lpstr>
      <vt:lpstr>Summary Report</vt:lpstr>
      <vt:lpstr>Exams by State</vt:lpstr>
      <vt:lpstr>School Report of AP</vt:lpstr>
      <vt:lpstr>BODY</vt:lpstr>
      <vt:lpstr>HEADING</vt:lpstr>
      <vt:lpstr>'11th'!Print_Area</vt:lpstr>
      <vt:lpstr>'12th'!Print_Area</vt:lpstr>
      <vt:lpstr>All!Print_Area</vt:lpstr>
      <vt:lpstr>'Exams by State'!Print_Area</vt:lpstr>
      <vt:lpstr>Females!Print_Area</vt:lpstr>
      <vt:lpstr>'In State'!Print_Area</vt:lpstr>
      <vt:lpstr>Males!Print_Area</vt:lpstr>
      <vt:lpstr>'Out of State'!Print_Area</vt:lpstr>
      <vt:lpstr>Public!Print_Area</vt:lpstr>
      <vt:lpstr>'School Report of AP'!Print_Area</vt:lpstr>
      <vt:lpstr>'Summary Report'!Print_Area</vt:lpstr>
      <vt:lpstr>TitleRegion1.a1.g57.11</vt:lpstr>
      <vt:lpstr>TitleRegion1.a2.k58.10</vt:lpstr>
      <vt:lpstr>TitleRegion1.a3.043.9</vt:lpstr>
      <vt:lpstr>TitleRegion1.b5.ar76.1</vt:lpstr>
      <vt:lpstr>TitleRegion1.b5.ar76.2</vt:lpstr>
      <vt:lpstr>TitleRegion1.b5.ar76.3</vt:lpstr>
      <vt:lpstr>TitleRegion1.b5.ar76.4</vt:lpstr>
      <vt:lpstr>TitleRegion1.b5.ar76.5</vt:lpstr>
      <vt:lpstr>TitleRegion1.b5.ar76.6</vt:lpstr>
      <vt:lpstr>TitleRegion1.b5.ar76.7</vt:lpstr>
      <vt:lpstr>TitleRegion1.b5.ar76.8</vt:lpstr>
    </vt:vector>
  </TitlesOfParts>
  <Company>ETS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AERMERT</dc:creator>
  <cp:lastModifiedBy>Windows SOE Manager</cp:lastModifiedBy>
  <cp:lastPrinted>2018-10-11T17:40:39Z</cp:lastPrinted>
  <dcterms:created xsi:type="dcterms:W3CDTF">2018-09-19T16:31:29Z</dcterms:created>
  <dcterms:modified xsi:type="dcterms:W3CDTF">2018-10-12T14:25:11Z</dcterms:modified>
</cp:coreProperties>
</file>