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"/>
    </mc:Choice>
  </mc:AlternateContent>
  <xr:revisionPtr revIDLastSave="104" documentId="8_{7EDCB08F-DA5E-408D-9E9D-77502F7044DE}" xr6:coauthVersionLast="47" xr6:coauthVersionMax="47" xr10:uidLastSave="{0B3AC254-6280-4AC2-8966-7F15637594A2}"/>
  <bookViews>
    <workbookView xWindow="-110" yWindow="-110" windowWidth="19420" windowHeight="10420" xr2:uid="{9B89099E-4DB1-4909-ACF8-8F8664195FED}"/>
  </bookViews>
  <sheets>
    <sheet name="Deflator ratios" sheetId="1" r:id="rId1"/>
    <sheet name="NCU-USD" sheetId="4" r:id="rId2"/>
    <sheet name="Deflator ratios for cod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G2" i="2"/>
  <c r="C2" i="2"/>
  <c r="D2" i="2"/>
  <c r="E2" i="2"/>
  <c r="F2" i="2"/>
  <c r="B2" i="2"/>
  <c r="K19" i="1"/>
  <c r="S2" i="2" s="1"/>
  <c r="J18" i="1"/>
  <c r="K18" i="1"/>
  <c r="L18" i="1"/>
  <c r="M18" i="1"/>
  <c r="I18" i="1"/>
  <c r="G17" i="1"/>
  <c r="H17" i="1"/>
  <c r="I17" i="1"/>
  <c r="J17" i="1"/>
  <c r="K17" i="1"/>
  <c r="L17" i="1"/>
  <c r="M17" i="1"/>
  <c r="N17" i="1"/>
  <c r="F17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H19" i="1" s="1"/>
  <c r="P2" i="2" s="1"/>
  <c r="I12" i="1"/>
  <c r="I19" i="1" s="1"/>
  <c r="Q2" i="2" s="1"/>
  <c r="J12" i="1"/>
  <c r="J19" i="1" s="1"/>
  <c r="R2" i="2" s="1"/>
  <c r="K12" i="1"/>
  <c r="L12" i="1"/>
  <c r="L19" i="1" s="1"/>
  <c r="T2" i="2" s="1"/>
  <c r="M12" i="1"/>
  <c r="M19" i="1" s="1"/>
  <c r="U2" i="2" s="1"/>
  <c r="N12" i="1"/>
  <c r="O12" i="1"/>
  <c r="G10" i="1"/>
  <c r="H10" i="1"/>
  <c r="I10" i="1"/>
  <c r="J10" i="1"/>
  <c r="K10" i="1"/>
  <c r="L10" i="1"/>
  <c r="M10" i="1"/>
  <c r="N10" i="1"/>
  <c r="O10" i="1"/>
  <c r="F10" i="1"/>
  <c r="G6" i="4" l="1"/>
  <c r="H6" i="4"/>
  <c r="I6" i="4"/>
  <c r="J6" i="4"/>
  <c r="K6" i="4"/>
  <c r="F7" i="4"/>
  <c r="G7" i="4"/>
  <c r="H7" i="4"/>
  <c r="I7" i="4"/>
  <c r="J7" i="4"/>
  <c r="K7" i="4"/>
  <c r="E5" i="4"/>
  <c r="F5" i="4"/>
  <c r="G5" i="4"/>
  <c r="H5" i="4"/>
  <c r="I5" i="4"/>
  <c r="J5" i="4"/>
  <c r="K5" i="4"/>
  <c r="L5" i="4"/>
  <c r="D5" i="4"/>
</calcChain>
</file>

<file path=xl/sharedStrings.xml><?xml version="1.0" encoding="utf-8"?>
<sst xmlns="http://schemas.openxmlformats.org/spreadsheetml/2006/main" count="77" uniqueCount="52">
  <si>
    <t>ISO-3</t>
  </si>
  <si>
    <t>Indicator</t>
  </si>
  <si>
    <t>Base Year</t>
  </si>
  <si>
    <t>Scale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</si>
  <si>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</si>
  <si>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</si>
  <si>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</si>
  <si>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</si>
  <si>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</si>
  <si>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</si>
  <si>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</si>
  <si>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</si>
  <si>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</si>
  <si>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</si>
  <si>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COL</t>
  </si>
  <si>
    <t>Gross Domestic Product, Deflator</t>
  </si>
  <si>
    <t>NGDP_D_IX</t>
  </si>
  <si>
    <t>Units</t>
  </si>
  <si>
    <t>BRA</t>
  </si>
  <si>
    <t>CRI</t>
  </si>
  <si>
    <t>Deflator ratios (n_base/n)</t>
  </si>
  <si>
    <t>for the code</t>
  </si>
  <si>
    <t>e base = 2015</t>
  </si>
  <si>
    <t>from:</t>
  </si>
  <si>
    <t>https://stats.oecd.org/Index.aspx?DataSetCode=IOTS_2021</t>
  </si>
  <si>
    <t>Colombia</t>
  </si>
  <si>
    <t>go to:</t>
  </si>
  <si>
    <t>Export -&gt; Related Files -&gt; select highlight</t>
  </si>
  <si>
    <t>Brazil</t>
  </si>
  <si>
    <t>Costa Rica</t>
  </si>
  <si>
    <t>Deflator ratios (e/e_base)</t>
  </si>
  <si>
    <t>BRA_2013</t>
  </si>
  <si>
    <t>BRA_2014</t>
  </si>
  <si>
    <t>BRA_2015</t>
  </si>
  <si>
    <t>BRA_2016</t>
  </si>
  <si>
    <t>BRA_2017</t>
  </si>
  <si>
    <t>COL_2010</t>
  </si>
  <si>
    <t>COL_2011</t>
  </si>
  <si>
    <t>COL_2012</t>
  </si>
  <si>
    <t>COL_2013</t>
  </si>
  <si>
    <t>COL_2014</t>
  </si>
  <si>
    <t>COL_2015</t>
  </si>
  <si>
    <t>COL_2016</t>
  </si>
  <si>
    <t>COL_2017</t>
  </si>
  <si>
    <t>COL_2018</t>
  </si>
  <si>
    <t>CRI_2012</t>
  </si>
  <si>
    <t>CRI_2013</t>
  </si>
  <si>
    <t>CRI_2014</t>
  </si>
  <si>
    <t>CRI_2015</t>
  </si>
  <si>
    <t>CRI_2016</t>
  </si>
  <si>
    <t>CRI_2017</t>
  </si>
  <si>
    <t>deflator ratios * change in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</si>
</sst>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"/>
    <numFmt numFmtId="165" formatCode="_(* #,##0.0_);_(* \(#,##0.0\);_(* &quot;-&quot;??_);_(@_)"/>
    <numFmt numFmtId="166" formatCode="_(* #,##0_);_(* \(#,##0\);_(* &quot;-&quot;??_);_(@_)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20"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top" wrapText="1"/>
      <protection locked="0"/>
    </xf>
    <xf numFmtId="0" fontId="3" fillId="2" borderId="4" xfId="1" applyFont="1" applyFill="1" applyBorder="1" applyAlignment="1" applyProtection="1">
      <alignment horizontal="center" vertical="top" wrapText="1"/>
      <protection locked="0"/>
    </xf>
    <xf numFmtId="0" fontId="3" fillId="2" borderId="5" xfId="1" applyFont="1" applyFill="1" applyBorder="1" applyAlignment="1" applyProtection="1">
      <alignment horizontal="center" vertical="top" wrapText="1"/>
      <protection locked="0"/>
    </xf>
    <xf numFmtId="0" fontId="0" fillId="4" borderId="0" xfId="0" applyFill="1"/>
    <xf numFmtId="0" fontId="3" fillId="4" borderId="6" xfId="1" applyFont="1" applyFill="1" applyBorder="1" applyAlignment="1" applyProtection="1">
      <alignment horizontal="left" vertical="top" wrapText="1" indent="1"/>
      <protection locked="0"/>
    </xf>
    <xf numFmtId="0" fontId="3" fillId="4" borderId="7" xfId="1" applyFont="1" applyFill="1" applyBorder="1" applyAlignment="1" applyProtection="1">
      <alignment horizontal="left" vertical="top" wrapText="1" indent="1"/>
      <protection locked="0"/>
    </xf>
    <xf numFmtId="0" fontId="3" fillId="4" borderId="7" xfId="1" applyFont="1" applyFill="1" applyBorder="1" applyAlignment="1" applyProtection="1">
      <alignment horizontal="left" vertical="top" wrapText="1"/>
      <protection locked="0"/>
    </xf>
    <xf numFmtId="0" fontId="3" fillId="4" borderId="8" xfId="1" applyFont="1" applyFill="1" applyBorder="1" applyAlignment="1" applyProtection="1">
      <alignment horizontal="left" vertical="top" wrapText="1"/>
      <protection locked="0"/>
    </xf>
    <xf numFmtId="4" fontId="2" fillId="4" borderId="0" xfId="1" applyNumberFormat="1" applyFont="1" applyFill="1" applyAlignment="1" applyProtection="1">
      <alignment horizontal="right" vertical="top" wrapText="1"/>
      <protection locked="0"/>
    </xf>
    <xf numFmtId="0" fontId="0" fillId="3" borderId="0" xfId="0" applyFill="1"/>
    <xf numFmtId="0" fontId="5" fillId="0" borderId="0" xfId="2"/>
    <xf numFmtId="0" fontId="6" fillId="5" borderId="9" xfId="2" applyFont="1" applyFill="1" applyBorder="1"/>
    <xf numFmtId="0" fontId="6" fillId="5" borderId="10" xfId="2" applyFont="1" applyFill="1" applyBorder="1"/>
    <xf numFmtId="164" fontId="5" fillId="0" borderId="0" xfId="2" applyNumberFormat="1"/>
    <xf numFmtId="0" fontId="6" fillId="6" borderId="9" xfId="2" applyFont="1" applyFill="1" applyBorder="1"/>
    <xf numFmtId="0" fontId="6" fillId="6" borderId="10" xfId="2" applyFont="1" applyFill="1" applyBorder="1"/>
    <xf numFmtId="0" fontId="6" fillId="6" borderId="11" xfId="2" applyFont="1" applyFill="1" applyBorder="1"/>
    <xf numFmtId="165" fontId="6" fillId="6" borderId="11" xfId="3" applyNumberFormat="1" applyFont="1" applyFill="1" applyBorder="1"/>
    <xf numFmtId="166" fontId="6" fillId="5" borderId="10" xfId="3" applyNumberFormat="1" applyFont="1" applyFill="1" applyBorder="1"/>
    <xf numFmtId="0" fontId="7" fillId="0" borderId="0" xfId="4"/>
    <xf numFmtId="166" fontId="6" fillId="7" borderId="10" xfId="3" applyNumberFormat="1" applyFont="1" applyFill="1" applyBorder="1"/>
    <xf numFmtId="165" fontId="6" fillId="7" borderId="11" xfId="3" applyNumberFormat="1" applyFont="1" applyFill="1" applyBorder="1"/>
    <xf numFmtId="166" fontId="6" fillId="8" borderId="10" xfId="3" applyNumberFormat="1" applyFont="1" applyFill="1" applyBorder="1"/>
    <xf numFmtId="167" fontId="5" fillId="0" borderId="0" xfId="2" applyNumberFormat="1"/>
    <xf numFmtId="1" fontId="5" fillId="0" borderId="0" xfId="2" applyNumberFormat="1"/>
    <xf numFmtId="0" fontId="5" fillId="3" borderId="0" xfId="2" applyFill="1"/>
    <xf numFmtId="0" fontId="0" fillId="4" borderId="12" xfId="0" applyFill="1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0" borderId="19" xfId="0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</cellXfs>
  <cellStyles count="5">
    <cellStyle name="Comma 2" xfId="3" xr:uid="{4B6557BD-5716-47B4-8897-2A116C4C94E6}"/>
    <cellStyle name="Hyperlink" xfId="4" builtinId="8"/>
    <cellStyle name="Normal" xfId="0" builtinId="0"/>
    <cellStyle name="Normal 2" xfId="1" xr:uid="{E2F2DB49-8047-434D-8799-397052D6E114}"/>
    <cellStyle name="Normal 3" xfId="2" xr:uid="{3C7CE280-2BE5-4E0F-BFDB-99D8D98CFC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574261</xdr:colOff>
      <xdr:row>2</xdr:row>
      <xdr:rowOff>121478</xdr:rowOff>
    </xdr:from>
    <xdr:to>
      <xdr:col>21</xdr:col>
      <xdr:colOff>346765</xdr:colOff>
      <xdr:row>21</xdr:row>
      <xdr:rowOff>24398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38E18-5B42-18A5-96BC-DD1474809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5435" y="447261"/>
          <a:ext cx="5029200" cy="3022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ats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A1A9-52B3-447E-8AF4-8C65059D130D}">
  <dimension ref="A1:O19"/>
  <sheetViews>
    <sheetView tabSelected="1" topLeftCell="A5" zoomScaleNormal="100" workbookViewId="0">
      <selection activeCell="D22" sqref="D22"/>
    </sheetView>
  </sheetViews>
  <sheetFormatPr defaultRowHeight="14.5" x14ac:dyDescent="0.35"/>
  <cols>
    <col min="2" max="2" width="24" customWidth="1"/>
  </cols>
  <sheetData>
    <row r="1" spans="1:15" x14ac:dyDescent="0.35">
      <c r="A1" s="1" t="s">
        <v>0</v>
      </c>
      <c r="B1" s="37" t="s">
        <v>1</v>
      </c>
      <c r="C1" s="37"/>
      <c r="D1" s="1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</row>
    <row r="2" spans="1:15" ht="21" x14ac:dyDescent="0.35">
      <c r="A2" s="6" t="s">
        <v>14</v>
      </c>
      <c r="B2" s="7" t="s">
        <v>15</v>
      </c>
      <c r="C2" s="8" t="s">
        <v>16</v>
      </c>
      <c r="D2" s="9" t="s">
        <v>4</v>
      </c>
      <c r="E2" s="10" t="s">
        <v>17</v>
      </c>
      <c r="F2" s="11">
        <v>100</v>
      </c>
      <c r="G2" s="11">
        <v>106.386803392407</v>
      </c>
      <c r="H2" s="11">
        <v>110.234447118822</v>
      </c>
      <c r="I2" s="11">
        <v>112.337363655876</v>
      </c>
      <c r="J2" s="11">
        <v>114.848814143952</v>
      </c>
      <c r="K2" s="11">
        <v>117.66183878941</v>
      </c>
      <c r="L2" s="11">
        <v>123.719463614193</v>
      </c>
      <c r="M2" s="11">
        <v>130.07089413166199</v>
      </c>
      <c r="N2" s="11">
        <v>136.09393047167501</v>
      </c>
      <c r="O2" s="11">
        <v>141.54125410526501</v>
      </c>
    </row>
    <row r="3" spans="1:15" ht="21" x14ac:dyDescent="0.35">
      <c r="A3" s="6" t="s">
        <v>18</v>
      </c>
      <c r="B3" s="7" t="s">
        <v>15</v>
      </c>
      <c r="C3" s="8" t="s">
        <v>16</v>
      </c>
      <c r="D3" s="9" t="s">
        <v>4</v>
      </c>
      <c r="E3" s="10" t="s">
        <v>17</v>
      </c>
      <c r="F3" s="11">
        <v>100</v>
      </c>
      <c r="G3" s="11">
        <v>108.318599406172</v>
      </c>
      <c r="H3" s="11">
        <v>116.922483335359</v>
      </c>
      <c r="I3" s="11">
        <v>125.697006468406</v>
      </c>
      <c r="J3" s="11">
        <v>135.560077451925</v>
      </c>
      <c r="K3" s="11">
        <v>145.81679562466101</v>
      </c>
      <c r="L3" s="11">
        <v>157.63320965645499</v>
      </c>
      <c r="M3" s="11">
        <v>163.42053643403301</v>
      </c>
      <c r="N3" s="11">
        <v>170.76389648866899</v>
      </c>
      <c r="O3" s="11">
        <v>177.97740036798899</v>
      </c>
    </row>
    <row r="4" spans="1:15" ht="21" x14ac:dyDescent="0.35">
      <c r="A4" s="6" t="s">
        <v>19</v>
      </c>
      <c r="B4" s="7" t="s">
        <v>15</v>
      </c>
      <c r="C4" s="8" t="s">
        <v>16</v>
      </c>
      <c r="D4" s="9" t="s">
        <v>4</v>
      </c>
      <c r="E4" s="10" t="s">
        <v>17</v>
      </c>
      <c r="F4" s="11">
        <v>100</v>
      </c>
      <c r="G4" s="11">
        <v>104.593225386014</v>
      </c>
      <c r="H4" s="11">
        <v>109.544284456255</v>
      </c>
      <c r="I4" s="11">
        <v>114.572598757246</v>
      </c>
      <c r="J4" s="11">
        <v>121.684028870291</v>
      </c>
      <c r="K4" s="11">
        <v>126.496894625091</v>
      </c>
      <c r="L4" s="11">
        <v>128.97467120949401</v>
      </c>
      <c r="M4" s="11">
        <v>132.66190706917399</v>
      </c>
      <c r="N4" s="11">
        <v>135.570490676324</v>
      </c>
      <c r="O4" s="11">
        <v>139.05030339757499</v>
      </c>
    </row>
    <row r="9" spans="1:15" x14ac:dyDescent="0.35">
      <c r="B9" s="6"/>
    </row>
    <row r="10" spans="1:15" x14ac:dyDescent="0.35">
      <c r="A10" s="6" t="s">
        <v>14</v>
      </c>
      <c r="B10" s="6" t="s">
        <v>20</v>
      </c>
      <c r="F10" s="12">
        <f>$K2/F2</f>
        <v>1.1766183878940999</v>
      </c>
      <c r="G10" s="12">
        <f t="shared" ref="G10:O10" si="0">$K2/G2</f>
        <v>1.1059815224959351</v>
      </c>
      <c r="H10" s="12">
        <f t="shared" si="0"/>
        <v>1.0673781369137905</v>
      </c>
      <c r="I10" s="12">
        <f t="shared" si="0"/>
        <v>1.047397187901298</v>
      </c>
      <c r="J10" s="12">
        <f t="shared" si="0"/>
        <v>1.0244932842051999</v>
      </c>
      <c r="K10" s="12">
        <f t="shared" si="0"/>
        <v>1</v>
      </c>
      <c r="L10" s="12">
        <f t="shared" si="0"/>
        <v>0.95103741442273693</v>
      </c>
      <c r="M10" s="12">
        <f t="shared" si="0"/>
        <v>0.90459775474679882</v>
      </c>
      <c r="N10" s="12">
        <f t="shared" si="0"/>
        <v>0.86456345541360313</v>
      </c>
      <c r="O10">
        <f t="shared" si="0"/>
        <v>0.83129006827863938</v>
      </c>
    </row>
    <row r="11" spans="1:15" x14ac:dyDescent="0.35">
      <c r="A11" s="6" t="s">
        <v>18</v>
      </c>
      <c r="B11" s="6" t="s">
        <v>20</v>
      </c>
      <c r="F11">
        <f t="shared" ref="F11:O11" si="1">$K3/F3</f>
        <v>1.4581679562466101</v>
      </c>
      <c r="G11">
        <f t="shared" si="1"/>
        <v>1.3461842788225007</v>
      </c>
      <c r="H11">
        <f t="shared" si="1"/>
        <v>1.2471236623193065</v>
      </c>
      <c r="I11" s="12">
        <f t="shared" si="1"/>
        <v>1.1600657781879009</v>
      </c>
      <c r="J11" s="12">
        <f t="shared" si="1"/>
        <v>1.0756617904439709</v>
      </c>
      <c r="K11" s="12">
        <f t="shared" si="1"/>
        <v>1</v>
      </c>
      <c r="L11" s="12">
        <f t="shared" si="1"/>
        <v>0.92503854956993758</v>
      </c>
      <c r="M11" s="12">
        <f t="shared" si="1"/>
        <v>0.89227950664280198</v>
      </c>
      <c r="N11">
        <f t="shared" si="1"/>
        <v>0.85390880990078988</v>
      </c>
      <c r="O11">
        <f t="shared" si="1"/>
        <v>0.81929950276365326</v>
      </c>
    </row>
    <row r="12" spans="1:15" x14ac:dyDescent="0.35">
      <c r="A12" s="6" t="s">
        <v>19</v>
      </c>
      <c r="B12" s="6" t="s">
        <v>20</v>
      </c>
      <c r="F12">
        <f t="shared" ref="F12:O12" si="2">$K4/F4</f>
        <v>1.2649689462509099</v>
      </c>
      <c r="G12">
        <f t="shared" si="2"/>
        <v>1.2094176669496408</v>
      </c>
      <c r="H12" s="12">
        <f t="shared" si="2"/>
        <v>1.1547557707185152</v>
      </c>
      <c r="I12" s="12">
        <f t="shared" si="2"/>
        <v>1.1040763323620681</v>
      </c>
      <c r="J12" s="12">
        <f t="shared" si="2"/>
        <v>1.0395521565112729</v>
      </c>
      <c r="K12" s="12">
        <f t="shared" si="2"/>
        <v>1</v>
      </c>
      <c r="L12" s="12">
        <f t="shared" si="2"/>
        <v>0.98078865748470612</v>
      </c>
      <c r="M12" s="12">
        <f t="shared" si="2"/>
        <v>0.95352838972178833</v>
      </c>
      <c r="N12">
        <f t="shared" si="2"/>
        <v>0.93307100973104606</v>
      </c>
      <c r="O12">
        <f t="shared" si="2"/>
        <v>0.90972037841160924</v>
      </c>
    </row>
    <row r="14" spans="1:15" ht="15" thickBot="1" x14ac:dyDescent="0.4"/>
    <row r="15" spans="1:15" x14ac:dyDescent="0.35">
      <c r="B15" s="29" t="s">
        <v>21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6" spans="1:15" x14ac:dyDescent="0.35">
      <c r="B16" s="32" t="s">
        <v>51</v>
      </c>
      <c r="O16" s="33"/>
    </row>
    <row r="17" spans="2:15" x14ac:dyDescent="0.35">
      <c r="B17" s="32" t="s">
        <v>14</v>
      </c>
      <c r="F17">
        <f>F10*'NCU-USD'!D5</f>
        <v>0.81472976491351157</v>
      </c>
      <c r="G17">
        <f>G10*'NCU-USD'!E5</f>
        <v>0.74547663188502433</v>
      </c>
      <c r="H17">
        <f>H10*'NCU-USD'!F5</f>
        <v>0.6995079334979224</v>
      </c>
      <c r="I17">
        <f>I10*'NCU-USD'!G5</f>
        <v>0.71387510975235557</v>
      </c>
      <c r="J17">
        <f>J10*'NCU-USD'!H5</f>
        <v>0.74795782478493111</v>
      </c>
      <c r="K17">
        <f>K10*'NCU-USD'!I5</f>
        <v>1</v>
      </c>
      <c r="L17">
        <f>L10*'NCU-USD'!J5</f>
        <v>1.0593399687392193</v>
      </c>
      <c r="M17">
        <f>M10*'NCU-USD'!K5</f>
        <v>0.97369808629846644</v>
      </c>
      <c r="N17">
        <f>N10*'NCU-USD'!L5</f>
        <v>0.93198565970617442</v>
      </c>
      <c r="O17" s="33"/>
    </row>
    <row r="18" spans="2:15" x14ac:dyDescent="0.35">
      <c r="B18" s="32" t="s">
        <v>18</v>
      </c>
      <c r="I18">
        <f>I11*'NCU-USD'!G6</f>
        <v>0.75181161332799906</v>
      </c>
      <c r="J18">
        <f>J11*'NCU-USD'!H6</f>
        <v>0.76076152517437312</v>
      </c>
      <c r="K18">
        <f>K11*'NCU-USD'!I6</f>
        <v>1</v>
      </c>
      <c r="L18">
        <f>L11*'NCU-USD'!J6</f>
        <v>0.97075212077495099</v>
      </c>
      <c r="M18">
        <f>M11*'NCU-USD'!K6</f>
        <v>0.85593422666396912</v>
      </c>
      <c r="O18" s="33"/>
    </row>
    <row r="19" spans="2:15" ht="15" thickBot="1" x14ac:dyDescent="0.4">
      <c r="B19" s="34" t="s">
        <v>19</v>
      </c>
      <c r="C19" s="35"/>
      <c r="D19" s="35"/>
      <c r="E19" s="35"/>
      <c r="F19" s="35"/>
      <c r="G19" s="35"/>
      <c r="H19" s="35">
        <f>H12*'NCU-USD'!F7</f>
        <v>1.0863553147955545</v>
      </c>
      <c r="I19" s="35">
        <f>I12*'NCU-USD'!G7</f>
        <v>1.0322036370096166</v>
      </c>
      <c r="J19" s="35">
        <f>J12*'NCU-USD'!H7</f>
        <v>1.0468474368403911</v>
      </c>
      <c r="K19" s="35">
        <f>K12*'NCU-USD'!I7</f>
        <v>1</v>
      </c>
      <c r="L19" s="35">
        <f>L12*'NCU-USD'!J7</f>
        <v>0.99945455250342463</v>
      </c>
      <c r="M19" s="35">
        <f>M12*'NCU-USD'!K7</f>
        <v>1.012297968225194</v>
      </c>
      <c r="N19" s="35"/>
      <c r="O19" s="36"/>
    </row>
  </sheetData>
  <mergeCells count="1">
    <mergeCell ref="B1:C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7A39CEE-EB8D-42B9-BAC8-02A3F86F7F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'Deflator ratios'!H19:M19</xm:f>
              <xm:sqref>P19</xm:sqref>
            </x14:sparkline>
          </x14:sparklines>
        </x14:sparklineGroup>
        <x14:sparklineGroup displayEmptyCellsAs="gap" xr2:uid="{4323E7EE-A501-4648-BBDF-39B903BE4F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'Deflator ratios'!I18:M18</xm:f>
              <xm:sqref>P18</xm:sqref>
            </x14:sparkline>
          </x14:sparklines>
        </x14:sparklineGroup>
        <x14:sparklineGroup displayEmptyCellsAs="gap" xr2:uid="{49E990AD-F7F0-4A7D-A147-C9EC562C65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'Deflator ratios'!F17:N17</xm:f>
              <xm:sqref>P17</xm:sqref>
            </x14:sparkline>
          </x14:sparklines>
        </x14:sparklineGroup>
        <x14:sparklineGroup displayEmptyCellsAs="gap" xr2:uid="{69AF2C93-BACC-4D2E-B271-D258162DD0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'Deflator ratios'!F10:O10</xm:f>
              <xm:sqref>P10</xm:sqref>
            </x14:sparkline>
            <x14:sparkline>
              <xm:f>'Deflator ratios'!F11:O11</xm:f>
              <xm:sqref>P11</xm:sqref>
            </x14:sparkline>
            <x14:sparkline>
              <xm:f>'Deflator ratios'!F12:O12</xm:f>
              <xm:sqref>P12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567E-08B6-4018-B0D8-ED468A62019B}">
  <dimension ref="B1:Q7"/>
  <sheetViews>
    <sheetView zoomScale="145" zoomScaleNormal="14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E10" sqref="E10"/>
    </sheetView>
  </sheetViews>
  <sheetFormatPr defaultColWidth="8.7265625" defaultRowHeight="12.5" x14ac:dyDescent="0.25"/>
  <cols>
    <col min="1" max="2" width="8.7265625" style="13"/>
    <col min="3" max="3" width="27.1796875" style="13" bestFit="1" customWidth="1"/>
    <col min="4" max="12" width="10.453125" style="13" bestFit="1" customWidth="1"/>
    <col min="13" max="17" width="10.1796875" style="13" bestFit="1" customWidth="1"/>
    <col min="18" max="16384" width="8.7265625" style="13"/>
  </cols>
  <sheetData>
    <row r="1" spans="2:17" ht="14.5" x14ac:dyDescent="0.35">
      <c r="C1" s="28" t="s">
        <v>22</v>
      </c>
      <c r="D1" s="13">
        <v>2010</v>
      </c>
      <c r="E1" s="13">
        <v>2011</v>
      </c>
      <c r="F1" s="13">
        <v>2012</v>
      </c>
      <c r="G1" s="13">
        <v>2013</v>
      </c>
      <c r="H1" s="13">
        <v>2014</v>
      </c>
      <c r="I1" s="13">
        <v>2015</v>
      </c>
      <c r="J1" s="13">
        <v>2016</v>
      </c>
      <c r="K1" s="13">
        <v>2017</v>
      </c>
      <c r="L1" s="13">
        <v>2018</v>
      </c>
      <c r="O1" s="13" t="s">
        <v>23</v>
      </c>
      <c r="P1" s="22" t="s">
        <v>24</v>
      </c>
    </row>
    <row r="2" spans="2:17" ht="13" x14ac:dyDescent="0.3">
      <c r="B2" s="17" t="s">
        <v>14</v>
      </c>
      <c r="C2" s="18" t="s">
        <v>25</v>
      </c>
      <c r="D2" s="23">
        <v>1898.5696359999999</v>
      </c>
      <c r="E2" s="23">
        <v>1848.1394700000001</v>
      </c>
      <c r="F2" s="23">
        <v>1796.895912</v>
      </c>
      <c r="G2" s="23">
        <v>1868.7853270000001</v>
      </c>
      <c r="H2" s="23">
        <v>2001.7810480000001</v>
      </c>
      <c r="I2" s="23">
        <v>2741.8808549999999</v>
      </c>
      <c r="J2" s="23">
        <v>3054.1216730000001</v>
      </c>
      <c r="K2" s="23">
        <v>2951.3274019999999</v>
      </c>
      <c r="L2" s="23">
        <v>2955.70397</v>
      </c>
      <c r="M2" s="16"/>
      <c r="N2" s="16"/>
      <c r="O2" s="16" t="s">
        <v>26</v>
      </c>
      <c r="P2" s="16" t="s">
        <v>27</v>
      </c>
      <c r="Q2" s="16"/>
    </row>
    <row r="3" spans="2:17" ht="13" x14ac:dyDescent="0.3">
      <c r="B3" s="18" t="s">
        <v>18</v>
      </c>
      <c r="C3" s="19" t="s">
        <v>28</v>
      </c>
      <c r="D3" s="20">
        <v>1.7592270000000001</v>
      </c>
      <c r="E3" s="20">
        <v>1.6728289999999999</v>
      </c>
      <c r="F3" s="20">
        <v>1.9530689999999999</v>
      </c>
      <c r="G3" s="24">
        <v>2.1560890000000001</v>
      </c>
      <c r="H3" s="24">
        <v>2.3529520000000002</v>
      </c>
      <c r="I3" s="24">
        <v>3.3269039999999999</v>
      </c>
      <c r="J3" s="24">
        <v>3.4913129999999999</v>
      </c>
      <c r="K3" s="24">
        <v>3.191389</v>
      </c>
      <c r="L3" s="20">
        <v>3.6538249999999999</v>
      </c>
      <c r="M3" s="16"/>
      <c r="N3" s="16"/>
      <c r="O3" s="16"/>
      <c r="P3" s="16"/>
      <c r="Q3" s="16"/>
    </row>
    <row r="4" spans="2:17" ht="13" x14ac:dyDescent="0.3">
      <c r="B4" s="14" t="s">
        <v>19</v>
      </c>
      <c r="C4" s="15" t="s">
        <v>29</v>
      </c>
      <c r="D4" s="21">
        <v>525.82920100000001</v>
      </c>
      <c r="E4" s="21">
        <v>505.66424000000001</v>
      </c>
      <c r="F4" s="25">
        <v>502.90146199999998</v>
      </c>
      <c r="G4" s="25">
        <v>499.76683300000002</v>
      </c>
      <c r="H4" s="25">
        <v>538.31719999999996</v>
      </c>
      <c r="I4" s="25">
        <v>534.56577000000004</v>
      </c>
      <c r="J4" s="25">
        <v>544.73936700000002</v>
      </c>
      <c r="K4" s="25">
        <v>567.51309000000003</v>
      </c>
      <c r="L4" s="21">
        <v>576.97250099999997</v>
      </c>
      <c r="M4" s="16"/>
      <c r="N4" s="16"/>
      <c r="O4" s="16"/>
      <c r="P4" s="16"/>
      <c r="Q4" s="16"/>
    </row>
    <row r="5" spans="2:17" ht="14.5" x14ac:dyDescent="0.35">
      <c r="B5" s="6" t="s">
        <v>14</v>
      </c>
      <c r="C5" s="6" t="s">
        <v>30</v>
      </c>
      <c r="D5" s="26">
        <f>D2/$I2</f>
        <v>0.69243330998056807</v>
      </c>
      <c r="E5" s="26">
        <f t="shared" ref="E5:L5" si="0">E2/$I2</f>
        <v>0.67404076534901081</v>
      </c>
      <c r="F5" s="26">
        <f t="shared" si="0"/>
        <v>0.65535156596000232</v>
      </c>
      <c r="G5" s="26">
        <f t="shared" si="0"/>
        <v>0.68157058086318634</v>
      </c>
      <c r="H5" s="26">
        <f t="shared" si="0"/>
        <v>0.73007586903333921</v>
      </c>
      <c r="I5" s="27">
        <f t="shared" si="0"/>
        <v>1</v>
      </c>
      <c r="J5" s="26">
        <f t="shared" si="0"/>
        <v>1.1138783318868901</v>
      </c>
      <c r="K5" s="26">
        <f t="shared" si="0"/>
        <v>1.0763879096416828</v>
      </c>
      <c r="L5" s="26">
        <f t="shared" si="0"/>
        <v>1.0779841015374827</v>
      </c>
    </row>
    <row r="6" spans="2:17" ht="14.5" x14ac:dyDescent="0.35">
      <c r="B6" s="6" t="s">
        <v>18</v>
      </c>
      <c r="C6" s="6" t="s">
        <v>30</v>
      </c>
      <c r="D6" s="26"/>
      <c r="E6" s="26"/>
      <c r="F6" s="26"/>
      <c r="G6" s="26">
        <f t="shared" ref="G6:K6" si="1">G3/$I3</f>
        <v>0.64807671035894043</v>
      </c>
      <c r="H6" s="26">
        <f t="shared" si="1"/>
        <v>0.70724974330488655</v>
      </c>
      <c r="I6" s="27">
        <f t="shared" si="1"/>
        <v>1</v>
      </c>
      <c r="J6" s="26">
        <f t="shared" si="1"/>
        <v>1.0494180174721002</v>
      </c>
      <c r="K6" s="26">
        <f t="shared" si="1"/>
        <v>0.9592669340624197</v>
      </c>
      <c r="L6" s="26"/>
    </row>
    <row r="7" spans="2:17" ht="14.5" x14ac:dyDescent="0.35">
      <c r="B7" s="6" t="s">
        <v>19</v>
      </c>
      <c r="C7" s="6" t="s">
        <v>30</v>
      </c>
      <c r="D7" s="26"/>
      <c r="E7" s="26"/>
      <c r="F7" s="26">
        <f t="shared" ref="F7:K7" si="2">F4/$I4</f>
        <v>0.94076630084264456</v>
      </c>
      <c r="G7" s="26">
        <f t="shared" si="2"/>
        <v>0.93490242182921657</v>
      </c>
      <c r="H7" s="26">
        <f t="shared" si="2"/>
        <v>1.0070177145835579</v>
      </c>
      <c r="I7" s="27">
        <f t="shared" si="2"/>
        <v>1</v>
      </c>
      <c r="J7" s="26">
        <f t="shared" si="2"/>
        <v>1.0190315159910071</v>
      </c>
      <c r="K7" s="26">
        <f t="shared" si="2"/>
        <v>1.0616338004582673</v>
      </c>
      <c r="L7" s="26"/>
    </row>
  </sheetData>
  <hyperlinks>
    <hyperlink ref="P1" r:id="rId1" xr:uid="{F0502BB7-9B94-4FC6-BC2F-743D66D86F4B}"/>
  </hyperlink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9E7C6A1-9522-4C25-BDE8-6351FF69E4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'NCU-USD'!F7:K7</xm:f>
              <xm:sqref>M7</xm:sqref>
            </x14:sparkline>
          </x14:sparklines>
        </x14:sparklineGroup>
        <x14:sparklineGroup displayEmptyCellsAs="gap" xr2:uid="{054EDC09-E6F4-4897-B43B-C703F56ECBC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'NCU-USD'!G6:K6</xm:f>
              <xm:sqref>M6</xm:sqref>
            </x14:sparkline>
          </x14:sparklines>
        </x14:sparklineGroup>
        <x14:sparklineGroup displayEmptyCellsAs="gap" xr2:uid="{7825ABD6-6DCA-4178-901C-7B903A7401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'NCU-USD'!D5:L5</xm:f>
              <xm:sqref>M5</xm:sqref>
            </x14:sparkline>
          </x14:sparklines>
        </x14:sparklineGroup>
        <x14:sparklineGroup displayEmptyCellsAs="gap" xr2:uid="{7C125ED0-CD44-4388-A7D0-D7C7091E70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'NCU-USD'!D2:L2</xm:f>
              <xm:sqref>M2</xm:sqref>
            </x14:sparkline>
            <x14:sparkline>
              <xm:f>'NCU-USD'!D3:L3</xm:f>
              <xm:sqref>M3</xm:sqref>
            </x14:sparkline>
            <x14:sparkline>
              <xm:f>'NCU-USD'!D4:L4</xm:f>
              <xm:sqref>M4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8430-4574-4294-AF57-4C265BFF70A0}">
  <dimension ref="B1:U2"/>
  <sheetViews>
    <sheetView topLeftCell="C1" zoomScale="145" zoomScaleNormal="145" workbookViewId="0">
      <selection activeCell="V2" sqref="V2"/>
    </sheetView>
  </sheetViews>
  <sheetFormatPr defaultRowHeight="14.5" x14ac:dyDescent="0.35"/>
  <sheetData>
    <row r="1" spans="2:21" x14ac:dyDescent="0.3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50</v>
      </c>
    </row>
    <row r="2" spans="2:21" x14ac:dyDescent="0.35">
      <c r="B2">
        <f>'Deflator ratios'!I18</f>
        <v>0.75181161332799906</v>
      </c>
      <c r="C2">
        <f>'Deflator ratios'!J18</f>
        <v>0.76076152517437312</v>
      </c>
      <c r="D2">
        <f>'Deflator ratios'!K18</f>
        <v>1</v>
      </c>
      <c r="E2">
        <f>'Deflator ratios'!L18</f>
        <v>0.97075212077495099</v>
      </c>
      <c r="F2">
        <f>'Deflator ratios'!M18</f>
        <v>0.85593422666396912</v>
      </c>
      <c r="G2">
        <f>'Deflator ratios'!F17</f>
        <v>0.81472976491351157</v>
      </c>
      <c r="H2">
        <f>'Deflator ratios'!G17</f>
        <v>0.74547663188502433</v>
      </c>
      <c r="I2">
        <f>'Deflator ratios'!H17</f>
        <v>0.6995079334979224</v>
      </c>
      <c r="J2">
        <f>'Deflator ratios'!I17</f>
        <v>0.71387510975235557</v>
      </c>
      <c r="K2">
        <f>'Deflator ratios'!J17</f>
        <v>0.74795782478493111</v>
      </c>
      <c r="L2">
        <f>'Deflator ratios'!K17</f>
        <v>1</v>
      </c>
      <c r="M2">
        <f>'Deflator ratios'!L17</f>
        <v>1.0593399687392193</v>
      </c>
      <c r="N2">
        <f>'Deflator ratios'!M17</f>
        <v>0.97369808629846644</v>
      </c>
      <c r="O2">
        <f>'Deflator ratios'!N17</f>
        <v>0.93198565970617442</v>
      </c>
      <c r="P2" s="6">
        <f>'Deflator ratios'!H19</f>
        <v>1.0863553147955545</v>
      </c>
      <c r="Q2" s="6">
        <f>'Deflator ratios'!I19</f>
        <v>1.0322036370096166</v>
      </c>
      <c r="R2" s="6">
        <f>'Deflator ratios'!J19</f>
        <v>1.0468474368403911</v>
      </c>
      <c r="S2" s="6">
        <f>'Deflator ratios'!K19</f>
        <v>1</v>
      </c>
      <c r="T2" s="6">
        <f>'Deflator ratios'!L19</f>
        <v>0.99945455250342463</v>
      </c>
      <c r="U2" s="6">
        <f>'Deflator ratios'!M19</f>
        <v>1.012297968225194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92DD63-C618-4CAE-A979-16183334919C}"/>
</file>

<file path=customXml/itemProps2.xml><?xml version="1.0" encoding="utf-8"?>
<ds:datastoreItem xmlns:ds="http://schemas.openxmlformats.org/officeDocument/2006/customXml" ds:itemID="{CFD703A3-3965-4902-9C59-B02CFA1B93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Deflator ratios</vt:lpstr>
      <vt:lpstr>NCU-USD</vt:lpstr>
      <vt:lpstr>Deflator ratios for 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Libra</dc:creator>
  <cp:keywords/>
  <dc:description/>
  <cp:lastModifiedBy>Giovanna Naspolini</cp:lastModifiedBy>
  <cp:revision/>
  <dcterms:created xsi:type="dcterms:W3CDTF">2023-05-09T20:44:54Z</dcterms:created>
  <dcterms:modified xsi:type="dcterms:W3CDTF">2023-05-31T20:01:17Z</dcterms:modified>
  <cp:category/>
  <cp:contentStatus/>
</cp:coreProperties>
</file>