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Science\SIPBS\cmac\Ishwari\Excipient study\"/>
    </mc:Choice>
  </mc:AlternateContent>
  <xr:revisionPtr revIDLastSave="0" documentId="13_ncr:1_{3386D8E9-C1FC-4934-AA06-744289F5B31E}" xr6:coauthVersionLast="47" xr6:coauthVersionMax="47" xr10:uidLastSave="{00000000-0000-0000-0000-000000000000}"/>
  <bookViews>
    <workbookView xWindow="-110" yWindow="-110" windowWidth="19420" windowHeight="10300" xr2:uid="{12018082-91B3-464E-BA79-504DDE59E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3" i="1"/>
  <c r="C103" i="1"/>
  <c r="B103" i="1"/>
  <c r="D97" i="1"/>
  <c r="C97" i="1"/>
  <c r="B97" i="1"/>
  <c r="D91" i="1"/>
  <c r="C91" i="1"/>
  <c r="B91" i="1"/>
  <c r="D85" i="1"/>
  <c r="C85" i="1"/>
  <c r="B85" i="1"/>
  <c r="D79" i="1"/>
  <c r="C79" i="1"/>
  <c r="B79" i="1"/>
  <c r="D102" i="1"/>
  <c r="C102" i="1"/>
  <c r="B102" i="1"/>
  <c r="D96" i="1"/>
  <c r="C96" i="1"/>
  <c r="B96" i="1"/>
  <c r="D90" i="1"/>
  <c r="C90" i="1"/>
  <c r="B90" i="1"/>
  <c r="D84" i="1"/>
  <c r="C84" i="1"/>
  <c r="B84" i="1"/>
  <c r="D78" i="1"/>
  <c r="C78" i="1"/>
  <c r="B78" i="1"/>
  <c r="D101" i="1"/>
  <c r="D100" i="1"/>
  <c r="D99" i="1"/>
  <c r="D95" i="1"/>
  <c r="D94" i="1"/>
  <c r="D93" i="1"/>
  <c r="D89" i="1"/>
  <c r="D88" i="1"/>
  <c r="D87" i="1"/>
  <c r="D83" i="1"/>
  <c r="D82" i="1"/>
  <c r="D81" i="1"/>
  <c r="D77" i="1"/>
  <c r="D76" i="1"/>
  <c r="D75" i="1"/>
  <c r="D73" i="1"/>
  <c r="D67" i="1"/>
  <c r="D71" i="1"/>
  <c r="D70" i="1"/>
  <c r="D69" i="1"/>
  <c r="D65" i="1"/>
  <c r="D64" i="1"/>
  <c r="D63" i="1"/>
  <c r="D61" i="1"/>
  <c r="D59" i="1"/>
  <c r="D58" i="1"/>
  <c r="D57" i="1"/>
  <c r="D55" i="1"/>
  <c r="D53" i="1"/>
  <c r="D52" i="1"/>
  <c r="D51" i="1"/>
  <c r="D49" i="1"/>
  <c r="D47" i="1"/>
  <c r="D46" i="1"/>
  <c r="D45" i="1"/>
  <c r="D43" i="1"/>
  <c r="D41" i="1"/>
  <c r="D40" i="1"/>
  <c r="D39" i="1"/>
  <c r="D37" i="1"/>
  <c r="D35" i="1"/>
  <c r="D34" i="1"/>
  <c r="D33" i="1"/>
  <c r="D31" i="1"/>
  <c r="D29" i="1"/>
  <c r="D28" i="1"/>
  <c r="D27" i="1"/>
  <c r="D25" i="1"/>
  <c r="D24" i="1"/>
  <c r="D23" i="1"/>
  <c r="D22" i="1"/>
  <c r="D21" i="1"/>
  <c r="D19" i="1"/>
  <c r="D17" i="1"/>
  <c r="D16" i="1"/>
  <c r="D15" i="1"/>
  <c r="D13" i="1"/>
  <c r="D12" i="1"/>
  <c r="D11" i="1"/>
  <c r="D10" i="1"/>
  <c r="D9" i="1"/>
  <c r="B6" i="1"/>
  <c r="C6" i="1"/>
  <c r="B7" i="1"/>
  <c r="C7" i="1"/>
  <c r="D7" i="1"/>
  <c r="D6" i="1"/>
  <c r="D5" i="1"/>
  <c r="D4" i="1"/>
  <c r="D3" i="1"/>
  <c r="D72" i="1"/>
  <c r="C73" i="1"/>
  <c r="B73" i="1"/>
  <c r="C72" i="1"/>
  <c r="B72" i="1"/>
  <c r="D66" i="1"/>
  <c r="C67" i="1"/>
  <c r="B67" i="1"/>
  <c r="C66" i="1"/>
  <c r="B66" i="1"/>
  <c r="D60" i="1"/>
  <c r="C61" i="1"/>
  <c r="B61" i="1"/>
  <c r="C60" i="1"/>
  <c r="B60" i="1"/>
  <c r="C55" i="1"/>
  <c r="B55" i="1"/>
  <c r="C54" i="1"/>
  <c r="B54" i="1"/>
  <c r="D54" i="1" s="1"/>
  <c r="C49" i="1"/>
  <c r="B49" i="1"/>
  <c r="C48" i="1"/>
  <c r="B48" i="1"/>
  <c r="D48" i="1" s="1"/>
  <c r="C43" i="1"/>
  <c r="B43" i="1"/>
  <c r="C42" i="1"/>
  <c r="B42" i="1"/>
  <c r="D42" i="1" s="1"/>
  <c r="D36" i="1"/>
  <c r="C37" i="1"/>
  <c r="B37" i="1"/>
  <c r="C36" i="1"/>
  <c r="B36" i="1"/>
  <c r="C31" i="1"/>
  <c r="B31" i="1"/>
  <c r="C30" i="1"/>
  <c r="B30" i="1"/>
  <c r="D30" i="1" s="1"/>
  <c r="C25" i="1"/>
  <c r="B25" i="1"/>
  <c r="C24" i="1"/>
  <c r="B24" i="1"/>
  <c r="C19" i="1"/>
  <c r="B19" i="1"/>
  <c r="B13" i="1"/>
  <c r="C18" i="1"/>
  <c r="B18" i="1"/>
  <c r="D18" i="1" s="1"/>
  <c r="C13" i="1"/>
  <c r="C12" i="1"/>
  <c r="B12" i="1"/>
</calcChain>
</file>

<file path=xl/sharedStrings.xml><?xml version="1.0" encoding="utf-8"?>
<sst xmlns="http://schemas.openxmlformats.org/spreadsheetml/2006/main" count="80" uniqueCount="27">
  <si>
    <t>Blend codes</t>
  </si>
  <si>
    <t xml:space="preserve">Wall Friction Angle </t>
  </si>
  <si>
    <t>SI</t>
  </si>
  <si>
    <t>mc1_1</t>
  </si>
  <si>
    <t>dc1_1</t>
  </si>
  <si>
    <t>ma1_1</t>
  </si>
  <si>
    <t>mc1_ms1_1</t>
  </si>
  <si>
    <t>ma1_ms1_1</t>
  </si>
  <si>
    <t>dc1_ms1_1</t>
  </si>
  <si>
    <t>mc1_dc1_ms1_3</t>
  </si>
  <si>
    <t>mc1_dc1_ms1_1</t>
  </si>
  <si>
    <t>mc1_dc1_ms1_2</t>
  </si>
  <si>
    <t>mc1_ma1_ms1_1</t>
  </si>
  <si>
    <t>mc1_ma1_ms1_2</t>
  </si>
  <si>
    <t>mc1_ma1_ms1_3</t>
  </si>
  <si>
    <t>FT4 Results - 15kPa</t>
  </si>
  <si>
    <t>Average</t>
  </si>
  <si>
    <t>SD</t>
  </si>
  <si>
    <t>AIF</t>
  </si>
  <si>
    <t>mc_1</t>
  </si>
  <si>
    <t>Blends</t>
  </si>
  <si>
    <t>mc1_dc1_1</t>
  </si>
  <si>
    <t>mc1_dc1_2</t>
  </si>
  <si>
    <t>mc1_dc1_3</t>
  </si>
  <si>
    <t>mc1_ma1_1</t>
  </si>
  <si>
    <t>mc1_ma1_2</t>
  </si>
  <si>
    <t>mc1_ma1_3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</si>
</sst>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93CC-D6E9-415E-AC2D-BD9DC30DC950}">
  <dimension ref="A1:K109"/>
  <sheetViews>
    <sheetView tabSelected="1" topLeftCell="A10" zoomScale="114" zoomScaleNormal="70" workbookViewId="0">
      <selection activeCell="G37" sqref="G37"/>
    </sheetView>
  </sheetViews>
  <sheetFormatPr defaultRowHeight="14.5" x14ac:dyDescent="0.35"/>
  <cols>
    <col min="1" max="1" width="21" customWidth="1"/>
    <col min="2" max="2" width="19.7265625" customWidth="1"/>
    <col min="3" max="3" width="11.1796875" customWidth="1"/>
    <col min="4" max="4" width="10.81640625" customWidth="1"/>
    <col min="8" max="8" width="16.08984375" customWidth="1"/>
  </cols>
  <sheetData>
    <row r="1" spans="1:11" x14ac:dyDescent="0.35">
      <c r="A1" s="1" t="s">
        <v>15</v>
      </c>
    </row>
    <row r="2" spans="1:11" x14ac:dyDescent="0.35">
      <c r="A2" t="s">
        <v>0</v>
      </c>
      <c r="B2" s="9" t="s">
        <v>1</v>
      </c>
      <c r="C2" s="9" t="s">
        <v>18</v>
      </c>
      <c r="D2" s="9" t="s">
        <v>2</v>
      </c>
    </row>
    <row r="3" spans="1:11" x14ac:dyDescent="0.35">
      <c r="A3" s="2" t="s">
        <v>3</v>
      </c>
      <c r="B3">
        <v>7.51</v>
      </c>
      <c r="C3">
        <v>19.899999999999999</v>
      </c>
      <c r="D3" s="3">
        <f>B3/C3</f>
        <v>0.37738693467336687</v>
      </c>
    </row>
    <row r="4" spans="1:11" x14ac:dyDescent="0.35">
      <c r="B4">
        <v>6.72</v>
      </c>
      <c r="C4">
        <v>19.899999999999999</v>
      </c>
      <c r="D4" s="3">
        <f>B4/C4</f>
        <v>0.33768844221105526</v>
      </c>
    </row>
    <row r="5" spans="1:11" x14ac:dyDescent="0.35">
      <c r="B5">
        <v>6.28</v>
      </c>
      <c r="C5">
        <v>18.8</v>
      </c>
      <c r="D5" s="3">
        <f>B5/C5</f>
        <v>0.33404255319148934</v>
      </c>
    </row>
    <row r="6" spans="1:11" x14ac:dyDescent="0.35">
      <c r="A6" t="s">
        <v>16</v>
      </c>
      <c r="B6" s="3">
        <f>AVERAGE(B3:B5)</f>
        <v>6.8366666666666669</v>
      </c>
      <c r="C6" s="3">
        <f>AVERAGE(C3:C5)</f>
        <v>19.533333333333331</v>
      </c>
      <c r="D6">
        <f>B6/C6</f>
        <v>0.35000000000000003</v>
      </c>
    </row>
    <row r="7" spans="1:11" x14ac:dyDescent="0.35">
      <c r="A7" t="s">
        <v>17</v>
      </c>
      <c r="B7" s="3">
        <f>STDEVA(B3:B5)</f>
        <v>0.62324420040088069</v>
      </c>
      <c r="C7" s="3">
        <f>STDEVA(C3:C5)</f>
        <v>0.63508529610858711</v>
      </c>
      <c r="D7" s="3">
        <f>STDEVA(D3,D4,D5)</f>
        <v>2.4041624378598501E-2</v>
      </c>
    </row>
    <row r="9" spans="1:11" x14ac:dyDescent="0.35">
      <c r="A9" s="2" t="s">
        <v>4</v>
      </c>
      <c r="B9">
        <v>7.16</v>
      </c>
      <c r="C9">
        <v>23.1</v>
      </c>
      <c r="D9" s="3">
        <f>B9/C9</f>
        <v>0.30995670995670993</v>
      </c>
    </row>
    <row r="10" spans="1:11" x14ac:dyDescent="0.35">
      <c r="B10">
        <v>6.24</v>
      </c>
      <c r="C10">
        <v>24</v>
      </c>
      <c r="D10" s="3">
        <f>B10/C10</f>
        <v>0.26</v>
      </c>
    </row>
    <row r="11" spans="1:11" x14ac:dyDescent="0.35">
      <c r="B11">
        <v>6.55</v>
      </c>
      <c r="C11">
        <v>26.6</v>
      </c>
      <c r="D11" s="3">
        <f>B11/C11</f>
        <v>0.24624060150375937</v>
      </c>
    </row>
    <row r="12" spans="1:11" x14ac:dyDescent="0.35">
      <c r="A12" t="s">
        <v>16</v>
      </c>
      <c r="B12" s="3">
        <f>AVERAGE(B9:B11)</f>
        <v>6.6499999999999995</v>
      </c>
      <c r="C12" s="3">
        <f>AVERAGE(C9:C11)</f>
        <v>24.566666666666666</v>
      </c>
      <c r="D12" s="3">
        <f>B12/C12</f>
        <v>0.27069199457259158</v>
      </c>
    </row>
    <row r="13" spans="1:11" x14ac:dyDescent="0.35">
      <c r="A13" t="s">
        <v>17</v>
      </c>
      <c r="B13" s="3">
        <f>STDEVA(B9:B11)</f>
        <v>0.46808118953873801</v>
      </c>
      <c r="C13" s="3">
        <f>STDEVA(C9:C11)</f>
        <v>1.8175074506954116</v>
      </c>
      <c r="D13" s="3">
        <f>STDEVA(D9,D10,D11)</f>
        <v>3.3527939575487574E-2</v>
      </c>
      <c r="H13" s="5" t="s">
        <v>20</v>
      </c>
      <c r="I13" s="5" t="s">
        <v>2</v>
      </c>
      <c r="J13" s="5" t="s">
        <v>17</v>
      </c>
    </row>
    <row r="14" spans="1:11" x14ac:dyDescent="0.35">
      <c r="H14" s="12" t="s">
        <v>19</v>
      </c>
      <c r="I14" s="12">
        <v>0.35</v>
      </c>
      <c r="J14" s="12">
        <v>0.02</v>
      </c>
    </row>
    <row r="15" spans="1:11" x14ac:dyDescent="0.35">
      <c r="A15" s="2" t="s">
        <v>5</v>
      </c>
      <c r="B15">
        <v>10.3</v>
      </c>
      <c r="C15">
        <v>20.399999999999999</v>
      </c>
      <c r="D15" s="3">
        <f>B15/C15</f>
        <v>0.50490196078431382</v>
      </c>
      <c r="H15" s="12" t="s">
        <v>4</v>
      </c>
      <c r="I15" s="12">
        <v>0.27</v>
      </c>
      <c r="J15" s="12">
        <v>0.03</v>
      </c>
    </row>
    <row r="16" spans="1:11" x14ac:dyDescent="0.35">
      <c r="B16">
        <v>9.32</v>
      </c>
      <c r="C16">
        <v>20.7</v>
      </c>
      <c r="D16" s="3">
        <f>B16/C16</f>
        <v>0.45024154589371984</v>
      </c>
      <c r="H16" s="12" t="s">
        <v>5</v>
      </c>
      <c r="I16" s="12">
        <v>0.44</v>
      </c>
      <c r="J16" s="12">
        <v>0.06</v>
      </c>
      <c r="K16" s="9"/>
    </row>
    <row r="17" spans="1:11" x14ac:dyDescent="0.35">
      <c r="B17">
        <v>8.16</v>
      </c>
      <c r="C17">
        <v>21.4</v>
      </c>
      <c r="D17" s="3">
        <f>B17/C17</f>
        <v>0.38130841121495329</v>
      </c>
      <c r="H17" s="6" t="s">
        <v>6</v>
      </c>
      <c r="I17" s="7">
        <v>0.3</v>
      </c>
      <c r="J17" s="9">
        <v>0.06</v>
      </c>
      <c r="K17" s="9"/>
    </row>
    <row r="18" spans="1:11" x14ac:dyDescent="0.35">
      <c r="A18" t="s">
        <v>16</v>
      </c>
      <c r="B18" s="3">
        <f>AVERAGE(B15:B17)</f>
        <v>9.26</v>
      </c>
      <c r="C18" s="3">
        <f>AVERAGE(C15:C17)</f>
        <v>20.833333333333332</v>
      </c>
      <c r="D18" s="3">
        <f>B18/C18</f>
        <v>0.44448000000000004</v>
      </c>
      <c r="H18" s="6" t="s">
        <v>8</v>
      </c>
      <c r="I18" s="6">
        <v>0.19</v>
      </c>
      <c r="J18" s="9">
        <v>0.02</v>
      </c>
      <c r="K18" s="9"/>
    </row>
    <row r="19" spans="1:11" x14ac:dyDescent="0.35">
      <c r="A19" t="s">
        <v>17</v>
      </c>
      <c r="B19" s="3">
        <f>STDEVA(B15:B17)</f>
        <v>1.0712609392673667</v>
      </c>
      <c r="C19" s="3">
        <f>STDEVA(C15:C17)</f>
        <v>0.51316014394468834</v>
      </c>
      <c r="D19" s="3">
        <f>STDEVA(D15,D16,D17)</f>
        <v>6.193397493541946E-2</v>
      </c>
      <c r="H19" s="6" t="s">
        <v>7</v>
      </c>
      <c r="I19" s="6">
        <v>0.21</v>
      </c>
      <c r="J19" s="9">
        <v>0.02</v>
      </c>
      <c r="K19" s="9"/>
    </row>
    <row r="20" spans="1:11" x14ac:dyDescent="0.35">
      <c r="H20" s="10" t="s">
        <v>10</v>
      </c>
      <c r="I20" s="10">
        <v>0.27</v>
      </c>
      <c r="J20" s="10">
        <v>0</v>
      </c>
    </row>
    <row r="21" spans="1:11" x14ac:dyDescent="0.35">
      <c r="A21" s="2" t="s">
        <v>6</v>
      </c>
      <c r="B21">
        <v>4.95</v>
      </c>
      <c r="C21">
        <v>14.6</v>
      </c>
      <c r="D21" s="3">
        <f>B21/C21</f>
        <v>0.33904109589041098</v>
      </c>
      <c r="H21" s="10" t="s">
        <v>11</v>
      </c>
      <c r="I21" s="11">
        <v>0.3</v>
      </c>
      <c r="J21" s="10">
        <v>0.01</v>
      </c>
    </row>
    <row r="22" spans="1:11" x14ac:dyDescent="0.35">
      <c r="B22">
        <v>4.5599999999999996</v>
      </c>
      <c r="C22">
        <v>13.6</v>
      </c>
      <c r="D22" s="3">
        <f>B22/C22</f>
        <v>0.3352941176470588</v>
      </c>
      <c r="H22" s="10" t="s">
        <v>9</v>
      </c>
      <c r="I22" s="10">
        <v>0.32</v>
      </c>
      <c r="J22" s="10">
        <v>0.01</v>
      </c>
    </row>
    <row r="23" spans="1:11" x14ac:dyDescent="0.35">
      <c r="B23">
        <v>4.03</v>
      </c>
      <c r="C23">
        <v>17.3</v>
      </c>
      <c r="D23" s="3">
        <f>B23/C23</f>
        <v>0.23294797687861271</v>
      </c>
      <c r="H23" s="8" t="s">
        <v>12</v>
      </c>
      <c r="I23" s="8">
        <v>0.28999999999999998</v>
      </c>
      <c r="J23" s="9">
        <v>0.02</v>
      </c>
    </row>
    <row r="24" spans="1:11" x14ac:dyDescent="0.35">
      <c r="A24" t="s">
        <v>16</v>
      </c>
      <c r="B24" s="3">
        <f>AVERAGE(B21:B23)</f>
        <v>4.5133333333333328</v>
      </c>
      <c r="C24" s="3">
        <f>AVERAGE(C21:C23)</f>
        <v>15.166666666666666</v>
      </c>
      <c r="D24" s="3">
        <f>B24/C24</f>
        <v>0.29758241758241755</v>
      </c>
      <c r="H24" s="8" t="s">
        <v>13</v>
      </c>
      <c r="I24" s="8">
        <v>0.35</v>
      </c>
      <c r="J24" s="9">
        <v>0.06</v>
      </c>
    </row>
    <row r="25" spans="1:11" x14ac:dyDescent="0.35">
      <c r="A25" t="s">
        <v>17</v>
      </c>
      <c r="B25" s="3">
        <f>STDEVA(B21:B23)</f>
        <v>0.46177194948733435</v>
      </c>
      <c r="C25" s="3">
        <f>STDEVA(C21:C23)</f>
        <v>1.9139836293274182</v>
      </c>
      <c r="D25" s="3">
        <f>STDEVA(D21,D22,D23)</f>
        <v>6.0200390748734997E-2</v>
      </c>
      <c r="H25" s="8" t="s">
        <v>14</v>
      </c>
      <c r="I25" s="8">
        <v>0.31</v>
      </c>
      <c r="J25" s="9">
        <v>0.02</v>
      </c>
    </row>
    <row r="26" spans="1:11" x14ac:dyDescent="0.35">
      <c r="H26" s="10" t="s">
        <v>21</v>
      </c>
      <c r="I26" s="10">
        <v>0.18</v>
      </c>
      <c r="J26" s="10">
        <v>0.01</v>
      </c>
    </row>
    <row r="27" spans="1:11" x14ac:dyDescent="0.35">
      <c r="A27" s="2" t="s">
        <v>8</v>
      </c>
      <c r="B27">
        <v>6.62</v>
      </c>
      <c r="C27">
        <v>31.3</v>
      </c>
      <c r="D27" s="3">
        <f>B27/C27</f>
        <v>0.21150159744408945</v>
      </c>
      <c r="H27" s="10" t="s">
        <v>22</v>
      </c>
      <c r="I27" s="10">
        <v>0.15</v>
      </c>
      <c r="J27" s="10">
        <v>0.01</v>
      </c>
    </row>
    <row r="28" spans="1:11" x14ac:dyDescent="0.35">
      <c r="B28">
        <v>5.41</v>
      </c>
      <c r="C28">
        <v>31.3</v>
      </c>
      <c r="D28" s="3">
        <f>B28/C28</f>
        <v>0.17284345047923322</v>
      </c>
      <c r="H28" s="10" t="s">
        <v>23</v>
      </c>
      <c r="I28" s="10">
        <v>0.19</v>
      </c>
      <c r="J28" s="10">
        <v>0.02</v>
      </c>
    </row>
    <row r="29" spans="1:11" x14ac:dyDescent="0.35">
      <c r="B29">
        <v>6.43</v>
      </c>
      <c r="C29">
        <v>33.1</v>
      </c>
      <c r="D29" s="3">
        <f>B29/C29</f>
        <v>0.19425981873111781</v>
      </c>
      <c r="H29" s="8" t="s">
        <v>24</v>
      </c>
      <c r="I29" s="10">
        <v>0.18</v>
      </c>
      <c r="J29" s="10">
        <v>0.02</v>
      </c>
    </row>
    <row r="30" spans="1:11" x14ac:dyDescent="0.35">
      <c r="A30" t="s">
        <v>16</v>
      </c>
      <c r="B30" s="3">
        <f>AVERAGE(B27:B29)</f>
        <v>6.1533333333333333</v>
      </c>
      <c r="C30" s="3">
        <f>AVERAGE(C27:C29)</f>
        <v>31.900000000000002</v>
      </c>
      <c r="D30" s="3">
        <f>B30/C30</f>
        <v>0.19289446185997908</v>
      </c>
      <c r="H30" s="8" t="s">
        <v>25</v>
      </c>
      <c r="I30" s="10">
        <v>0.28000000000000003</v>
      </c>
      <c r="J30" s="10">
        <v>0.06</v>
      </c>
    </row>
    <row r="31" spans="1:11" x14ac:dyDescent="0.35">
      <c r="A31" t="s">
        <v>17</v>
      </c>
      <c r="B31" s="3">
        <f>STDEVA(B27:B29)</f>
        <v>0.65071755265501574</v>
      </c>
      <c r="C31" s="3">
        <f>STDEVA(C27:C29)</f>
        <v>1.0392304845413269</v>
      </c>
      <c r="D31" s="3">
        <f>STDEVA(D27,D28,D29)</f>
        <v>1.9366603940132936E-2</v>
      </c>
      <c r="H31" s="13" t="s">
        <v>26</v>
      </c>
      <c r="I31" s="14">
        <v>0.27</v>
      </c>
      <c r="J31" s="15">
        <v>0.01</v>
      </c>
    </row>
    <row r="33" spans="1:4" x14ac:dyDescent="0.35">
      <c r="A33" s="2" t="s">
        <v>7</v>
      </c>
      <c r="B33">
        <v>6.22</v>
      </c>
      <c r="C33">
        <v>28.1</v>
      </c>
      <c r="D33" s="3">
        <f>B33/C33</f>
        <v>0.22135231316725976</v>
      </c>
    </row>
    <row r="34" spans="1:4" x14ac:dyDescent="0.35">
      <c r="B34">
        <v>5.34</v>
      </c>
      <c r="C34">
        <v>29.2</v>
      </c>
      <c r="D34" s="3">
        <f>B34/C34</f>
        <v>0.18287671232876712</v>
      </c>
    </row>
    <row r="35" spans="1:4" x14ac:dyDescent="0.35">
      <c r="B35">
        <v>6.65</v>
      </c>
      <c r="C35">
        <v>31.2</v>
      </c>
      <c r="D35" s="3">
        <f>B35/C35</f>
        <v>0.21314102564102566</v>
      </c>
    </row>
    <row r="36" spans="1:4" x14ac:dyDescent="0.35">
      <c r="A36" t="s">
        <v>16</v>
      </c>
      <c r="B36" s="3">
        <f>AVERAGE(B33:B35)</f>
        <v>6.07</v>
      </c>
      <c r="C36" s="3">
        <f>AVERAGE(C33:C35)</f>
        <v>29.5</v>
      </c>
      <c r="D36" s="3">
        <f>B36/C36</f>
        <v>0.20576271186440678</v>
      </c>
    </row>
    <row r="37" spans="1:4" x14ac:dyDescent="0.35">
      <c r="A37" t="s">
        <v>17</v>
      </c>
      <c r="B37" s="3">
        <f>STDEVA(B33:B35)</f>
        <v>0.66775744099186218</v>
      </c>
      <c r="C37" s="3">
        <f>STDEVA(C33:C35)</f>
        <v>1.5716233645501703</v>
      </c>
      <c r="D37" s="3">
        <f>STDEVA(D33,D34,D35)</f>
        <v>2.0263784456446974E-2</v>
      </c>
    </row>
    <row r="39" spans="1:4" x14ac:dyDescent="0.35">
      <c r="A39" s="4" t="s">
        <v>10</v>
      </c>
      <c r="B39">
        <v>5.84</v>
      </c>
      <c r="C39">
        <v>22</v>
      </c>
      <c r="D39" s="3">
        <f>B39/C39</f>
        <v>0.26545454545454544</v>
      </c>
    </row>
    <row r="40" spans="1:4" x14ac:dyDescent="0.35">
      <c r="B40">
        <v>5.73</v>
      </c>
      <c r="C40">
        <v>21.2</v>
      </c>
      <c r="D40" s="3">
        <f>B40/C40</f>
        <v>0.27028301886792455</v>
      </c>
    </row>
    <row r="41" spans="1:4" x14ac:dyDescent="0.35">
      <c r="B41">
        <v>5.54</v>
      </c>
      <c r="C41">
        <v>20.399999999999999</v>
      </c>
      <c r="D41" s="3">
        <f>B41/C41</f>
        <v>0.27156862745098043</v>
      </c>
    </row>
    <row r="42" spans="1:4" x14ac:dyDescent="0.35">
      <c r="A42" t="s">
        <v>16</v>
      </c>
      <c r="B42" s="3">
        <f>AVERAGE(B39:B41)</f>
        <v>5.7033333333333331</v>
      </c>
      <c r="C42" s="3">
        <f>AVERAGE(C39:C41)</f>
        <v>21.2</v>
      </c>
      <c r="D42" s="3">
        <f>B42/C42</f>
        <v>0.26902515723270443</v>
      </c>
    </row>
    <row r="43" spans="1:4" x14ac:dyDescent="0.35">
      <c r="A43" t="s">
        <v>17</v>
      </c>
      <c r="B43" s="3">
        <f>STDEVA(B39:B41)</f>
        <v>0.15176736583776276</v>
      </c>
      <c r="C43" s="3">
        <f>STDEVA(C39:C41)</f>
        <v>0.80000000000000071</v>
      </c>
      <c r="D43" s="3">
        <f>STDEVA(D39,D40,D41)</f>
        <v>3.2235835026583441E-3</v>
      </c>
    </row>
    <row r="45" spans="1:4" x14ac:dyDescent="0.35">
      <c r="A45" s="4" t="s">
        <v>11</v>
      </c>
      <c r="B45">
        <v>4.6399999999999997</v>
      </c>
      <c r="C45">
        <v>15.4</v>
      </c>
      <c r="D45" s="3">
        <f>B45/C45</f>
        <v>0.30129870129870129</v>
      </c>
    </row>
    <row r="46" spans="1:4" x14ac:dyDescent="0.35">
      <c r="B46">
        <v>4.5</v>
      </c>
      <c r="C46">
        <v>15.9</v>
      </c>
      <c r="D46" s="3">
        <f>B46/C46</f>
        <v>0.28301886792452829</v>
      </c>
    </row>
    <row r="47" spans="1:4" x14ac:dyDescent="0.35">
      <c r="B47">
        <v>4.32</v>
      </c>
      <c r="C47">
        <v>14.3</v>
      </c>
      <c r="D47" s="3">
        <f>B47/C47</f>
        <v>0.3020979020979021</v>
      </c>
    </row>
    <row r="48" spans="1:4" x14ac:dyDescent="0.35">
      <c r="A48" t="s">
        <v>16</v>
      </c>
      <c r="B48" s="3">
        <f>AVERAGE(B45:B47)</f>
        <v>4.4866666666666672</v>
      </c>
      <c r="C48" s="3">
        <f>AVERAGE(C45:C47)</f>
        <v>15.200000000000001</v>
      </c>
      <c r="D48" s="3">
        <f>B48/C48</f>
        <v>0.29517543859649126</v>
      </c>
    </row>
    <row r="49" spans="1:4" x14ac:dyDescent="0.35">
      <c r="A49" t="s">
        <v>17</v>
      </c>
      <c r="B49" s="3">
        <f>STDEVA(B45:B47)</f>
        <v>0.16041612554021256</v>
      </c>
      <c r="C49" s="3">
        <f>STDEVA(C45:C47)</f>
        <v>0.81853527718724484</v>
      </c>
      <c r="D49" s="3">
        <f>STDEVA(D45,D46,D47)</f>
        <v>1.0791976765895252E-2</v>
      </c>
    </row>
    <row r="51" spans="1:4" x14ac:dyDescent="0.35">
      <c r="A51" s="4" t="s">
        <v>9</v>
      </c>
      <c r="B51">
        <v>5.13</v>
      </c>
      <c r="C51">
        <v>15.3</v>
      </c>
      <c r="D51" s="3">
        <f>B51/C51</f>
        <v>0.3352941176470588</v>
      </c>
    </row>
    <row r="52" spans="1:4" x14ac:dyDescent="0.35">
      <c r="B52">
        <v>4.8600000000000003</v>
      </c>
      <c r="C52">
        <v>15.4</v>
      </c>
      <c r="D52" s="3">
        <f>B52/C52</f>
        <v>0.31558441558441558</v>
      </c>
    </row>
    <row r="53" spans="1:4" x14ac:dyDescent="0.35">
      <c r="B53">
        <v>5.16</v>
      </c>
      <c r="C53">
        <v>16.7</v>
      </c>
      <c r="D53" s="3">
        <f>B53/C53</f>
        <v>0.30898203592814372</v>
      </c>
    </row>
    <row r="54" spans="1:4" x14ac:dyDescent="0.35">
      <c r="A54" t="s">
        <v>16</v>
      </c>
      <c r="B54" s="3">
        <f>AVERAGE(B51:B53)</f>
        <v>5.05</v>
      </c>
      <c r="C54" s="3">
        <f>AVERAGE(C51:C53)</f>
        <v>15.800000000000002</v>
      </c>
      <c r="D54" s="3">
        <f>B54/C54</f>
        <v>0.31962025316455689</v>
      </c>
    </row>
    <row r="55" spans="1:4" x14ac:dyDescent="0.35">
      <c r="A55" t="s">
        <v>17</v>
      </c>
      <c r="B55" s="3">
        <f>STDEVA(B51:B53)</f>
        <v>0.1652271164185829</v>
      </c>
      <c r="C55" s="3">
        <f>STDEVA(C51:C53)</f>
        <v>0.78102496759066475</v>
      </c>
      <c r="D55" s="3">
        <f>STDEVA(D51,D52,D53)</f>
        <v>1.3689347542929017E-2</v>
      </c>
    </row>
    <row r="57" spans="1:4" x14ac:dyDescent="0.35">
      <c r="A57" s="4" t="s">
        <v>12</v>
      </c>
      <c r="B57">
        <v>4.71</v>
      </c>
      <c r="C57">
        <v>17.2</v>
      </c>
      <c r="D57" s="3">
        <f>B57/C57</f>
        <v>0.27383720930232558</v>
      </c>
    </row>
    <row r="58" spans="1:4" x14ac:dyDescent="0.35">
      <c r="B58">
        <v>4.6399999999999997</v>
      </c>
      <c r="C58">
        <v>15.9</v>
      </c>
      <c r="D58" s="3">
        <f>B58/C58</f>
        <v>0.29182389937106917</v>
      </c>
    </row>
    <row r="59" spans="1:4" x14ac:dyDescent="0.35">
      <c r="B59">
        <v>4.53</v>
      </c>
      <c r="C59">
        <v>14.8</v>
      </c>
      <c r="D59" s="3">
        <f>B59/C59</f>
        <v>0.30608108108108106</v>
      </c>
    </row>
    <row r="60" spans="1:4" x14ac:dyDescent="0.35">
      <c r="A60" t="s">
        <v>16</v>
      </c>
      <c r="B60" s="3">
        <f>AVERAGE(B57:B59)</f>
        <v>4.626666666666666</v>
      </c>
      <c r="C60" s="3">
        <f>AVERAGE(C57:C59)</f>
        <v>15.966666666666669</v>
      </c>
      <c r="D60" s="3">
        <f>B60/C60</f>
        <v>0.28977035490605418</v>
      </c>
    </row>
    <row r="61" spans="1:4" x14ac:dyDescent="0.35">
      <c r="A61" t="s">
        <v>17</v>
      </c>
      <c r="B61" s="3">
        <f>STDEVA(B57:B59)</f>
        <v>9.0737717258774497E-2</v>
      </c>
      <c r="C61" s="3">
        <f>STDEVA(C57:C59)</f>
        <v>1.2013880860626727</v>
      </c>
      <c r="D61" s="3">
        <f>STDEVA(D57,D58,D59)</f>
        <v>1.6157843901266455E-2</v>
      </c>
    </row>
    <row r="63" spans="1:4" x14ac:dyDescent="0.35">
      <c r="A63" s="4" t="s">
        <v>13</v>
      </c>
      <c r="B63">
        <v>3.79</v>
      </c>
      <c r="C63">
        <v>13.3</v>
      </c>
      <c r="D63" s="3">
        <f>B63/C63</f>
        <v>0.28496240601503758</v>
      </c>
    </row>
    <row r="64" spans="1:4" x14ac:dyDescent="0.35">
      <c r="B64">
        <v>4.59</v>
      </c>
      <c r="C64">
        <v>12.3</v>
      </c>
      <c r="D64" s="3">
        <f>B64/C64</f>
        <v>0.37317073170731702</v>
      </c>
    </row>
    <row r="65" spans="1:4" x14ac:dyDescent="0.35">
      <c r="B65">
        <v>4.57</v>
      </c>
      <c r="C65">
        <v>11.6</v>
      </c>
      <c r="D65" s="3">
        <f>B65/C65</f>
        <v>0.39396551724137935</v>
      </c>
    </row>
    <row r="66" spans="1:4" x14ac:dyDescent="0.35">
      <c r="A66" t="s">
        <v>16</v>
      </c>
      <c r="B66" s="3">
        <f>AVERAGE(B63:B65)</f>
        <v>4.3166666666666664</v>
      </c>
      <c r="C66" s="3">
        <f>AVERAGE(C63:C65)</f>
        <v>12.4</v>
      </c>
      <c r="D66" s="3">
        <f>B66/C66</f>
        <v>0.34811827956989244</v>
      </c>
    </row>
    <row r="67" spans="1:4" x14ac:dyDescent="0.35">
      <c r="A67" t="s">
        <v>17</v>
      </c>
      <c r="B67" s="3">
        <f>STDEVA(B63:B65)</f>
        <v>0.45621632295801667</v>
      </c>
      <c r="C67" s="3">
        <f>STDEVA(C63:C65)</f>
        <v>0.85440037453175366</v>
      </c>
      <c r="D67" s="3">
        <f>STDEVA(D63,D64,D65)</f>
        <v>5.7871711690406842E-2</v>
      </c>
    </row>
    <row r="69" spans="1:4" x14ac:dyDescent="0.35">
      <c r="A69" s="4" t="s">
        <v>14</v>
      </c>
      <c r="B69">
        <v>4.45</v>
      </c>
      <c r="C69">
        <v>14.3</v>
      </c>
      <c r="D69" s="3">
        <f>B69/C69</f>
        <v>0.3111888111888112</v>
      </c>
    </row>
    <row r="70" spans="1:4" x14ac:dyDescent="0.35">
      <c r="B70">
        <v>4.4800000000000004</v>
      </c>
      <c r="C70">
        <v>15.2</v>
      </c>
      <c r="D70" s="3">
        <f>B70/C70</f>
        <v>0.29473684210526319</v>
      </c>
    </row>
    <row r="71" spans="1:4" x14ac:dyDescent="0.35">
      <c r="B71">
        <v>4.13</v>
      </c>
      <c r="C71">
        <v>12.6</v>
      </c>
      <c r="D71" s="3">
        <f>B71/C71</f>
        <v>0.32777777777777778</v>
      </c>
    </row>
    <row r="72" spans="1:4" x14ac:dyDescent="0.35">
      <c r="A72" t="s">
        <v>16</v>
      </c>
      <c r="B72" s="3">
        <f>AVERAGE(B69:B71)</f>
        <v>4.3533333333333326</v>
      </c>
      <c r="C72" s="3">
        <f>AVERAGE(C69:C71)</f>
        <v>14.033333333333333</v>
      </c>
      <c r="D72" s="3">
        <f>B72/C72</f>
        <v>0.31021377672209022</v>
      </c>
    </row>
    <row r="73" spans="1:4" x14ac:dyDescent="0.35">
      <c r="A73" t="s">
        <v>17</v>
      </c>
      <c r="B73" s="3">
        <f>STDEVA(B69:B71)</f>
        <v>0.19399312702601973</v>
      </c>
      <c r="C73" s="3">
        <f>STDEVA(C69:C71)</f>
        <v>1.3203534880225571</v>
      </c>
      <c r="D73" s="3">
        <f>STDEVA(D69,D70,D71)</f>
        <v>1.6520515172208951E-2</v>
      </c>
    </row>
    <row r="75" spans="1:4" x14ac:dyDescent="0.35">
      <c r="A75" s="4" t="s">
        <v>21</v>
      </c>
      <c r="B75">
        <v>5.44</v>
      </c>
      <c r="C75">
        <v>31.1</v>
      </c>
      <c r="D75" s="3">
        <f>B75/C75</f>
        <v>0.17491961414790996</v>
      </c>
    </row>
    <row r="76" spans="1:4" x14ac:dyDescent="0.35">
      <c r="B76">
        <v>5.77</v>
      </c>
      <c r="C76">
        <v>31</v>
      </c>
      <c r="D76" s="3">
        <f>B76/C76</f>
        <v>0.18612903225806451</v>
      </c>
    </row>
    <row r="77" spans="1:4" x14ac:dyDescent="0.35">
      <c r="B77">
        <v>5.76</v>
      </c>
      <c r="C77">
        <v>32.799999999999997</v>
      </c>
      <c r="D77" s="3">
        <f>B77/C77</f>
        <v>0.17560975609756099</v>
      </c>
    </row>
    <row r="78" spans="1:4" x14ac:dyDescent="0.35">
      <c r="A78" t="s">
        <v>16</v>
      </c>
      <c r="B78" s="3">
        <f>AVERAGE(B75:B77)</f>
        <v>5.6566666666666663</v>
      </c>
      <c r="C78" s="3">
        <f>AVERAGE(C75:C77)</f>
        <v>31.633333333333336</v>
      </c>
      <c r="D78" s="3">
        <f>AVERAGE(D75:D77)</f>
        <v>0.17888613416784516</v>
      </c>
    </row>
    <row r="79" spans="1:4" x14ac:dyDescent="0.35">
      <c r="A79" t="s">
        <v>17</v>
      </c>
      <c r="B79" s="3">
        <f>STDEVA(B75:B77)</f>
        <v>0.18770544300401409</v>
      </c>
      <c r="C79" s="3">
        <f>STDEVA(C75:C77)</f>
        <v>1.011599393699566</v>
      </c>
      <c r="D79" s="3">
        <f>STDEVA(D75:D77)</f>
        <v>6.2820182693657019E-3</v>
      </c>
    </row>
    <row r="81" spans="1:4" x14ac:dyDescent="0.35">
      <c r="A81" s="4" t="s">
        <v>22</v>
      </c>
      <c r="B81">
        <v>5.0199999999999996</v>
      </c>
      <c r="C81">
        <v>34.1</v>
      </c>
      <c r="D81" s="3">
        <f>B81/C81</f>
        <v>0.14721407624633429</v>
      </c>
    </row>
    <row r="82" spans="1:4" x14ac:dyDescent="0.35">
      <c r="B82">
        <v>4.8600000000000003</v>
      </c>
      <c r="C82">
        <v>33.799999999999997</v>
      </c>
      <c r="D82" s="3">
        <f>B82/C82</f>
        <v>0.14378698224852074</v>
      </c>
    </row>
    <row r="83" spans="1:4" x14ac:dyDescent="0.35">
      <c r="B83">
        <v>5.1100000000000003</v>
      </c>
      <c r="C83">
        <v>32.5</v>
      </c>
      <c r="D83" s="3">
        <f>B83/C83</f>
        <v>0.15723076923076923</v>
      </c>
    </row>
    <row r="84" spans="1:4" x14ac:dyDescent="0.35">
      <c r="A84" t="s">
        <v>16</v>
      </c>
      <c r="B84" s="3">
        <f>AVERAGE(B81:B83)</f>
        <v>4.9966666666666661</v>
      </c>
      <c r="C84" s="3">
        <f>AVERAGE(C81:C83)</f>
        <v>33.466666666666669</v>
      </c>
      <c r="D84" s="3">
        <f>AVERAGE(D81:D83)</f>
        <v>0.14941060924187474</v>
      </c>
    </row>
    <row r="85" spans="1:4" x14ac:dyDescent="0.35">
      <c r="A85" t="s">
        <v>17</v>
      </c>
      <c r="B85" s="3">
        <f>STDEVA(B81:B83)</f>
        <v>0.1266227994214838</v>
      </c>
      <c r="C85" s="3">
        <f>STDEVA(C81:C83)</f>
        <v>0.85049005481153817</v>
      </c>
      <c r="D85" s="3">
        <f>STDEVA(D81:D83)</f>
        <v>6.9858728879354775E-3</v>
      </c>
    </row>
    <row r="87" spans="1:4" x14ac:dyDescent="0.35">
      <c r="A87" s="4" t="s">
        <v>23</v>
      </c>
      <c r="B87">
        <v>5.97</v>
      </c>
      <c r="C87">
        <v>28.1</v>
      </c>
      <c r="D87" s="3">
        <f>B87/C87</f>
        <v>0.21245551601423485</v>
      </c>
    </row>
    <row r="88" spans="1:4" x14ac:dyDescent="0.35">
      <c r="B88">
        <v>5.37</v>
      </c>
      <c r="C88">
        <v>28.1</v>
      </c>
      <c r="D88" s="3">
        <f>B88/C88</f>
        <v>0.19110320284697507</v>
      </c>
    </row>
    <row r="89" spans="1:4" x14ac:dyDescent="0.35">
      <c r="B89">
        <v>5.17</v>
      </c>
      <c r="C89">
        <v>30.9</v>
      </c>
      <c r="D89" s="3">
        <f>B89/C89</f>
        <v>0.16731391585760519</v>
      </c>
    </row>
    <row r="90" spans="1:4" x14ac:dyDescent="0.35">
      <c r="A90" t="s">
        <v>16</v>
      </c>
      <c r="B90" s="3">
        <f>AVERAGE(B87:B89)</f>
        <v>5.503333333333333</v>
      </c>
      <c r="C90" s="3">
        <f>AVERAGE(C87:C89)</f>
        <v>29.033333333333331</v>
      </c>
      <c r="D90" s="3">
        <f>AVERAGE(D87:D89)</f>
        <v>0.19029087823960503</v>
      </c>
    </row>
    <row r="91" spans="1:4" x14ac:dyDescent="0.35">
      <c r="A91" t="s">
        <v>17</v>
      </c>
      <c r="B91" s="3">
        <f>STDEVA(B87:B89)</f>
        <v>0.41633319989322642</v>
      </c>
      <c r="C91" s="3">
        <f>STDEVA(C87:C89)</f>
        <v>1.6165807537309504</v>
      </c>
      <c r="D91" s="3">
        <f>STDEVA(D87:D89)</f>
        <v>2.2581760773377722E-2</v>
      </c>
    </row>
    <row r="93" spans="1:4" x14ac:dyDescent="0.35">
      <c r="A93" s="4" t="s">
        <v>24</v>
      </c>
      <c r="B93">
        <v>5.4</v>
      </c>
      <c r="C93">
        <v>34.299999999999997</v>
      </c>
      <c r="D93" s="3">
        <f>B93/C93</f>
        <v>0.15743440233236153</v>
      </c>
    </row>
    <row r="94" spans="1:4" x14ac:dyDescent="0.35">
      <c r="B94">
        <v>6.67</v>
      </c>
      <c r="C94">
        <v>33.799999999999997</v>
      </c>
      <c r="D94" s="3">
        <f>B94/C94</f>
        <v>0.19733727810650889</v>
      </c>
    </row>
    <row r="95" spans="1:4" x14ac:dyDescent="0.35">
      <c r="B95">
        <v>5.89</v>
      </c>
      <c r="C95">
        <v>30.8</v>
      </c>
      <c r="D95" s="3">
        <f>B95/C95</f>
        <v>0.19123376623376623</v>
      </c>
    </row>
    <row r="96" spans="1:4" x14ac:dyDescent="0.35">
      <c r="A96" t="s">
        <v>16</v>
      </c>
      <c r="B96" s="3">
        <f>AVERAGE(B93:B95)</f>
        <v>5.9866666666666672</v>
      </c>
      <c r="C96" s="3">
        <f>AVERAGE(C93:C95)</f>
        <v>32.966666666666661</v>
      </c>
      <c r="D96" s="3">
        <f>AVERAGE(D93:D95)</f>
        <v>0.18200181555754555</v>
      </c>
    </row>
    <row r="97" spans="1:4" x14ac:dyDescent="0.35">
      <c r="A97" t="s">
        <v>17</v>
      </c>
      <c r="B97" s="3">
        <f>STDEVA(B93:B95)</f>
        <v>0.64049460054971041</v>
      </c>
      <c r="C97" s="3">
        <f>STDEVA(C93:C95)</f>
        <v>1.8929694486000892</v>
      </c>
      <c r="D97" s="3">
        <f>STDEVA(D93:D95)</f>
        <v>2.1493756273110749E-2</v>
      </c>
    </row>
    <row r="99" spans="1:4" x14ac:dyDescent="0.35">
      <c r="A99" s="4" t="s">
        <v>25</v>
      </c>
      <c r="B99">
        <v>5.16</v>
      </c>
      <c r="C99">
        <v>23.5</v>
      </c>
      <c r="D99" s="3">
        <f>B99/C99</f>
        <v>0.21957446808510639</v>
      </c>
    </row>
    <row r="100" spans="1:4" x14ac:dyDescent="0.35">
      <c r="B100">
        <v>6.66</v>
      </c>
      <c r="C100">
        <v>19.100000000000001</v>
      </c>
      <c r="D100" s="3">
        <f>B100/C100</f>
        <v>0.34869109947643978</v>
      </c>
    </row>
    <row r="101" spans="1:4" x14ac:dyDescent="0.35">
      <c r="B101">
        <v>6.26</v>
      </c>
      <c r="C101">
        <v>22.1</v>
      </c>
      <c r="D101" s="3">
        <f>B101/C101</f>
        <v>0.28325791855203619</v>
      </c>
    </row>
    <row r="102" spans="1:4" x14ac:dyDescent="0.35">
      <c r="A102" t="s">
        <v>16</v>
      </c>
      <c r="B102" s="3">
        <f>AVERAGE(B99:B101)</f>
        <v>6.0266666666666664</v>
      </c>
      <c r="C102" s="3">
        <f>AVERAGE(C99:C101)</f>
        <v>21.566666666666666</v>
      </c>
      <c r="D102" s="3">
        <f>AVERAGE(D99:D101)</f>
        <v>0.28384116203786081</v>
      </c>
    </row>
    <row r="103" spans="1:4" x14ac:dyDescent="0.35">
      <c r="A103" t="s">
        <v>17</v>
      </c>
      <c r="B103" s="3">
        <f>STDEVA(B99:B101)</f>
        <v>0.77674534651541105</v>
      </c>
      <c r="C103" s="3">
        <f>STDEVA(C99:C101)</f>
        <v>2.247962040011648</v>
      </c>
      <c r="D103" s="3">
        <f>STDEVA(D99:D101)</f>
        <v>6.4560291628710659E-2</v>
      </c>
    </row>
    <row r="105" spans="1:4" x14ac:dyDescent="0.35">
      <c r="A105" s="4" t="s">
        <v>26</v>
      </c>
      <c r="B105">
        <v>6.85</v>
      </c>
      <c r="C105">
        <v>25</v>
      </c>
      <c r="D105" s="3">
        <f>B105/C105</f>
        <v>0.27399999999999997</v>
      </c>
    </row>
    <row r="108" spans="1:4" x14ac:dyDescent="0.35">
      <c r="A108" t="s">
        <v>16</v>
      </c>
    </row>
    <row r="109" spans="1:4" x14ac:dyDescent="0.35">
      <c r="A109" t="s">
        <v>17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CMAC LAB</dc:creator>
  <cp:lastModifiedBy>Ishwari Wale</cp:lastModifiedBy>
  <dcterms:created xsi:type="dcterms:W3CDTF">2024-04-12T15:02:41Z</dcterms:created>
  <dcterms:modified xsi:type="dcterms:W3CDTF">2024-05-02T18:55:33Z</dcterms:modified>
</cp:coreProperties>
</file>