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"/>
    </mc:Choice>
  </mc:AlternateContent>
  <xr:revisionPtr revIDLastSave="0" documentId="8_{7FF11C21-F549-4FAF-BD98-878B32FD71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ssDistributionCalculation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O13" i="1"/>
  <c r="O14" i="1"/>
  <c r="O15" i="1"/>
  <c r="O16" i="1"/>
  <c r="O17" i="1"/>
  <c r="O18" i="1"/>
  <c r="O19" i="1"/>
  <c r="O20" i="1"/>
  <c r="O21" i="1"/>
  <c r="O22" i="1"/>
  <c r="P14" i="1"/>
  <c r="P15" i="1"/>
  <c r="P16" i="1"/>
  <c r="P17" i="1"/>
  <c r="P18" i="1"/>
  <c r="P19" i="1"/>
  <c r="P20" i="1"/>
  <c r="P21" i="1"/>
  <c r="P22" i="1"/>
  <c r="Q15" i="1"/>
  <c r="Q16" i="1"/>
  <c r="Q17" i="1"/>
  <c r="Q18" i="1"/>
  <c r="Q19" i="1"/>
  <c r="Q20" i="1"/>
  <c r="Q21" i="1"/>
  <c r="Q22" i="1"/>
  <c r="R16" i="1"/>
  <c r="R17" i="1"/>
  <c r="R18" i="1"/>
  <c r="R19" i="1"/>
  <c r="R20" i="1"/>
  <c r="R21" i="1"/>
  <c r="R22" i="1"/>
  <c r="S17" i="1"/>
  <c r="S18" i="1"/>
  <c r="S19" i="1"/>
  <c r="S20" i="1"/>
  <c r="S21" i="1"/>
  <c r="S22" i="1"/>
  <c r="T18" i="1"/>
  <c r="T19" i="1"/>
  <c r="T20" i="1"/>
  <c r="T21" i="1"/>
  <c r="T22" i="1"/>
  <c r="U19" i="1"/>
  <c r="U20" i="1"/>
  <c r="U21" i="1"/>
  <c r="U22" i="1"/>
  <c r="V20" i="1"/>
  <c r="V21" i="1"/>
  <c r="V22" i="1"/>
  <c r="W21" i="1"/>
  <c r="W22" i="1"/>
  <c r="X22" i="1"/>
  <c r="L26" i="1"/>
  <c r="L25" i="1"/>
  <c r="L24" i="1"/>
  <c r="H5" i="1"/>
  <c r="D6" i="1"/>
  <c r="G4" i="1"/>
  <c r="D5" i="1"/>
  <c r="F3" i="1"/>
  <c r="D4" i="1"/>
  <c r="D3" i="1"/>
  <c r="E3" i="1"/>
  <c r="F4" i="1"/>
  <c r="G5" i="1"/>
  <c r="H6" i="1"/>
  <c r="I6" i="1"/>
  <c r="D7" i="1"/>
  <c r="I7" i="1"/>
  <c r="J7" i="1"/>
  <c r="D8" i="1"/>
  <c r="J8" i="1"/>
  <c r="K8" i="1"/>
  <c r="D9" i="1"/>
  <c r="K9" i="1"/>
  <c r="L9" i="1"/>
  <c r="D10" i="1"/>
  <c r="L10" i="1"/>
  <c r="M10" i="1"/>
  <c r="D11" i="1"/>
  <c r="M11" i="1"/>
  <c r="D12" i="1"/>
  <c r="O12" i="1"/>
  <c r="D13" i="1"/>
  <c r="P13" i="1"/>
  <c r="D14" i="1"/>
  <c r="Q14" i="1"/>
  <c r="D15" i="1"/>
  <c r="R15" i="1"/>
  <c r="D16" i="1"/>
  <c r="S16" i="1"/>
  <c r="D17" i="1"/>
  <c r="T17" i="1"/>
  <c r="D18" i="1"/>
  <c r="U18" i="1"/>
  <c r="D19" i="1"/>
  <c r="V19" i="1"/>
  <c r="D20" i="1"/>
  <c r="W20" i="1"/>
  <c r="D21" i="1"/>
  <c r="X21" i="1"/>
  <c r="D22" i="1"/>
  <c r="E4" i="1"/>
  <c r="F5" i="1"/>
  <c r="G6" i="1"/>
  <c r="H7" i="1"/>
  <c r="I8" i="1"/>
  <c r="J9" i="1"/>
  <c r="K10" i="1"/>
  <c r="L11" i="1"/>
  <c r="M12" i="1"/>
  <c r="E5" i="1"/>
  <c r="F6" i="1"/>
  <c r="G7" i="1"/>
  <c r="H8" i="1"/>
  <c r="I9" i="1"/>
  <c r="J10" i="1"/>
  <c r="K11" i="1"/>
  <c r="L12" i="1"/>
  <c r="M13" i="1"/>
  <c r="E6" i="1"/>
  <c r="F7" i="1"/>
  <c r="G8" i="1"/>
  <c r="H9" i="1"/>
  <c r="I10" i="1"/>
  <c r="J11" i="1"/>
  <c r="K12" i="1"/>
  <c r="L13" i="1"/>
  <c r="M14" i="1"/>
  <c r="E7" i="1"/>
  <c r="F8" i="1"/>
  <c r="G9" i="1"/>
  <c r="H10" i="1"/>
  <c r="I11" i="1"/>
  <c r="J12" i="1"/>
  <c r="K13" i="1"/>
  <c r="L14" i="1"/>
  <c r="M15" i="1"/>
  <c r="E8" i="1"/>
  <c r="F9" i="1"/>
  <c r="G10" i="1"/>
  <c r="H11" i="1"/>
  <c r="I12" i="1"/>
  <c r="J13" i="1"/>
  <c r="K14" i="1"/>
  <c r="L15" i="1"/>
  <c r="M16" i="1"/>
  <c r="E9" i="1"/>
  <c r="F10" i="1"/>
  <c r="G11" i="1"/>
  <c r="H12" i="1"/>
  <c r="I13" i="1"/>
  <c r="J14" i="1"/>
  <c r="K15" i="1"/>
  <c r="L16" i="1"/>
  <c r="M17" i="1"/>
  <c r="E10" i="1"/>
  <c r="F11" i="1"/>
  <c r="G12" i="1"/>
  <c r="H13" i="1"/>
  <c r="I14" i="1"/>
  <c r="J15" i="1"/>
  <c r="K16" i="1"/>
  <c r="L17" i="1"/>
  <c r="M18" i="1"/>
  <c r="E11" i="1"/>
  <c r="F12" i="1"/>
  <c r="G13" i="1"/>
  <c r="H14" i="1"/>
  <c r="I15" i="1"/>
  <c r="J16" i="1"/>
  <c r="K17" i="1"/>
  <c r="L18" i="1"/>
  <c r="M19" i="1"/>
  <c r="Z7" i="1"/>
  <c r="Z8" i="1"/>
  <c r="Z9" i="1"/>
  <c r="Z10" i="1"/>
  <c r="Z11" i="1"/>
  <c r="E12" i="1"/>
  <c r="Z12" i="1"/>
  <c r="E13" i="1"/>
  <c r="F13" i="1"/>
  <c r="Z13" i="1"/>
  <c r="E14" i="1"/>
  <c r="F14" i="1"/>
  <c r="G14" i="1"/>
  <c r="Z14" i="1"/>
  <c r="E15" i="1"/>
  <c r="F15" i="1"/>
  <c r="G15" i="1"/>
  <c r="H15" i="1"/>
  <c r="Z15" i="1"/>
  <c r="E16" i="1"/>
  <c r="F16" i="1"/>
  <c r="G16" i="1"/>
  <c r="H16" i="1"/>
  <c r="I16" i="1"/>
  <c r="Z16" i="1"/>
  <c r="E17" i="1"/>
  <c r="F17" i="1"/>
  <c r="G17" i="1"/>
  <c r="H17" i="1"/>
  <c r="I17" i="1"/>
  <c r="J17" i="1"/>
  <c r="Z17" i="1"/>
  <c r="E18" i="1"/>
  <c r="F18" i="1"/>
  <c r="G18" i="1"/>
  <c r="H18" i="1"/>
  <c r="I18" i="1"/>
  <c r="J18" i="1"/>
  <c r="K18" i="1"/>
  <c r="Z18" i="1"/>
  <c r="E19" i="1"/>
  <c r="F19" i="1"/>
  <c r="G19" i="1"/>
  <c r="H19" i="1"/>
  <c r="I19" i="1"/>
  <c r="J19" i="1"/>
  <c r="K19" i="1"/>
  <c r="L19" i="1"/>
  <c r="Z19" i="1"/>
  <c r="E20" i="1"/>
  <c r="F20" i="1"/>
  <c r="G20" i="1"/>
  <c r="H20" i="1"/>
  <c r="I20" i="1"/>
  <c r="J20" i="1"/>
  <c r="K20" i="1"/>
  <c r="L20" i="1"/>
  <c r="M20" i="1"/>
  <c r="Z20" i="1"/>
  <c r="E21" i="1"/>
  <c r="F21" i="1"/>
  <c r="G21" i="1"/>
  <c r="H21" i="1"/>
  <c r="I21" i="1"/>
  <c r="J21" i="1"/>
  <c r="K21" i="1"/>
  <c r="L21" i="1"/>
  <c r="M21" i="1"/>
  <c r="Z21" i="1"/>
  <c r="E22" i="1"/>
  <c r="F22" i="1"/>
  <c r="G22" i="1"/>
  <c r="H22" i="1"/>
  <c r="I22" i="1"/>
  <c r="J22" i="1"/>
  <c r="K22" i="1"/>
  <c r="L22" i="1"/>
  <c r="M22" i="1"/>
  <c r="Y22" i="1"/>
  <c r="Z22" i="1"/>
  <c r="Z6" i="1"/>
  <c r="Z5" i="1"/>
  <c r="Z4" i="1"/>
  <c r="Z3" i="1"/>
  <c r="H23" i="1"/>
  <c r="C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<sst xmlns="http://schemas.openxmlformats.org/spreadsheetml/2006/main" count="29" uniqueCount="29">
  <si>
    <t>Credit #</t>
  </si>
  <si>
    <t>Default Prob</t>
  </si>
  <si>
    <t>p^N(3)</t>
  </si>
  <si>
    <t>Expected # of losses</t>
  </si>
  <si>
    <t>SUM</t>
  </si>
  <si>
    <t>p^N(4)</t>
  </si>
  <si>
    <t>p^N(5)</t>
  </si>
  <si>
    <t>p^N(6)</t>
  </si>
  <si>
    <t>p^N(7)</t>
  </si>
  <si>
    <t>p^N(8)</t>
  </si>
  <si>
    <t>p^N(9)</t>
  </si>
  <si>
    <t>p^N(10)</t>
  </si>
  <si>
    <t>p^N(11)</t>
  </si>
  <si>
    <t>p^N(12)</t>
  </si>
  <si>
    <t>p^N(13)</t>
  </si>
  <si>
    <t>p^N(14)</t>
  </si>
  <si>
    <t>p^N(15)</t>
  </si>
  <si>
    <t>p^N(16)</t>
  </si>
  <si>
    <t>p^N(17)</t>
  </si>
  <si>
    <t>p^N(18)</t>
  </si>
  <si>
    <t>p^N(19)</t>
  </si>
  <si>
    <t>p^N(20)</t>
  </si>
  <si>
    <t>p^N(1)</t>
  </si>
  <si>
    <t>p^N(2)</t>
  </si>
  <si>
    <t>Survive Prob</t>
  </si>
  <si>
    <t>p^N(0)</t>
  </si>
  <si>
    <t>Equity</t>
  </si>
  <si>
    <t>Mez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</si>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</sst>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6"/>
  <sheetViews>
    <sheetView showGridLines="0" tabSelected="1" zoomScale="70" zoomScaleNormal="70" workbookViewId="0">
      <selection activeCell="Q8" sqref="Q8"/>
    </sheetView>
  </sheetViews>
  <sheetFormatPr defaultColWidth="8.85546875" defaultRowHeight="15" x14ac:dyDescent="0.25"/>
  <cols>
    <col min="1" max="1" width="14.28515625" bestFit="1" customWidth="1"/>
    <col min="2" max="2" width="12" bestFit="1" customWidth="1"/>
    <col min="3" max="3" width="12.140625" style="1" customWidth="1"/>
    <col min="4" max="4" width="12.85546875" customWidth="1"/>
    <col min="5" max="5" width="13.5703125" customWidth="1"/>
    <col min="6" max="6" width="8.28515625" customWidth="1"/>
    <col min="7" max="7" width="7.5703125" customWidth="1"/>
    <col min="8" max="21" width="7.28515625" customWidth="1"/>
    <col min="22" max="22" width="8" customWidth="1"/>
    <col min="23" max="25" width="7.28515625" customWidth="1"/>
    <col min="26" max="26" width="8" customWidth="1"/>
  </cols>
  <sheetData>
    <row r="1" spans="2:26" ht="15.75" thickBot="1" x14ac:dyDescent="0.3"/>
    <row r="2" spans="2:26" ht="15.75" thickBot="1" x14ac:dyDescent="0.3">
      <c r="B2" s="2" t="s">
        <v>0</v>
      </c>
      <c r="C2" s="9" t="s">
        <v>1</v>
      </c>
      <c r="D2" t="s">
        <v>24</v>
      </c>
      <c r="E2" t="s">
        <v>25</v>
      </c>
      <c r="F2" t="s">
        <v>22</v>
      </c>
      <c r="G2" t="s">
        <v>23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4</v>
      </c>
    </row>
    <row r="3" spans="2:26" x14ac:dyDescent="0.25">
      <c r="B3" s="3">
        <v>1</v>
      </c>
      <c r="C3" s="4">
        <v>0.2</v>
      </c>
      <c r="D3">
        <f>1-C3</f>
        <v>0.8</v>
      </c>
      <c r="E3">
        <f>D3</f>
        <v>0.8</v>
      </c>
      <c r="F3">
        <f>0.2</f>
        <v>0.2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SUM(E3:H3)</f>
        <v>1</v>
      </c>
    </row>
    <row r="4" spans="2:26" x14ac:dyDescent="0.25">
      <c r="B4" s="5">
        <v>2</v>
      </c>
      <c r="C4" s="6">
        <v>0.2</v>
      </c>
      <c r="D4">
        <f t="shared" ref="D4:D22" si="0">1-C4</f>
        <v>0.8</v>
      </c>
      <c r="E4" s="10">
        <f>E3*D4</f>
        <v>0.64000000000000012</v>
      </c>
      <c r="F4">
        <f>F3*D4+E3*C4</f>
        <v>0.32000000000000006</v>
      </c>
      <c r="G4">
        <f>C3*C4</f>
        <v>4.0000000000000008E-2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SUM(E4:H4)</f>
        <v>1.0000000000000002</v>
      </c>
    </row>
    <row r="5" spans="2:26" x14ac:dyDescent="0.25">
      <c r="B5" s="5">
        <f>B4+1</f>
        <v>3</v>
      </c>
      <c r="C5" s="6">
        <v>0.06</v>
      </c>
      <c r="D5">
        <f t="shared" si="0"/>
        <v>0.94</v>
      </c>
      <c r="E5" s="10">
        <f>E4*D5</f>
        <v>0.60160000000000013</v>
      </c>
      <c r="F5">
        <f>F4*D5+E4*C5</f>
        <v>0.33920000000000006</v>
      </c>
      <c r="G5">
        <f>G4*D5+F4*C5</f>
        <v>5.680000000000001E-2</v>
      </c>
      <c r="H5">
        <f xml:space="preserve"> PRODUCT(C3:C5)</f>
        <v>2.4000000000000002E-3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SUM(E5:H5)</f>
        <v>1.0000000000000002</v>
      </c>
    </row>
    <row r="6" spans="2:26" x14ac:dyDescent="0.25">
      <c r="B6" s="5">
        <f t="shared" ref="B6:B22" si="1">B5+1</f>
        <v>4</v>
      </c>
      <c r="C6" s="6">
        <v>0.3</v>
      </c>
      <c r="D6">
        <f t="shared" si="0"/>
        <v>0.7</v>
      </c>
      <c r="E6" s="10">
        <f t="shared" ref="E6:E22" si="2">E5*D6</f>
        <v>0.42112000000000005</v>
      </c>
      <c r="F6">
        <f>F5*D6+E5*C6</f>
        <v>0.41792000000000007</v>
      </c>
      <c r="G6">
        <f t="shared" ref="G6:G22" si="3">G5*D6+F5*C6</f>
        <v>0.14152000000000003</v>
      </c>
      <c r="H6">
        <f>H5*D6+G5*C6</f>
        <v>1.8720000000000004E-2</v>
      </c>
      <c r="I6">
        <f xml:space="preserve"> PRODUCT(C3:C6)</f>
        <v>7.2000000000000005E-4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0">
        <f>SUM(E6:Y6)</f>
        <v>1</v>
      </c>
    </row>
    <row r="7" spans="2:26" x14ac:dyDescent="0.25">
      <c r="B7" s="5">
        <f t="shared" si="1"/>
        <v>5</v>
      </c>
      <c r="C7" s="6">
        <v>0.4</v>
      </c>
      <c r="D7">
        <f t="shared" si="0"/>
        <v>0.6</v>
      </c>
      <c r="E7" s="10">
        <f t="shared" si="2"/>
        <v>0.25267200000000001</v>
      </c>
      <c r="F7">
        <f t="shared" ref="F7:F22" si="4">F6*D7+E6*C7</f>
        <v>0.41920000000000007</v>
      </c>
      <c r="G7">
        <f t="shared" si="3"/>
        <v>0.25208000000000008</v>
      </c>
      <c r="H7">
        <f>H6*D7+G6*C7</f>
        <v>6.7840000000000025E-2</v>
      </c>
      <c r="I7">
        <f>H6*C7+I6*D7</f>
        <v>7.9200000000000017E-3</v>
      </c>
      <c r="J7">
        <f xml:space="preserve"> PRODUCT(C3:C7)</f>
        <v>2.8800000000000001E-4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">
        <f t="shared" ref="Z7:Z22" si="5">SUM(E7:Y7)</f>
        <v>1.0000000000000002</v>
      </c>
    </row>
    <row r="8" spans="2:26" x14ac:dyDescent="0.25">
      <c r="B8" s="5">
        <f t="shared" si="1"/>
        <v>6</v>
      </c>
      <c r="C8" s="6">
        <v>0.65</v>
      </c>
      <c r="D8">
        <f t="shared" si="0"/>
        <v>0.35</v>
      </c>
      <c r="E8" s="10">
        <f t="shared" si="2"/>
        <v>8.8435199999999992E-2</v>
      </c>
      <c r="F8">
        <f t="shared" si="4"/>
        <v>0.31095680000000003</v>
      </c>
      <c r="G8">
        <f t="shared" si="3"/>
        <v>0.36070800000000008</v>
      </c>
      <c r="H8">
        <f t="shared" ref="H8:H22" si="6">H7*D8+G7*C8</f>
        <v>0.18759600000000007</v>
      </c>
      <c r="I8">
        <f>H7*C8+I7*D8</f>
        <v>4.6868000000000021E-2</v>
      </c>
      <c r="J8">
        <f>I7*C8+J7*D8</f>
        <v>5.2488000000000014E-3</v>
      </c>
      <c r="K8">
        <f xml:space="preserve"> PRODUCT(C3:C8)</f>
        <v>1.8720000000000002E-4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">
        <f t="shared" si="5"/>
        <v>1.0000000000000002</v>
      </c>
    </row>
    <row r="9" spans="2:26" x14ac:dyDescent="0.25">
      <c r="B9" s="5">
        <f t="shared" si="1"/>
        <v>7</v>
      </c>
      <c r="C9" s="6">
        <v>0.3</v>
      </c>
      <c r="D9">
        <f t="shared" si="0"/>
        <v>0.7</v>
      </c>
      <c r="E9" s="10">
        <f t="shared" si="2"/>
        <v>6.190463999999999E-2</v>
      </c>
      <c r="F9">
        <f t="shared" si="4"/>
        <v>0.24420032000000003</v>
      </c>
      <c r="G9">
        <f t="shared" si="3"/>
        <v>0.34578264000000003</v>
      </c>
      <c r="H9">
        <f t="shared" si="6"/>
        <v>0.23952960000000006</v>
      </c>
      <c r="I9">
        <f t="shared" ref="I9:I22" si="7">H8*C9+I8*D9</f>
        <v>8.9086400000000038E-2</v>
      </c>
      <c r="J9">
        <f t="shared" ref="J9:J22" si="8">I8*C9+J8*D9</f>
        <v>1.7734560000000007E-2</v>
      </c>
      <c r="K9">
        <f>J8*C9+K8*D9</f>
        <v>1.7056800000000004E-3</v>
      </c>
      <c r="L9">
        <f xml:space="preserve"> PRODUCT(C3:C9)</f>
        <v>5.6160000000000004E-5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0">
        <f t="shared" si="5"/>
        <v>1</v>
      </c>
    </row>
    <row r="10" spans="2:26" x14ac:dyDescent="0.25">
      <c r="B10" s="5">
        <f t="shared" si="1"/>
        <v>8</v>
      </c>
      <c r="C10" s="6">
        <v>0.23</v>
      </c>
      <c r="D10">
        <f t="shared" si="0"/>
        <v>0.77</v>
      </c>
      <c r="E10" s="10">
        <f t="shared" si="2"/>
        <v>4.7666572799999994E-2</v>
      </c>
      <c r="F10">
        <f t="shared" si="4"/>
        <v>0.20227231360000003</v>
      </c>
      <c r="G10">
        <f t="shared" si="3"/>
        <v>0.32241870640000009</v>
      </c>
      <c r="H10">
        <f t="shared" si="6"/>
        <v>0.26396779920000008</v>
      </c>
      <c r="I10">
        <f t="shared" si="7"/>
        <v>0.12368833600000005</v>
      </c>
      <c r="J10">
        <f t="shared" si="8"/>
        <v>3.4145483200000014E-2</v>
      </c>
      <c r="K10">
        <f t="shared" ref="K10:K22" si="9">J9*C10+K9*D10</f>
        <v>5.3923224000000016E-3</v>
      </c>
      <c r="L10">
        <f>K9*C10+L9*D10</f>
        <v>4.3554960000000012E-4</v>
      </c>
      <c r="M10">
        <f xml:space="preserve"> PRODUCT(C3:C10)</f>
        <v>1.2916800000000001E-5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">
        <f t="shared" si="5"/>
        <v>1.0000000000000002</v>
      </c>
    </row>
    <row r="11" spans="2:26" x14ac:dyDescent="0.25">
      <c r="B11" s="5">
        <f t="shared" si="1"/>
        <v>9</v>
      </c>
      <c r="C11" s="6">
        <v>0.02</v>
      </c>
      <c r="D11">
        <f t="shared" si="0"/>
        <v>0.98</v>
      </c>
      <c r="E11" s="10">
        <f t="shared" si="2"/>
        <v>4.6713241343999991E-2</v>
      </c>
      <c r="F11">
        <f t="shared" si="4"/>
        <v>0.19918019878400001</v>
      </c>
      <c r="G11">
        <f t="shared" si="3"/>
        <v>0.32001577854400004</v>
      </c>
      <c r="H11">
        <f t="shared" si="6"/>
        <v>0.26513681734400002</v>
      </c>
      <c r="I11">
        <f t="shared" si="7"/>
        <v>0.12649392526400005</v>
      </c>
      <c r="J11">
        <f t="shared" si="8"/>
        <v>3.593634025600001E-2</v>
      </c>
      <c r="K11">
        <f t="shared" si="9"/>
        <v>5.9673856160000023E-3</v>
      </c>
      <c r="L11">
        <f t="shared" ref="L11:L22" si="10">K10*C11+L10*D11</f>
        <v>5.3468505600000012E-4</v>
      </c>
      <c r="M11">
        <f>L10*C11+M10*D11</f>
        <v>2.1369456000000006E-5</v>
      </c>
      <c r="N11">
        <f xml:space="preserve"> PRODUCT(C3:C11)</f>
        <v>2.5833600000000002E-7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0">
        <f t="shared" si="5"/>
        <v>1</v>
      </c>
    </row>
    <row r="12" spans="2:26" x14ac:dyDescent="0.25">
      <c r="B12" s="5">
        <f t="shared" si="1"/>
        <v>10</v>
      </c>
      <c r="C12" s="6">
        <v>0.12</v>
      </c>
      <c r="D12">
        <f t="shared" si="0"/>
        <v>0.88</v>
      </c>
      <c r="E12" s="10">
        <f t="shared" si="2"/>
        <v>4.1107652382719989E-2</v>
      </c>
      <c r="F12">
        <f t="shared" si="4"/>
        <v>0.18088416389119999</v>
      </c>
      <c r="G12">
        <f t="shared" si="3"/>
        <v>0.30551550897280005</v>
      </c>
      <c r="H12">
        <f t="shared" si="6"/>
        <v>0.27172229268800002</v>
      </c>
      <c r="I12">
        <f t="shared" si="7"/>
        <v>0.14313107231360006</v>
      </c>
      <c r="J12">
        <f t="shared" si="8"/>
        <v>4.6803250456960016E-2</v>
      </c>
      <c r="K12">
        <f t="shared" si="9"/>
        <v>9.5636601728000033E-3</v>
      </c>
      <c r="L12">
        <f t="shared" si="10"/>
        <v>1.1866091232000005E-3</v>
      </c>
      <c r="M12">
        <f t="shared" ref="M12:M22" si="11">L11*C12+M11*D12</f>
        <v>8.2967328000000025E-5</v>
      </c>
      <c r="N12">
        <f>M11*C12+N11*D12</f>
        <v>2.7916704000000009E-6</v>
      </c>
      <c r="O12">
        <f xml:space="preserve"> PRODUCT(C3:C12)</f>
        <v>3.1000320000000002E-8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0">
        <f t="shared" si="5"/>
        <v>1</v>
      </c>
    </row>
    <row r="13" spans="2:26" x14ac:dyDescent="0.25">
      <c r="B13" s="5">
        <f t="shared" si="1"/>
        <v>11</v>
      </c>
      <c r="C13" s="6">
        <v>0.13400000000000001</v>
      </c>
      <c r="D13">
        <f t="shared" si="0"/>
        <v>0.86599999999999999</v>
      </c>
      <c r="E13" s="10">
        <f t="shared" si="2"/>
        <v>3.559922696343551E-2</v>
      </c>
      <c r="F13">
        <f t="shared" si="4"/>
        <v>0.16215411134906366</v>
      </c>
      <c r="G13">
        <f t="shared" si="3"/>
        <v>0.28881490873186566</v>
      </c>
      <c r="H13">
        <f t="shared" si="6"/>
        <v>0.27625058367016325</v>
      </c>
      <c r="I13">
        <f t="shared" si="7"/>
        <v>0.16036229584376965</v>
      </c>
      <c r="J13">
        <f t="shared" si="8"/>
        <v>5.9711178585749786E-2</v>
      </c>
      <c r="K13">
        <f t="shared" si="9"/>
        <v>1.4553765270877445E-2</v>
      </c>
      <c r="L13">
        <f t="shared" si="10"/>
        <v>2.3091339638464008E-3</v>
      </c>
      <c r="M13">
        <f t="shared" si="11"/>
        <v>2.3085532855680012E-4</v>
      </c>
      <c r="N13">
        <f t="shared" ref="N13:N22" si="12">M12*C13+N12*D13</f>
        <v>1.3535208518400004E-5</v>
      </c>
      <c r="O13">
        <f>N12*C13+O12*D13</f>
        <v>4.0093011072000014E-7</v>
      </c>
      <c r="P13">
        <f xml:space="preserve"> PRODUCT(C3:C13)</f>
        <v>4.1540428800000003E-9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0">
        <f t="shared" si="5"/>
        <v>1</v>
      </c>
    </row>
    <row r="14" spans="2:26" x14ac:dyDescent="0.25">
      <c r="B14" s="5">
        <f t="shared" si="1"/>
        <v>12</v>
      </c>
      <c r="C14" s="6">
        <v>0.21</v>
      </c>
      <c r="D14">
        <f t="shared" si="0"/>
        <v>0.79</v>
      </c>
      <c r="E14" s="10">
        <f t="shared" si="2"/>
        <v>2.8123389301114052E-2</v>
      </c>
      <c r="F14">
        <f t="shared" si="4"/>
        <v>0.13557758562808175</v>
      </c>
      <c r="G14">
        <f t="shared" si="3"/>
        <v>0.26221614128147724</v>
      </c>
      <c r="H14">
        <f t="shared" si="6"/>
        <v>0.27888909193312078</v>
      </c>
      <c r="I14">
        <f t="shared" si="7"/>
        <v>0.18469883628731232</v>
      </c>
      <c r="J14">
        <f t="shared" si="8"/>
        <v>8.0847913209933953E-2</v>
      </c>
      <c r="K14">
        <f t="shared" si="9"/>
        <v>2.4036822067000637E-2</v>
      </c>
      <c r="L14">
        <f t="shared" si="10"/>
        <v>4.8805065383229207E-3</v>
      </c>
      <c r="M14">
        <f t="shared" si="11"/>
        <v>6.672938419676163E-4</v>
      </c>
      <c r="N14">
        <f t="shared" si="12"/>
        <v>5.9172433726464028E-5</v>
      </c>
      <c r="O14">
        <f t="shared" ref="O14:O22" si="13">N13*C14+O13*D14</f>
        <v>3.1591285763328008E-6</v>
      </c>
      <c r="P14">
        <f>O13*C14+P13*D14</f>
        <v>8.7477017126400019E-8</v>
      </c>
      <c r="Q14">
        <f xml:space="preserve"> PRODUCT(C3:C14)</f>
        <v>8.7234900480000004E-10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0">
        <f t="shared" si="5"/>
        <v>1.0000000000000002</v>
      </c>
    </row>
    <row r="15" spans="2:26" x14ac:dyDescent="0.25">
      <c r="B15" s="5">
        <f t="shared" si="1"/>
        <v>13</v>
      </c>
      <c r="C15" s="6">
        <v>0.08</v>
      </c>
      <c r="D15">
        <f t="shared" si="0"/>
        <v>0.92</v>
      </c>
      <c r="E15" s="10">
        <f t="shared" si="2"/>
        <v>2.5873518157024929E-2</v>
      </c>
      <c r="F15">
        <f t="shared" si="4"/>
        <v>0.12698124992192433</v>
      </c>
      <c r="G15">
        <f t="shared" si="3"/>
        <v>0.25208505682920562</v>
      </c>
      <c r="H15">
        <f t="shared" si="6"/>
        <v>0.27755525588098934</v>
      </c>
      <c r="I15">
        <f t="shared" si="7"/>
        <v>0.192234056738977</v>
      </c>
      <c r="J15">
        <f t="shared" si="8"/>
        <v>8.9155987056124222E-2</v>
      </c>
      <c r="K15">
        <f t="shared" si="9"/>
        <v>2.8581709358435306E-2</v>
      </c>
      <c r="L15">
        <f t="shared" si="10"/>
        <v>6.4130117806171383E-3</v>
      </c>
      <c r="M15">
        <f t="shared" si="11"/>
        <v>1.0043508576760406E-3</v>
      </c>
      <c r="N15">
        <f t="shared" si="12"/>
        <v>1.0782214638575622E-4</v>
      </c>
      <c r="O15">
        <f t="shared" si="13"/>
        <v>7.6401929883432996E-6</v>
      </c>
      <c r="P15">
        <f t="shared" ref="P15:P22" si="14">O14*C15+P14*D15</f>
        <v>3.3320914186291213E-7</v>
      </c>
      <c r="Q15">
        <f>P14*C15+Q14*D15</f>
        <v>7.8007224545280014E-9</v>
      </c>
      <c r="R15">
        <f xml:space="preserve"> PRODUCT(C3:C15)</f>
        <v>6.9787920384000001E-11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0">
        <f t="shared" si="5"/>
        <v>1.0000000000000002</v>
      </c>
    </row>
    <row r="16" spans="2:26" x14ac:dyDescent="0.25">
      <c r="B16" s="5">
        <f t="shared" si="1"/>
        <v>14</v>
      </c>
      <c r="C16" s="6">
        <v>0.1</v>
      </c>
      <c r="D16">
        <f t="shared" si="0"/>
        <v>0.9</v>
      </c>
      <c r="E16" s="10">
        <f t="shared" si="2"/>
        <v>2.3286166341322436E-2</v>
      </c>
      <c r="F16">
        <f t="shared" si="4"/>
        <v>0.1168704767454344</v>
      </c>
      <c r="G16">
        <f t="shared" si="3"/>
        <v>0.23957467613847752</v>
      </c>
      <c r="H16">
        <f t="shared" si="6"/>
        <v>0.27500823597581098</v>
      </c>
      <c r="I16">
        <f t="shared" si="7"/>
        <v>0.20076617665317825</v>
      </c>
      <c r="J16">
        <f t="shared" si="8"/>
        <v>9.9463794024409496E-2</v>
      </c>
      <c r="K16">
        <f t="shared" si="9"/>
        <v>3.4639137128204198E-2</v>
      </c>
      <c r="L16">
        <f t="shared" si="10"/>
        <v>8.6298815383989563E-3</v>
      </c>
      <c r="M16">
        <f t="shared" si="11"/>
        <v>1.5452169499701506E-3</v>
      </c>
      <c r="N16">
        <f t="shared" si="12"/>
        <v>1.9747501751478467E-4</v>
      </c>
      <c r="O16">
        <f t="shared" si="13"/>
        <v>1.7658388328084593E-5</v>
      </c>
      <c r="P16">
        <f t="shared" si="14"/>
        <v>1.0639075265109509E-6</v>
      </c>
      <c r="Q16">
        <f t="shared" ref="Q16:Q22" si="15">P15*C16+Q15*D16</f>
        <v>4.0341564395366417E-8</v>
      </c>
      <c r="R16">
        <f>Q15*C16+R15*D16</f>
        <v>8.4288137379840013E-10</v>
      </c>
      <c r="S16">
        <f xml:space="preserve"> PRODUCT(C3:C16)</f>
        <v>6.9787920384000007E-12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0">
        <f t="shared" si="5"/>
        <v>1.0000000000000004</v>
      </c>
    </row>
    <row r="17" spans="2:26" x14ac:dyDescent="0.25">
      <c r="B17" s="5">
        <f t="shared" si="1"/>
        <v>15</v>
      </c>
      <c r="C17" s="6">
        <v>0.1</v>
      </c>
      <c r="D17">
        <f t="shared" si="0"/>
        <v>0.9</v>
      </c>
      <c r="E17" s="10">
        <f t="shared" si="2"/>
        <v>2.0957549707190194E-2</v>
      </c>
      <c r="F17">
        <f t="shared" si="4"/>
        <v>0.10751204570502319</v>
      </c>
      <c r="G17">
        <f t="shared" si="3"/>
        <v>0.22730425619917322</v>
      </c>
      <c r="H17">
        <f t="shared" si="6"/>
        <v>0.27146487999207763</v>
      </c>
      <c r="I17">
        <f t="shared" si="7"/>
        <v>0.20819038258544154</v>
      </c>
      <c r="J17">
        <f t="shared" si="8"/>
        <v>0.10959403228728637</v>
      </c>
      <c r="K17">
        <f t="shared" si="9"/>
        <v>4.1121602817824732E-2</v>
      </c>
      <c r="L17">
        <f t="shared" si="10"/>
        <v>1.1230807097379482E-2</v>
      </c>
      <c r="M17">
        <f t="shared" si="11"/>
        <v>2.2536834088130314E-3</v>
      </c>
      <c r="N17">
        <f t="shared" si="12"/>
        <v>3.3224921076032126E-4</v>
      </c>
      <c r="O17">
        <f t="shared" si="13"/>
        <v>3.5640051246754606E-5</v>
      </c>
      <c r="P17">
        <f t="shared" si="14"/>
        <v>2.7233556066683151E-6</v>
      </c>
      <c r="Q17">
        <f t="shared" si="15"/>
        <v>1.4269816060692486E-7</v>
      </c>
      <c r="R17">
        <f t="shared" ref="R17:R22" si="16">Q16*C17+R16*D17</f>
        <v>4.792749675955202E-9</v>
      </c>
      <c r="S17">
        <f>R16*C17+S16*D17</f>
        <v>9.056905021440003E-11</v>
      </c>
      <c r="T17">
        <f xml:space="preserve"> PRODUCT(C3:C17)</f>
        <v>6.9787920384000009E-13</v>
      </c>
      <c r="U17">
        <v>0</v>
      </c>
      <c r="V17">
        <v>0</v>
      </c>
      <c r="W17">
        <v>0</v>
      </c>
      <c r="X17">
        <v>0</v>
      </c>
      <c r="Y17">
        <v>0</v>
      </c>
      <c r="Z17" s="10">
        <f t="shared" si="5"/>
        <v>1.0000000000000002</v>
      </c>
    </row>
    <row r="18" spans="2:26" x14ac:dyDescent="0.25">
      <c r="B18" s="5">
        <f t="shared" si="1"/>
        <v>16</v>
      </c>
      <c r="C18" s="6">
        <v>0.02</v>
      </c>
      <c r="D18">
        <f t="shared" si="0"/>
        <v>0.98</v>
      </c>
      <c r="E18" s="10">
        <f t="shared" si="2"/>
        <v>2.0538398713046389E-2</v>
      </c>
      <c r="F18">
        <f t="shared" si="4"/>
        <v>0.10578095578506654</v>
      </c>
      <c r="G18">
        <f t="shared" si="3"/>
        <v>0.22490841198929021</v>
      </c>
      <c r="H18">
        <f t="shared" si="6"/>
        <v>0.27058166751621954</v>
      </c>
      <c r="I18">
        <f t="shared" si="7"/>
        <v>0.20945587253357426</v>
      </c>
      <c r="J18">
        <f t="shared" si="8"/>
        <v>0.11156595929324947</v>
      </c>
      <c r="K18">
        <f t="shared" si="9"/>
        <v>4.2491051407213966E-2</v>
      </c>
      <c r="L18">
        <f t="shared" si="10"/>
        <v>1.1828623011788386E-2</v>
      </c>
      <c r="M18">
        <f t="shared" si="11"/>
        <v>2.4332258825843604E-3</v>
      </c>
      <c r="N18">
        <f t="shared" si="12"/>
        <v>3.7067789472137547E-4</v>
      </c>
      <c r="O18">
        <f t="shared" si="13"/>
        <v>4.1572234437025939E-5</v>
      </c>
      <c r="P18">
        <f t="shared" si="14"/>
        <v>3.381689519470041E-6</v>
      </c>
      <c r="Q18">
        <f t="shared" si="15"/>
        <v>1.9431130952815266E-7</v>
      </c>
      <c r="R18">
        <f t="shared" si="16"/>
        <v>7.5508578945745954E-9</v>
      </c>
      <c r="S18">
        <f t="shared" ref="S18:S22" si="17">R17*C18+S17*D18</f>
        <v>1.8461266272921606E-10</v>
      </c>
      <c r="T18">
        <f>S17*C18+T17*D18</f>
        <v>2.4953026240512008E-12</v>
      </c>
      <c r="U18">
        <f xml:space="preserve"> PRODUCT(C3:C18)</f>
        <v>1.3957584076800002E-14</v>
      </c>
      <c r="V18">
        <v>0</v>
      </c>
      <c r="W18">
        <v>0</v>
      </c>
      <c r="X18">
        <v>0</v>
      </c>
      <c r="Y18">
        <v>0</v>
      </c>
      <c r="Z18" s="10">
        <f t="shared" si="5"/>
        <v>1.0000000000000002</v>
      </c>
    </row>
    <row r="19" spans="2:26" x14ac:dyDescent="0.25">
      <c r="B19" s="5">
        <f t="shared" si="1"/>
        <v>17</v>
      </c>
      <c r="C19" s="6">
        <v>0.3</v>
      </c>
      <c r="D19">
        <f t="shared" si="0"/>
        <v>0.7</v>
      </c>
      <c r="E19" s="10">
        <f t="shared" si="2"/>
        <v>1.4376879099132472E-2</v>
      </c>
      <c r="F19">
        <f t="shared" si="4"/>
        <v>8.0208188663460481E-2</v>
      </c>
      <c r="G19">
        <f t="shared" si="3"/>
        <v>0.18917017512802309</v>
      </c>
      <c r="H19">
        <f t="shared" si="6"/>
        <v>0.25687969085814072</v>
      </c>
      <c r="I19">
        <f t="shared" si="7"/>
        <v>0.22779361102836784</v>
      </c>
      <c r="J19">
        <f t="shared" si="8"/>
        <v>0.14093293326534689</v>
      </c>
      <c r="K19">
        <f t="shared" si="9"/>
        <v>6.321352377302461E-2</v>
      </c>
      <c r="L19">
        <f t="shared" si="10"/>
        <v>2.1027351530416058E-2</v>
      </c>
      <c r="M19">
        <f t="shared" si="11"/>
        <v>5.2518450213455683E-3</v>
      </c>
      <c r="N19">
        <f t="shared" si="12"/>
        <v>9.8944229108027088E-4</v>
      </c>
      <c r="O19">
        <f t="shared" si="13"/>
        <v>1.403039325223308E-4</v>
      </c>
      <c r="P19">
        <f t="shared" si="14"/>
        <v>1.4838852994736811E-5</v>
      </c>
      <c r="Q19">
        <f t="shared" si="15"/>
        <v>1.1505247725107191E-6</v>
      </c>
      <c r="R19">
        <f t="shared" si="16"/>
        <v>6.3578993384648015E-8</v>
      </c>
      <c r="S19">
        <f t="shared" si="17"/>
        <v>2.3944862322828295E-9</v>
      </c>
      <c r="T19">
        <f t="shared" ref="T19:T22" si="18">S18*C19+T18*D19</f>
        <v>5.7130510655600656E-11</v>
      </c>
      <c r="U19">
        <f>T18*C19+U18*D19</f>
        <v>7.5836109606912024E-13</v>
      </c>
      <c r="V19">
        <f xml:space="preserve"> PRODUCT(C3:C19)</f>
        <v>4.1872752230400007E-15</v>
      </c>
      <c r="W19">
        <v>0</v>
      </c>
      <c r="X19">
        <v>0</v>
      </c>
      <c r="Y19">
        <v>0</v>
      </c>
      <c r="Z19" s="10">
        <f t="shared" si="5"/>
        <v>1.0000000000000002</v>
      </c>
    </row>
    <row r="20" spans="2:26" x14ac:dyDescent="0.25">
      <c r="B20" s="5">
        <f t="shared" si="1"/>
        <v>18</v>
      </c>
      <c r="C20" s="6">
        <v>1.4999999999999999E-2</v>
      </c>
      <c r="D20">
        <f t="shared" si="0"/>
        <v>0.98499999999999999</v>
      </c>
      <c r="E20" s="10">
        <f t="shared" si="2"/>
        <v>1.4161225912645485E-2</v>
      </c>
      <c r="F20">
        <f t="shared" si="4"/>
        <v>7.9220719019995556E-2</v>
      </c>
      <c r="G20">
        <f t="shared" si="3"/>
        <v>0.18753574533105466</v>
      </c>
      <c r="H20">
        <f t="shared" si="6"/>
        <v>0.25586404812218899</v>
      </c>
      <c r="I20">
        <f t="shared" si="7"/>
        <v>0.22822990222581441</v>
      </c>
      <c r="J20">
        <f t="shared" si="8"/>
        <v>0.14223584343179219</v>
      </c>
      <c r="K20">
        <f t="shared" si="9"/>
        <v>6.4379314915409436E-2</v>
      </c>
      <c r="L20">
        <f t="shared" si="10"/>
        <v>2.1660144114055188E-2</v>
      </c>
      <c r="M20">
        <f t="shared" si="11"/>
        <v>5.4884776189816249E-3</v>
      </c>
      <c r="N20">
        <f t="shared" si="12"/>
        <v>1.0533783320342504E-3</v>
      </c>
      <c r="O20">
        <f t="shared" si="13"/>
        <v>1.530410079006999E-4</v>
      </c>
      <c r="P20">
        <f t="shared" si="14"/>
        <v>1.6720829187650721E-5</v>
      </c>
      <c r="Q20">
        <f t="shared" si="15"/>
        <v>1.3558496958441104E-6</v>
      </c>
      <c r="R20">
        <f t="shared" si="16"/>
        <v>7.9883180071539072E-8</v>
      </c>
      <c r="S20">
        <f t="shared" si="17"/>
        <v>3.312253839568307E-9</v>
      </c>
      <c r="T20">
        <f t="shared" si="18"/>
        <v>9.2190846480009088E-11</v>
      </c>
      <c r="U20">
        <f t="shared" ref="U20:U22" si="19">T19*C20+U19*D20</f>
        <v>1.6039433394620933E-12</v>
      </c>
      <c r="V20">
        <f>U19*C20+V19*D20</f>
        <v>1.5499882535731205E-14</v>
      </c>
      <c r="W20">
        <f xml:space="preserve"> PRODUCT(C3:C20)</f>
        <v>6.280912834560001E-17</v>
      </c>
      <c r="X20">
        <v>0</v>
      </c>
      <c r="Y20">
        <v>0</v>
      </c>
      <c r="Z20" s="10">
        <f t="shared" si="5"/>
        <v>1</v>
      </c>
    </row>
    <row r="21" spans="2:26" x14ac:dyDescent="0.25">
      <c r="B21" s="5">
        <f t="shared" si="1"/>
        <v>19</v>
      </c>
      <c r="C21" s="6">
        <v>0.2</v>
      </c>
      <c r="D21">
        <f t="shared" si="0"/>
        <v>0.8</v>
      </c>
      <c r="E21" s="10">
        <f t="shared" si="2"/>
        <v>1.1328980730116388E-2</v>
      </c>
      <c r="F21">
        <f t="shared" si="4"/>
        <v>6.6208820398525547E-2</v>
      </c>
      <c r="G21">
        <f t="shared" si="3"/>
        <v>0.16587274006884287</v>
      </c>
      <c r="H21">
        <f t="shared" si="6"/>
        <v>0.24219838756396214</v>
      </c>
      <c r="I21">
        <f t="shared" si="7"/>
        <v>0.23375673140508932</v>
      </c>
      <c r="J21">
        <f t="shared" si="8"/>
        <v>0.15943465519059663</v>
      </c>
      <c r="K21">
        <f t="shared" si="9"/>
        <v>7.9950620618685991E-2</v>
      </c>
      <c r="L21">
        <f t="shared" si="10"/>
        <v>3.020397827432604E-2</v>
      </c>
      <c r="M21">
        <f t="shared" si="11"/>
        <v>8.7228109179963379E-3</v>
      </c>
      <c r="N21">
        <f t="shared" si="12"/>
        <v>1.9403981894237253E-3</v>
      </c>
      <c r="O21">
        <f t="shared" si="13"/>
        <v>3.3310847272740999E-4</v>
      </c>
      <c r="P21">
        <f t="shared" si="14"/>
        <v>4.3984864930260556E-5</v>
      </c>
      <c r="Q21">
        <f t="shared" si="15"/>
        <v>4.4288455942054325E-6</v>
      </c>
      <c r="R21">
        <f t="shared" si="16"/>
        <v>3.3507648322605335E-7</v>
      </c>
      <c r="S21">
        <f t="shared" si="17"/>
        <v>1.8626439085962461E-8</v>
      </c>
      <c r="T21">
        <f t="shared" si="18"/>
        <v>7.3620344509766867E-10</v>
      </c>
      <c r="U21">
        <f t="shared" si="19"/>
        <v>1.9721323967571495E-11</v>
      </c>
      <c r="V21">
        <f t="shared" ref="V21:V22" si="20">U20*C21+V20*D21</f>
        <v>3.3318857392100363E-13</v>
      </c>
      <c r="W21">
        <f>V20*C21+W20*D21</f>
        <v>3.1502238098227211E-15</v>
      </c>
      <c r="X21">
        <f xml:space="preserve"> PRODUCT(C3:C21)</f>
        <v>1.2561825669120003E-17</v>
      </c>
      <c r="Y21">
        <v>0</v>
      </c>
      <c r="Z21" s="10">
        <f t="shared" si="5"/>
        <v>1.0000000000000002</v>
      </c>
    </row>
    <row r="22" spans="2:26" ht="15.75" thickBot="1" x14ac:dyDescent="0.3">
      <c r="B22" s="7">
        <f t="shared" si="1"/>
        <v>20</v>
      </c>
      <c r="C22" s="8">
        <v>0.03</v>
      </c>
      <c r="D22">
        <f t="shared" si="0"/>
        <v>0.97</v>
      </c>
      <c r="E22" s="10">
        <f t="shared" si="2"/>
        <v>1.0989111308212896E-2</v>
      </c>
      <c r="F22">
        <f t="shared" si="4"/>
        <v>6.4562425208473273E-2</v>
      </c>
      <c r="G22">
        <f t="shared" si="3"/>
        <v>0.16288282247873337</v>
      </c>
      <c r="H22" s="11">
        <f t="shared" si="6"/>
        <v>0.23990861813910855</v>
      </c>
      <c r="I22">
        <f t="shared" si="7"/>
        <v>0.23400998108985549</v>
      </c>
      <c r="J22">
        <f t="shared" si="8"/>
        <v>0.16166431747703139</v>
      </c>
      <c r="K22">
        <f t="shared" si="9"/>
        <v>8.2335141655843311E-2</v>
      </c>
      <c r="L22">
        <f t="shared" si="10"/>
        <v>3.1696377544656838E-2</v>
      </c>
      <c r="M22">
        <f t="shared" si="11"/>
        <v>9.3672459386862274E-3</v>
      </c>
      <c r="N22">
        <f t="shared" si="12"/>
        <v>2.1438705712809036E-3</v>
      </c>
      <c r="O22">
        <f t="shared" si="13"/>
        <v>3.8132716422829941E-4</v>
      </c>
      <c r="P22">
        <f t="shared" si="14"/>
        <v>5.265857316417504E-5</v>
      </c>
      <c r="Q22">
        <f t="shared" si="15"/>
        <v>5.6155261742870859E-6</v>
      </c>
      <c r="R22">
        <f t="shared" si="16"/>
        <v>4.5788955655543467E-7</v>
      </c>
      <c r="S22">
        <f t="shared" si="17"/>
        <v>2.8119940410165187E-8</v>
      </c>
      <c r="T22">
        <f t="shared" si="18"/>
        <v>1.2729105143236124E-9</v>
      </c>
      <c r="U22">
        <f t="shared" si="19"/>
        <v>4.121578760147441E-11</v>
      </c>
      <c r="V22">
        <f t="shared" si="20"/>
        <v>9.1483263573051825E-13</v>
      </c>
      <c r="W22">
        <f>V21*C22+W21*D22</f>
        <v>1.3051374313158147E-14</v>
      </c>
      <c r="X22">
        <f>W21*C22+X21*D22</f>
        <v>1.0669168519372802E-16</v>
      </c>
      <c r="Y22">
        <f xml:space="preserve"> PRODUCT(C3:C22)</f>
        <v>3.7685477007360009E-19</v>
      </c>
      <c r="Z22" s="10">
        <f t="shared" si="5"/>
        <v>1.0000000000000002</v>
      </c>
    </row>
    <row r="23" spans="2:26" x14ac:dyDescent="0.25">
      <c r="B23" t="s">
        <v>3</v>
      </c>
      <c r="C23" s="1">
        <f>SUM(C3:C22)</f>
        <v>3.669</v>
      </c>
      <c r="H23" s="11">
        <f>SUM(H3:H22)</f>
        <v>3.9615129688837825</v>
      </c>
    </row>
    <row r="24" spans="2:26" x14ac:dyDescent="0.25">
      <c r="K24" t="s">
        <v>26</v>
      </c>
      <c r="L24" s="11">
        <f>F22+2*SUM(G22:Y22)</f>
        <v>1.9134593521751015</v>
      </c>
    </row>
    <row r="25" spans="2:26" x14ac:dyDescent="0.25">
      <c r="K25" t="s">
        <v>27</v>
      </c>
      <c r="L25" s="11">
        <f>H22+2*SUM(I22:Y22)</f>
        <v>1.283222663870053</v>
      </c>
    </row>
    <row r="26" spans="2:26" x14ac:dyDescent="0.25">
      <c r="K26" t="s">
        <v>28</v>
      </c>
      <c r="L26" s="11">
        <f>J22+2*K22+3*L22+4*M22+5*N22+6*O22+7*P22+8*Q22+9*R22+10*S22+11*T22+12*U22+13*V22+14*W22+15*X22+16*Y22</f>
        <v>0.47231798395484659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LossDistributionCalculations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William Breckwoldt</cp:lastModifiedBy>
  <dcterms:created xsi:type="dcterms:W3CDTF">2013-04-18T21:29:07Z</dcterms:created>
  <dcterms:modified xsi:type="dcterms:W3CDTF">2023-04-16T19:49:01Z</dcterms:modified>
</cp:coreProperties>
</file>