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wsc72\Desktop\GTech_CS\2020Fall\UX\project\survey data\"/>
    </mc:Choice>
  </mc:AlternateContent>
  <xr:revisionPtr revIDLastSave="0" documentId="13_ncr:1_{EC349FE8-219C-4ABA-A9DF-1DC3F05A5C8C}" xr6:coauthVersionLast="47" xr6:coauthVersionMax="47" xr10:uidLastSave="{00000000-0000-0000-0000-000000000000}"/>
  <bookViews>
    <workbookView xWindow="1740" yWindow="1500" windowWidth="15420" windowHeight="9420" activeTab="2" xr2:uid="{00000000-000D-0000-FFFF-FFFF00000000}"/>
  </bookViews>
  <sheets>
    <sheet name="Final likert" sheetId="4" r:id="rId1"/>
    <sheet name="final category" sheetId="5" r:id="rId2"/>
    <sheet name="dem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3" l="1"/>
  <c r="O29" i="3"/>
  <c r="O22" i="3"/>
  <c r="O23" i="3"/>
  <c r="O21" i="3"/>
  <c r="O17" i="3"/>
  <c r="O18" i="3"/>
  <c r="O16" i="3"/>
  <c r="O14" i="3"/>
  <c r="O13" i="3"/>
  <c r="D40" i="4" l="1"/>
  <c r="AD3" i="4"/>
  <c r="AD4" i="4"/>
  <c r="AD2" i="4"/>
  <c r="Q3" i="4"/>
  <c r="Q4" i="4"/>
  <c r="Q2" i="4"/>
  <c r="K3" i="4"/>
  <c r="K4" i="4"/>
  <c r="K2" i="4"/>
  <c r="E3" i="4"/>
  <c r="E4" i="4"/>
  <c r="E2" i="4"/>
  <c r="S28" i="5"/>
  <c r="T28" i="5"/>
  <c r="U28" i="5"/>
  <c r="V28" i="5"/>
  <c r="W28" i="5"/>
  <c r="R28" i="5"/>
  <c r="J23" i="5"/>
  <c r="K23" i="5"/>
  <c r="L23" i="5"/>
  <c r="M23" i="5"/>
  <c r="N23" i="5"/>
  <c r="I23" i="5"/>
  <c r="B23" i="5"/>
  <c r="C23" i="5"/>
  <c r="D23" i="5"/>
  <c r="E23" i="5"/>
  <c r="F23" i="5"/>
  <c r="A23" i="5"/>
  <c r="B22" i="5"/>
  <c r="C22" i="5"/>
  <c r="D22" i="5"/>
  <c r="E22" i="5"/>
  <c r="F22" i="5"/>
  <c r="M22" i="5" l="1"/>
  <c r="N22" i="5"/>
  <c r="S27" i="5"/>
  <c r="T27" i="5"/>
  <c r="U27" i="5"/>
  <c r="V27" i="5"/>
  <c r="W27" i="5"/>
  <c r="R27" i="5"/>
  <c r="L22" i="5"/>
  <c r="K22" i="5"/>
  <c r="J22" i="5"/>
  <c r="I22" i="5"/>
  <c r="A22" i="5"/>
  <c r="AC4" i="4"/>
  <c r="AC3" i="4"/>
  <c r="AC2" i="4"/>
  <c r="Z31" i="4"/>
  <c r="V4" i="4"/>
  <c r="W4" i="4" s="1"/>
  <c r="V3" i="4"/>
  <c r="W3" i="4" s="1"/>
  <c r="V2" i="4"/>
  <c r="W2" i="4" s="1"/>
  <c r="S31" i="4"/>
  <c r="P4" i="4"/>
  <c r="P3" i="4"/>
  <c r="P2" i="4"/>
  <c r="M31" i="4"/>
  <c r="J4" i="4"/>
  <c r="J3" i="4"/>
  <c r="J2" i="4"/>
  <c r="G31" i="4"/>
  <c r="D4" i="4"/>
  <c r="D3" i="4"/>
  <c r="D2" i="4"/>
  <c r="A31" i="4"/>
</calcChain>
</file>

<file path=xl/sharedStrings.xml><?xml version="1.0" encoding="utf-8"?>
<sst xmlns="http://schemas.openxmlformats.org/spreadsheetml/2006/main" count="185" uniqueCount="168">
  <si>
    <t>It is not easy to find a file that I created on Google Drive</t>
  </si>
  <si>
    <t>3. 4</t>
  </si>
  <si>
    <t>5. 5</t>
  </si>
  <si>
    <t>6. 4</t>
  </si>
  <si>
    <t>10. 2</t>
  </si>
  <si>
    <t>11. 4</t>
  </si>
  <si>
    <t>12. 4</t>
  </si>
  <si>
    <t>13. 4</t>
  </si>
  <si>
    <t>17. 4</t>
  </si>
  <si>
    <t>29. 5</t>
  </si>
  <si>
    <t>It is not easy to find a file shared with me on Google Drive.</t>
  </si>
  <si>
    <t>2. 3</t>
  </si>
  <si>
    <t>16. 4</t>
  </si>
  <si>
    <t>18. 5</t>
  </si>
  <si>
    <t>20. 5</t>
  </si>
  <si>
    <t>Searching cannot easily help me find a file on Google Drive.</t>
  </si>
  <si>
    <t>8. 4</t>
  </si>
  <si>
    <t>26. 5</t>
  </si>
  <si>
    <t>I cannot easily think of a file’s name when I need to find it on Google Drive</t>
  </si>
  <si>
    <t>14. 5</t>
  </si>
  <si>
    <t>I cannot easily think of where a file locates when I need to find it on Google drive</t>
  </si>
  <si>
    <t>What do you normally do when you need to find a file on Google Drive?</t>
  </si>
  <si>
    <t>If Google Drive will add sorting features to help with file finding, which type(s) of sorting would you like to have?</t>
  </si>
  <si>
    <t>If Google Drive will add filtering features to help with file finding, which type(s) of filtering would you like to have?</t>
  </si>
  <si>
    <t>1. Female</t>
  </si>
  <si>
    <t>2. Male</t>
  </si>
  <si>
    <t>3. Male</t>
  </si>
  <si>
    <t>4. Female</t>
  </si>
  <si>
    <t>5. Female</t>
  </si>
  <si>
    <t>6. Male</t>
  </si>
  <si>
    <t>7. Female</t>
  </si>
  <si>
    <t>8. Female</t>
  </si>
  <si>
    <t>9. Male</t>
  </si>
  <si>
    <t>10. Male</t>
  </si>
  <si>
    <t>11. Female</t>
  </si>
  <si>
    <t>12. Male</t>
  </si>
  <si>
    <t>13. Male</t>
  </si>
  <si>
    <t>14. Female</t>
  </si>
  <si>
    <t>15. Male</t>
  </si>
  <si>
    <t>16. Male</t>
  </si>
  <si>
    <t>17. Female</t>
  </si>
  <si>
    <t>18. Female</t>
  </si>
  <si>
    <t>19. Male</t>
  </si>
  <si>
    <t>20. Female</t>
  </si>
  <si>
    <t>21. Male</t>
  </si>
  <si>
    <t>22. Female</t>
  </si>
  <si>
    <t>23. Male</t>
  </si>
  <si>
    <t>24. Male</t>
  </si>
  <si>
    <t>25. Female</t>
  </si>
  <si>
    <t>26. Female</t>
  </si>
  <si>
    <t>27. Female</t>
  </si>
  <si>
    <t>28. Female</t>
  </si>
  <si>
    <t>29. Male</t>
  </si>
  <si>
    <t>Gender</t>
  </si>
  <si>
    <t>Age</t>
  </si>
  <si>
    <t>1. 30 - 39</t>
  </si>
  <si>
    <t>2. 30 - 39</t>
  </si>
  <si>
    <t>3. 30 - 39</t>
  </si>
  <si>
    <t>4. 18 - 29</t>
  </si>
  <si>
    <t>5. 18 - 29</t>
  </si>
  <si>
    <t>6. 18 - 29</t>
  </si>
  <si>
    <t>7. 30 - 39</t>
  </si>
  <si>
    <t>8. 18 - 29</t>
  </si>
  <si>
    <t>9. 18 - 29</t>
  </si>
  <si>
    <t>10. 18 - 29</t>
  </si>
  <si>
    <t>11. 30 - 39</t>
  </si>
  <si>
    <t>12. 30 - 39</t>
  </si>
  <si>
    <t>13. 30 - 39</t>
  </si>
  <si>
    <t>14. 18 - 29</t>
  </si>
  <si>
    <t>15. 30 - 39</t>
  </si>
  <si>
    <t>16. 18 - 29</t>
  </si>
  <si>
    <t>17. 30 - 39</t>
  </si>
  <si>
    <t>18. 18 - 29</t>
  </si>
  <si>
    <t>19. 18 - 29</t>
  </si>
  <si>
    <t>20. 18 - 29</t>
  </si>
  <si>
    <t>21. 30 - 39</t>
  </si>
  <si>
    <t>22. 18 - 29</t>
  </si>
  <si>
    <t>23. 18 - 29</t>
  </si>
  <si>
    <t>24. 18 - 29</t>
  </si>
  <si>
    <t>25. 30 - 39</t>
  </si>
  <si>
    <t>26. 18 - 29</t>
  </si>
  <si>
    <t>27. 18 - 29</t>
  </si>
  <si>
    <t>28. 18 - 29</t>
  </si>
  <si>
    <t>29. 40 - 49</t>
  </si>
  <si>
    <t>I use Google Drive for</t>
  </si>
  <si>
    <t>1. Home;Work;Other (Please specify)</t>
  </si>
  <si>
    <t>2. Home</t>
  </si>
  <si>
    <t>3. Home;Work</t>
  </si>
  <si>
    <t>4. Home</t>
  </si>
  <si>
    <t>5. Work</t>
  </si>
  <si>
    <t>6. Home;Work;Other (Please specify)</t>
  </si>
  <si>
    <t>7. Home</t>
  </si>
  <si>
    <t>8. Home;Work</t>
  </si>
  <si>
    <t>9. Home</t>
  </si>
  <si>
    <t>10. Home;Other (Please specify)</t>
  </si>
  <si>
    <t>11. Home</t>
  </si>
  <si>
    <t>12. Home</t>
  </si>
  <si>
    <t>13. Home;Work</t>
  </si>
  <si>
    <t>14. Home;Work</t>
  </si>
  <si>
    <t>15. Home;Work</t>
  </si>
  <si>
    <t>16. Home;Work</t>
  </si>
  <si>
    <t>17. Home;Work</t>
  </si>
  <si>
    <t>18. Home;Work;Other (Please specify)</t>
  </si>
  <si>
    <t>19. Home</t>
  </si>
  <si>
    <t>20. Home;Work;Other (Please specify)</t>
  </si>
  <si>
    <t>21. Home;Other (Please specify)</t>
  </si>
  <si>
    <t>22. Home;Work</t>
  </si>
  <si>
    <t>23. Home;Work</t>
  </si>
  <si>
    <t>24. Home</t>
  </si>
  <si>
    <t>25. Home</t>
  </si>
  <si>
    <t>26. Work;Other (Please specify)</t>
  </si>
  <si>
    <t>27. Home;Work</t>
  </si>
  <si>
    <t>28. Home;Work</t>
  </si>
  <si>
    <t>29. Home;Work</t>
  </si>
  <si>
    <t>1. Business &amp; School</t>
  </si>
  <si>
    <t>6. School or Education</t>
  </si>
  <si>
    <t>10. School</t>
  </si>
  <si>
    <t>18. School</t>
  </si>
  <si>
    <t>20. School</t>
  </si>
  <si>
    <t>21. study</t>
  </si>
  <si>
    <t>26. School work</t>
  </si>
  <si>
    <t>1. 5</t>
  </si>
  <si>
    <t>4. 3</t>
  </si>
  <si>
    <t>7. 3</t>
  </si>
  <si>
    <t>9. 3</t>
  </si>
  <si>
    <t>15. 5</t>
  </si>
  <si>
    <t>19. 3</t>
  </si>
  <si>
    <t>21. 5</t>
  </si>
  <si>
    <t>22. 5</t>
  </si>
  <si>
    <t>23. 4</t>
  </si>
  <si>
    <t>24. 3</t>
  </si>
  <si>
    <t>25. 4</t>
  </si>
  <si>
    <t>27. 5</t>
  </si>
  <si>
    <t>28. 4</t>
  </si>
  <si>
    <t>Usage frequency</t>
  </si>
  <si>
    <t>Agree</t>
  </si>
  <si>
    <t xml:space="preserve">Neural </t>
  </si>
  <si>
    <t>Disagree</t>
  </si>
  <si>
    <t>go through folders</t>
  </si>
  <si>
    <t>owner's name</t>
  </si>
  <si>
    <t>tags</t>
  </si>
  <si>
    <t>creation date</t>
  </si>
  <si>
    <t>last edit date</t>
  </si>
  <si>
    <t>file type</t>
  </si>
  <si>
    <t>owner's gamil</t>
  </si>
  <si>
    <t>Sum</t>
  </si>
  <si>
    <t>Searching cannot easily help me find a file</t>
  </si>
  <si>
    <t>not easy to find a file shared with me</t>
  </si>
  <si>
    <t>not easy to find a file created by me</t>
  </si>
  <si>
    <t>cannot easily think of a file’s name when need to find it</t>
  </si>
  <si>
    <t>cannot easily think of file's location when need to find it</t>
  </si>
  <si>
    <t>search key word</t>
  </si>
  <si>
    <t>search file name</t>
  </si>
  <si>
    <t>check Gmail</t>
  </si>
  <si>
    <t>use owner's name</t>
  </si>
  <si>
    <t>use owner's Gmail</t>
  </si>
  <si>
    <t>by tags</t>
  </si>
  <si>
    <t>by creation date</t>
  </si>
  <si>
    <t>by last edit date</t>
  </si>
  <si>
    <t>by file type</t>
  </si>
  <si>
    <t>by owner's name</t>
  </si>
  <si>
    <t>by owner's gamil</t>
  </si>
  <si>
    <t>40-49</t>
  </si>
  <si>
    <t>F</t>
  </si>
  <si>
    <t>M</t>
  </si>
  <si>
    <t xml:space="preserve">Home </t>
  </si>
  <si>
    <t>work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</si>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</sst>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Google Drive User Survey</a:t>
            </a:r>
            <a:r>
              <a:rPr lang="en-US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94512049630158E-2"/>
          <c:y val="0.21443261153792645"/>
          <c:w val="0.88422771017259205"/>
          <c:h val="0.6340730140232182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'Final likert'!$A$40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likert'!$B$37:$F$37</c:f>
              <c:strCache>
                <c:ptCount val="5"/>
                <c:pt idx="0">
                  <c:v>not easy to find a file created by me</c:v>
                </c:pt>
                <c:pt idx="1">
                  <c:v>not easy to find a file shared with me</c:v>
                </c:pt>
                <c:pt idx="2">
                  <c:v>Searching cannot easily help me find a file</c:v>
                </c:pt>
                <c:pt idx="3">
                  <c:v>cannot easily think of a file’s name when need to find it</c:v>
                </c:pt>
                <c:pt idx="4">
                  <c:v>cannot easily think of file's location when need to find it</c:v>
                </c:pt>
              </c:strCache>
            </c:strRef>
          </c:cat>
          <c:val>
            <c:numRef>
              <c:f>'Final likert'!$B$40:$F$40</c:f>
              <c:numCache>
                <c:formatCode>General</c:formatCode>
                <c:ptCount val="5"/>
                <c:pt idx="0">
                  <c:v>0.62068965517241381</c:v>
                </c:pt>
                <c:pt idx="1">
                  <c:v>0.48275862068965519</c:v>
                </c:pt>
                <c:pt idx="2">
                  <c:v>0.34482758620689652</c:v>
                </c:pt>
                <c:pt idx="3">
                  <c:v>0.65517241379310343</c:v>
                </c:pt>
                <c:pt idx="4">
                  <c:v>0.68965517241379315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5-48AA-BC16-FFA2DBD22445}"/>
            </c:ext>
          </c:extLst>
        </c:ser>
        <c:ser>
          <c:idx val="0"/>
          <c:order val="1"/>
          <c:tx>
            <c:strRef>
              <c:f>'Final likert'!$A$39</c:f>
              <c:strCache>
                <c:ptCount val="1"/>
                <c:pt idx="0">
                  <c:v>Neural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likert'!$B$37:$F$37</c:f>
              <c:strCache>
                <c:ptCount val="5"/>
                <c:pt idx="0">
                  <c:v>not easy to find a file created by me</c:v>
                </c:pt>
                <c:pt idx="1">
                  <c:v>not easy to find a file shared with me</c:v>
                </c:pt>
                <c:pt idx="2">
                  <c:v>Searching cannot easily help me find a file</c:v>
                </c:pt>
                <c:pt idx="3">
                  <c:v>cannot easily think of a file’s name when need to find it</c:v>
                </c:pt>
                <c:pt idx="4">
                  <c:v>cannot easily think of file's location when need to find it</c:v>
                </c:pt>
              </c:strCache>
            </c:strRef>
          </c:cat>
          <c:val>
            <c:numRef>
              <c:f>'Final likert'!$B$39:$F$39</c:f>
              <c:numCache>
                <c:formatCode>General</c:formatCode>
                <c:ptCount val="5"/>
                <c:pt idx="0">
                  <c:v>0.17241379310344829</c:v>
                </c:pt>
                <c:pt idx="1">
                  <c:v>0.17241379310344829</c:v>
                </c:pt>
                <c:pt idx="2">
                  <c:v>0.31034482758620691</c:v>
                </c:pt>
                <c:pt idx="3">
                  <c:v>0.17241379310344829</c:v>
                </c:pt>
                <c:pt idx="4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5-48AA-BC16-FFA2DBD22445}"/>
            </c:ext>
          </c:extLst>
        </c:ser>
        <c:ser>
          <c:idx val="2"/>
          <c:order val="2"/>
          <c:tx>
            <c:strRef>
              <c:f>'Final likert'!$A$38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likert'!$B$37:$F$37</c:f>
              <c:strCache>
                <c:ptCount val="5"/>
                <c:pt idx="0">
                  <c:v>not easy to find a file created by me</c:v>
                </c:pt>
                <c:pt idx="1">
                  <c:v>not easy to find a file shared with me</c:v>
                </c:pt>
                <c:pt idx="2">
                  <c:v>Searching cannot easily help me find a file</c:v>
                </c:pt>
                <c:pt idx="3">
                  <c:v>cannot easily think of a file’s name when need to find it</c:v>
                </c:pt>
                <c:pt idx="4">
                  <c:v>cannot easily think of file's location when need to find it</c:v>
                </c:pt>
              </c:strCache>
            </c:strRef>
          </c:cat>
          <c:val>
            <c:numRef>
              <c:f>'Final likert'!$B$38:$F$38</c:f>
              <c:numCache>
                <c:formatCode>General</c:formatCode>
                <c:ptCount val="5"/>
                <c:pt idx="0">
                  <c:v>0.20689655172413793</c:v>
                </c:pt>
                <c:pt idx="1">
                  <c:v>0.34482758620689657</c:v>
                </c:pt>
                <c:pt idx="2">
                  <c:v>0.34482758620689657</c:v>
                </c:pt>
                <c:pt idx="3">
                  <c:v>0.17241379310344829</c:v>
                </c:pt>
                <c:pt idx="4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5-48AA-BC16-FFA2DBD2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931008"/>
        <c:axId val="667930024"/>
      </c:barChart>
      <c:catAx>
        <c:axId val="667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7930024"/>
        <c:crosses val="autoZero"/>
        <c:auto val="1"/>
        <c:lblAlgn val="ctr"/>
        <c:lblOffset val="100"/>
        <c:noMultiLvlLbl val="0"/>
      </c:catAx>
      <c:valAx>
        <c:axId val="667930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7931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97617911397436"/>
          <c:y val="0.11156431155375751"/>
          <c:w val="0.35204744293326967"/>
          <c:h val="7.474879726392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Current Behaviors</a:t>
            </a:r>
            <a:r>
              <a:rPr lang="en-US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for File Searching on Google Drive </a:t>
            </a: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CB-46F8-A82E-CD23547936E3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CB-46F8-A82E-CD23547936E3}"/>
              </c:ext>
            </c:extLst>
          </c:dPt>
          <c:cat>
            <c:strRef>
              <c:f>'final category'!$A$2:$F$2</c:f>
              <c:strCache>
                <c:ptCount val="6"/>
                <c:pt idx="0">
                  <c:v>search key word</c:v>
                </c:pt>
                <c:pt idx="1">
                  <c:v>search file name</c:v>
                </c:pt>
                <c:pt idx="2">
                  <c:v>go through folders</c:v>
                </c:pt>
                <c:pt idx="3">
                  <c:v>check Gmail</c:v>
                </c:pt>
                <c:pt idx="4">
                  <c:v>use owner's name</c:v>
                </c:pt>
                <c:pt idx="5">
                  <c:v>use owner's Gmail</c:v>
                </c:pt>
              </c:strCache>
            </c:strRef>
          </c:cat>
          <c:val>
            <c:numRef>
              <c:f>'final category'!$A$23:$F$23</c:f>
              <c:numCache>
                <c:formatCode>General</c:formatCode>
                <c:ptCount val="6"/>
                <c:pt idx="0">
                  <c:v>0.75862068965517238</c:v>
                </c:pt>
                <c:pt idx="1">
                  <c:v>0.41379310344827586</c:v>
                </c:pt>
                <c:pt idx="2">
                  <c:v>0.68965517241379315</c:v>
                </c:pt>
                <c:pt idx="3">
                  <c:v>0.2413793103448276</c:v>
                </c:pt>
                <c:pt idx="4">
                  <c:v>0.20689655172413793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B-46F8-A82E-CD235479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78864"/>
        <c:axId val="501469032"/>
      </c:barChart>
      <c:catAx>
        <c:axId val="2897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469032"/>
        <c:crosses val="autoZero"/>
        <c:auto val="1"/>
        <c:lblAlgn val="ctr"/>
        <c:lblOffset val="100"/>
        <c:noMultiLvlLbl val="0"/>
      </c:catAx>
      <c:valAx>
        <c:axId val="501469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78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Preference for Sorting Features on Google Drive</a:t>
            </a:r>
            <a:r>
              <a:rPr lang="en-US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3FF-45A9-9EFF-026D8A90FEEE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FF-45A9-9EFF-026D8A90FEEE}"/>
              </c:ext>
            </c:extLst>
          </c:dPt>
          <c:dPt>
            <c:idx val="3"/>
            <c:invertIfNegative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FF-45A9-9EFF-026D8A90FEEE}"/>
              </c:ext>
            </c:extLst>
          </c:dPt>
          <c:cat>
            <c:strRef>
              <c:f>'final category'!$I$2:$N$2</c:f>
              <c:strCache>
                <c:ptCount val="6"/>
                <c:pt idx="0">
                  <c:v>by tags</c:v>
                </c:pt>
                <c:pt idx="1">
                  <c:v>by creation date</c:v>
                </c:pt>
                <c:pt idx="2">
                  <c:v>by last edit date</c:v>
                </c:pt>
                <c:pt idx="3">
                  <c:v>by file type</c:v>
                </c:pt>
                <c:pt idx="4">
                  <c:v>by owner's name</c:v>
                </c:pt>
                <c:pt idx="5">
                  <c:v>by owner's gamil</c:v>
                </c:pt>
              </c:strCache>
            </c:strRef>
          </c:cat>
          <c:val>
            <c:numRef>
              <c:f>'final category'!$I$23:$N$23</c:f>
              <c:numCache>
                <c:formatCode>General</c:formatCode>
                <c:ptCount val="6"/>
                <c:pt idx="0">
                  <c:v>0.55172413793103448</c:v>
                </c:pt>
                <c:pt idx="1">
                  <c:v>0.68965517241379315</c:v>
                </c:pt>
                <c:pt idx="2">
                  <c:v>0.72413793103448276</c:v>
                </c:pt>
                <c:pt idx="3">
                  <c:v>0.68965517241379315</c:v>
                </c:pt>
                <c:pt idx="4">
                  <c:v>0.48275862068965519</c:v>
                </c:pt>
                <c:pt idx="5">
                  <c:v>0.34482758620689657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FF-45A9-9EFF-026D8A90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78864"/>
        <c:axId val="501469032"/>
      </c:barChart>
      <c:catAx>
        <c:axId val="2897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469032"/>
        <c:crosses val="autoZero"/>
        <c:auto val="1"/>
        <c:lblAlgn val="ctr"/>
        <c:lblOffset val="100"/>
        <c:noMultiLvlLbl val="0"/>
      </c:catAx>
      <c:valAx>
        <c:axId val="501469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78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Preference for Filtering Features on Google Drive</a:t>
            </a:r>
            <a:r>
              <a:rPr lang="en-US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E-45AC-B43F-2C32C33A9162}"/>
              </c:ext>
            </c:extLst>
          </c:dPt>
          <c:dPt>
            <c:idx val="3"/>
            <c:invertIfNegative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E-45AC-B43F-2C32C33A9162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58E-45AC-B43F-2C32C33A9162}"/>
              </c:ext>
            </c:extLst>
          </c:dPt>
          <c:cat>
            <c:strRef>
              <c:f>'final category'!$I$2:$N$2</c:f>
              <c:strCache>
                <c:ptCount val="6"/>
                <c:pt idx="0">
                  <c:v>by tags</c:v>
                </c:pt>
                <c:pt idx="1">
                  <c:v>by creation date</c:v>
                </c:pt>
                <c:pt idx="2">
                  <c:v>by last edit date</c:v>
                </c:pt>
                <c:pt idx="3">
                  <c:v>by file type</c:v>
                </c:pt>
                <c:pt idx="4">
                  <c:v>by owner's name</c:v>
                </c:pt>
                <c:pt idx="5">
                  <c:v>by owner's gamil</c:v>
                </c:pt>
              </c:strCache>
            </c:strRef>
          </c:cat>
          <c:val>
            <c:numRef>
              <c:f>'final category'!$R$28:$W$28</c:f>
              <c:numCache>
                <c:formatCode>General</c:formatCode>
                <c:ptCount val="6"/>
                <c:pt idx="0">
                  <c:v>0.58620689655172409</c:v>
                </c:pt>
                <c:pt idx="1">
                  <c:v>0.55172413793103448</c:v>
                </c:pt>
                <c:pt idx="2">
                  <c:v>0.7931034482758621</c:v>
                </c:pt>
                <c:pt idx="3">
                  <c:v>0.89655172413793105</c:v>
                </c:pt>
                <c:pt idx="4">
                  <c:v>0.65517241379310343</c:v>
                </c:pt>
                <c:pt idx="5">
                  <c:v>0.37931034482758619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8E-45AC-B43F-2C32C33A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78864"/>
        <c:axId val="501469032"/>
      </c:barChart>
      <c:catAx>
        <c:axId val="2897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469032"/>
        <c:crosses val="autoZero"/>
        <c:auto val="1"/>
        <c:lblAlgn val="ctr"/>
        <c:lblOffset val="100"/>
        <c:noMultiLvlLbl val="0"/>
      </c:catAx>
      <c:valAx>
        <c:axId val="501469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78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7</xdr:row>
      <xdr:rowOff>152400</xdr:rowOff>
    </xdr:from>
    <xdr:to>
      <xdr:col>5</xdr:col>
      <xdr:colOff>285558</xdr:colOff>
      <xdr:row>15</xdr:row>
      <xdr:rowOff>161733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6E7EE-21CA-4E9D-BAC1-C38F0B8EB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5" y="1485900"/>
          <a:ext cx="1533333" cy="1533333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32</xdr:row>
      <xdr:rowOff>0</xdr:rowOff>
    </xdr:from>
    <xdr:to>
      <xdr:col>18</xdr:col>
      <xdr:colOff>247650</xdr:colOff>
      <xdr:row>51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02FE9-5BBF-4AAB-ADCB-A335ED531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66675</xdr:rowOff>
    </xdr:from>
    <xdr:to>
      <xdr:col>12</xdr:col>
      <xdr:colOff>476250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1D486-2617-4EEC-8ADE-454823FCD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27</xdr:row>
      <xdr:rowOff>142875</xdr:rowOff>
    </xdr:from>
    <xdr:to>
      <xdr:col>16</xdr:col>
      <xdr:colOff>314325</xdr:colOff>
      <xdr:row>42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4EBE5-7D8F-4E88-BAFD-D9F674D02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18</xdr:row>
      <xdr:rowOff>95250</xdr:rowOff>
    </xdr:from>
    <xdr:to>
      <xdr:col>12</xdr:col>
      <xdr:colOff>285750</xdr:colOff>
      <xdr:row>32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A6F76E-0B82-4786-A81C-9FB29873E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17</xdr:col>
      <xdr:colOff>56686</xdr:colOff>
      <xdr:row>9</xdr:row>
      <xdr:rowOff>180762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01952-1971-451F-99D8-D7E9CDC1E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3714286" cy="1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671E-1A65-40E2-B99A-19C7DE4148AF}">
  <dimension ref="A1:AD40"/>
  <sheetViews>
    <sheetView topLeftCell="A31" workbookViewId="0">
      <selection activeCell="F38" sqref="F38:F40"/>
    </sheetView>
  </sheetViews>
  <sheetFormatPr defaultRowHeight="15" x14ac:dyDescent="0.25"/>
  <sheetData>
    <row r="1" spans="1:30" x14ac:dyDescent="0.25">
      <c r="A1" t="s">
        <v>0</v>
      </c>
      <c r="G1" s="1" t="s">
        <v>10</v>
      </c>
      <c r="M1" s="1" t="s">
        <v>15</v>
      </c>
      <c r="S1" s="1" t="s">
        <v>18</v>
      </c>
      <c r="Z1" s="1" t="s">
        <v>20</v>
      </c>
    </row>
    <row r="2" spans="1:30" x14ac:dyDescent="0.25">
      <c r="A2">
        <v>3</v>
      </c>
      <c r="C2" t="s">
        <v>137</v>
      </c>
      <c r="D2">
        <f>COUNTIFS(A2:A30, "&lt; 3")</f>
        <v>6</v>
      </c>
      <c r="E2">
        <f>D2/29</f>
        <v>0.20689655172413793</v>
      </c>
      <c r="G2">
        <v>4</v>
      </c>
      <c r="I2" t="s">
        <v>137</v>
      </c>
      <c r="J2">
        <f>COUNTIFS(G2:G30, "&lt; 3")</f>
        <v>10</v>
      </c>
      <c r="K2">
        <f>J2/29</f>
        <v>0.34482758620689657</v>
      </c>
      <c r="M2">
        <v>2</v>
      </c>
      <c r="O2" t="s">
        <v>137</v>
      </c>
      <c r="P2">
        <f>COUNTIFS(M2:M30, "&lt; 3")</f>
        <v>10</v>
      </c>
      <c r="Q2">
        <f>P2/29</f>
        <v>0.34482758620689657</v>
      </c>
      <c r="S2">
        <v>4</v>
      </c>
      <c r="U2" t="s">
        <v>137</v>
      </c>
      <c r="V2">
        <f>COUNTIFS(S2:S30, "&lt; 3")</f>
        <v>4</v>
      </c>
      <c r="W2">
        <f>V2/29</f>
        <v>0.13793103448275862</v>
      </c>
      <c r="Z2">
        <v>4</v>
      </c>
      <c r="AB2" t="s">
        <v>137</v>
      </c>
      <c r="AC2">
        <f>COUNTIFS(Z2:Z30, "&lt; 3")</f>
        <v>7</v>
      </c>
      <c r="AD2">
        <f>AC2/29</f>
        <v>0.2413793103448276</v>
      </c>
    </row>
    <row r="3" spans="1:30" x14ac:dyDescent="0.25">
      <c r="A3">
        <v>4</v>
      </c>
      <c r="C3" t="s">
        <v>136</v>
      </c>
      <c r="D3">
        <f>COUNTIFS(A2:A30, "= 3")</f>
        <v>5</v>
      </c>
      <c r="E3">
        <f t="shared" ref="E3:E4" si="0">D3/29</f>
        <v>0.17241379310344829</v>
      </c>
      <c r="G3">
        <v>3</v>
      </c>
      <c r="I3" t="s">
        <v>136</v>
      </c>
      <c r="J3">
        <f>COUNTIFS(G2:G30, "= 3")</f>
        <v>5</v>
      </c>
      <c r="K3">
        <f t="shared" ref="K3:K4" si="1">J3/29</f>
        <v>0.17241379310344829</v>
      </c>
      <c r="M3">
        <v>3</v>
      </c>
      <c r="O3" t="s">
        <v>136</v>
      </c>
      <c r="P3">
        <f>COUNTIFS(M2:M30, "= 3")</f>
        <v>9</v>
      </c>
      <c r="Q3">
        <f t="shared" ref="Q3:Q4" si="2">P3/29</f>
        <v>0.31034482758620691</v>
      </c>
      <c r="S3">
        <v>2</v>
      </c>
      <c r="U3" t="s">
        <v>136</v>
      </c>
      <c r="V3">
        <f>COUNTIFS(S2:S30, "= 3")</f>
        <v>5</v>
      </c>
      <c r="W3">
        <f t="shared" ref="W3:W4" si="3">V3/29</f>
        <v>0.17241379310344829</v>
      </c>
      <c r="Z3">
        <v>2</v>
      </c>
      <c r="AB3" t="s">
        <v>136</v>
      </c>
      <c r="AC3">
        <f>COUNTIFS(Z2:Z30, "= 3")</f>
        <v>5</v>
      </c>
      <c r="AD3">
        <f t="shared" ref="AD3:AD4" si="4">AC3/29</f>
        <v>0.17241379310344829</v>
      </c>
    </row>
    <row r="4" spans="1:30" x14ac:dyDescent="0.25">
      <c r="A4">
        <v>4</v>
      </c>
      <c r="C4" t="s">
        <v>135</v>
      </c>
      <c r="D4">
        <f>COUNTIFS(A2:A30, "&gt; 3")</f>
        <v>18</v>
      </c>
      <c r="E4">
        <f t="shared" si="0"/>
        <v>0.62068965517241381</v>
      </c>
      <c r="G4">
        <v>2</v>
      </c>
      <c r="I4" t="s">
        <v>135</v>
      </c>
      <c r="J4">
        <f>COUNTIFS(G2:G30, "&gt; 3")</f>
        <v>14</v>
      </c>
      <c r="K4">
        <f t="shared" si="1"/>
        <v>0.48275862068965519</v>
      </c>
      <c r="M4">
        <v>1</v>
      </c>
      <c r="O4" t="s">
        <v>135</v>
      </c>
      <c r="P4">
        <f>COUNTIFS(M2:M30, "&gt; 3")</f>
        <v>9</v>
      </c>
      <c r="Q4">
        <f t="shared" si="2"/>
        <v>0.31034482758620691</v>
      </c>
      <c r="S4">
        <v>4</v>
      </c>
      <c r="U4" t="s">
        <v>135</v>
      </c>
      <c r="V4">
        <f>COUNTIFS(S2:S30, "&gt; 3")</f>
        <v>20</v>
      </c>
      <c r="W4">
        <f t="shared" si="3"/>
        <v>0.68965517241379315</v>
      </c>
      <c r="Z4">
        <v>2</v>
      </c>
      <c r="AB4" t="s">
        <v>135</v>
      </c>
      <c r="AC4">
        <f>COUNTIFS(Z2:Z30, "&gt; 3")</f>
        <v>17</v>
      </c>
      <c r="AD4">
        <f t="shared" si="4"/>
        <v>0.58620689655172409</v>
      </c>
    </row>
    <row r="5" spans="1:30" x14ac:dyDescent="0.25">
      <c r="A5">
        <v>2</v>
      </c>
      <c r="G5">
        <v>1</v>
      </c>
      <c r="M5">
        <v>3</v>
      </c>
      <c r="S5">
        <v>4</v>
      </c>
      <c r="Z5">
        <v>1</v>
      </c>
    </row>
    <row r="6" spans="1:30" x14ac:dyDescent="0.25">
      <c r="A6">
        <v>5</v>
      </c>
      <c r="G6">
        <v>3</v>
      </c>
      <c r="M6">
        <v>2</v>
      </c>
      <c r="S6">
        <v>4</v>
      </c>
      <c r="Z6">
        <v>4</v>
      </c>
    </row>
    <row r="7" spans="1:30" x14ac:dyDescent="0.25">
      <c r="A7">
        <v>4</v>
      </c>
      <c r="G7">
        <v>1</v>
      </c>
      <c r="M7">
        <v>2</v>
      </c>
      <c r="S7">
        <v>2</v>
      </c>
      <c r="Z7">
        <v>2</v>
      </c>
    </row>
    <row r="8" spans="1:30" x14ac:dyDescent="0.25">
      <c r="A8">
        <v>4</v>
      </c>
      <c r="G8">
        <v>2</v>
      </c>
      <c r="M8">
        <v>4</v>
      </c>
      <c r="S8">
        <v>2</v>
      </c>
      <c r="Z8">
        <v>2</v>
      </c>
    </row>
    <row r="9" spans="1:30" x14ac:dyDescent="0.25">
      <c r="A9">
        <v>3</v>
      </c>
      <c r="G9">
        <v>3</v>
      </c>
      <c r="M9">
        <v>4</v>
      </c>
      <c r="S9">
        <v>4</v>
      </c>
      <c r="Z9">
        <v>4</v>
      </c>
    </row>
    <row r="10" spans="1:30" x14ac:dyDescent="0.25">
      <c r="A10">
        <v>4</v>
      </c>
      <c r="G10">
        <v>4</v>
      </c>
      <c r="M10">
        <v>2</v>
      </c>
      <c r="S10">
        <v>5</v>
      </c>
      <c r="Z10">
        <v>4</v>
      </c>
    </row>
    <row r="11" spans="1:30" x14ac:dyDescent="0.25">
      <c r="A11">
        <v>2</v>
      </c>
      <c r="G11">
        <v>2</v>
      </c>
      <c r="M11">
        <v>5</v>
      </c>
      <c r="S11">
        <v>3</v>
      </c>
      <c r="Z11">
        <v>3</v>
      </c>
    </row>
    <row r="12" spans="1:30" x14ac:dyDescent="0.25">
      <c r="A12">
        <v>4</v>
      </c>
      <c r="G12">
        <v>5</v>
      </c>
      <c r="M12">
        <v>2</v>
      </c>
      <c r="S12">
        <v>4</v>
      </c>
      <c r="Z12">
        <v>4</v>
      </c>
    </row>
    <row r="13" spans="1:30" x14ac:dyDescent="0.25">
      <c r="A13">
        <v>4</v>
      </c>
      <c r="G13">
        <v>2</v>
      </c>
      <c r="M13">
        <v>3</v>
      </c>
      <c r="S13">
        <v>4</v>
      </c>
      <c r="Z13">
        <v>4</v>
      </c>
    </row>
    <row r="14" spans="1:30" x14ac:dyDescent="0.25">
      <c r="A14">
        <v>4</v>
      </c>
      <c r="G14">
        <v>5</v>
      </c>
      <c r="M14">
        <v>3</v>
      </c>
      <c r="S14">
        <v>4</v>
      </c>
      <c r="Z14">
        <v>4</v>
      </c>
    </row>
    <row r="15" spans="1:30" x14ac:dyDescent="0.25">
      <c r="A15">
        <v>3</v>
      </c>
      <c r="G15">
        <v>4</v>
      </c>
      <c r="M15">
        <v>4</v>
      </c>
      <c r="S15">
        <v>5</v>
      </c>
      <c r="Z15">
        <v>5</v>
      </c>
    </row>
    <row r="16" spans="1:30" x14ac:dyDescent="0.25">
      <c r="A16">
        <v>4</v>
      </c>
      <c r="G16">
        <v>4</v>
      </c>
      <c r="M16">
        <v>3</v>
      </c>
      <c r="S16">
        <v>4</v>
      </c>
      <c r="Z16">
        <v>4</v>
      </c>
    </row>
    <row r="17" spans="1:26" x14ac:dyDescent="0.25">
      <c r="A17">
        <v>3</v>
      </c>
      <c r="G17">
        <v>4</v>
      </c>
      <c r="M17">
        <v>3</v>
      </c>
      <c r="S17">
        <v>4</v>
      </c>
      <c r="Z17">
        <v>4</v>
      </c>
    </row>
    <row r="18" spans="1:26" x14ac:dyDescent="0.25">
      <c r="A18">
        <v>4</v>
      </c>
      <c r="G18">
        <v>2</v>
      </c>
      <c r="M18">
        <v>4</v>
      </c>
      <c r="S18">
        <v>3</v>
      </c>
      <c r="Z18">
        <v>4</v>
      </c>
    </row>
    <row r="19" spans="1:26" x14ac:dyDescent="0.25">
      <c r="A19">
        <v>4</v>
      </c>
      <c r="G19">
        <v>5</v>
      </c>
      <c r="M19">
        <v>2</v>
      </c>
      <c r="S19">
        <v>3</v>
      </c>
      <c r="Z19">
        <v>4</v>
      </c>
    </row>
    <row r="20" spans="1:26" x14ac:dyDescent="0.25">
      <c r="A20">
        <v>2</v>
      </c>
      <c r="G20">
        <v>2</v>
      </c>
      <c r="M20">
        <v>3</v>
      </c>
      <c r="S20">
        <v>4</v>
      </c>
      <c r="Z20">
        <v>4</v>
      </c>
    </row>
    <row r="21" spans="1:26" x14ac:dyDescent="0.25">
      <c r="A21">
        <v>3</v>
      </c>
      <c r="G21">
        <v>5</v>
      </c>
      <c r="M21">
        <v>2</v>
      </c>
      <c r="S21">
        <v>4</v>
      </c>
      <c r="Z21">
        <v>3</v>
      </c>
    </row>
    <row r="22" spans="1:26" x14ac:dyDescent="0.25">
      <c r="A22">
        <v>2</v>
      </c>
      <c r="G22">
        <v>4</v>
      </c>
      <c r="M22">
        <v>2</v>
      </c>
      <c r="S22">
        <v>4</v>
      </c>
      <c r="Z22">
        <v>2</v>
      </c>
    </row>
    <row r="23" spans="1:26" x14ac:dyDescent="0.25">
      <c r="A23">
        <v>4</v>
      </c>
      <c r="G23">
        <v>4</v>
      </c>
      <c r="M23">
        <v>3</v>
      </c>
      <c r="S23">
        <v>4</v>
      </c>
      <c r="Z23">
        <v>4</v>
      </c>
    </row>
    <row r="24" spans="1:26" x14ac:dyDescent="0.25">
      <c r="A24">
        <v>2</v>
      </c>
      <c r="G24">
        <v>3</v>
      </c>
      <c r="M24">
        <v>2</v>
      </c>
      <c r="S24">
        <v>3</v>
      </c>
      <c r="Z24">
        <v>3</v>
      </c>
    </row>
    <row r="25" spans="1:26" x14ac:dyDescent="0.25">
      <c r="A25">
        <v>2</v>
      </c>
      <c r="G25">
        <v>2</v>
      </c>
      <c r="M25">
        <v>5</v>
      </c>
      <c r="S25">
        <v>2</v>
      </c>
      <c r="Z25">
        <v>2</v>
      </c>
    </row>
    <row r="26" spans="1:26" x14ac:dyDescent="0.25">
      <c r="A26">
        <v>5</v>
      </c>
      <c r="G26">
        <v>5</v>
      </c>
      <c r="M26">
        <v>5</v>
      </c>
      <c r="S26">
        <v>5</v>
      </c>
      <c r="Z26">
        <v>5</v>
      </c>
    </row>
    <row r="27" spans="1:26" x14ac:dyDescent="0.25">
      <c r="A27">
        <v>4</v>
      </c>
      <c r="G27">
        <v>3</v>
      </c>
      <c r="M27">
        <v>3</v>
      </c>
      <c r="S27">
        <v>4</v>
      </c>
      <c r="Z27">
        <v>4</v>
      </c>
    </row>
    <row r="28" spans="1:26" x14ac:dyDescent="0.25">
      <c r="A28">
        <v>4</v>
      </c>
      <c r="G28">
        <v>2</v>
      </c>
      <c r="M28">
        <v>5</v>
      </c>
      <c r="S28">
        <v>4</v>
      </c>
      <c r="Z28">
        <v>3</v>
      </c>
    </row>
    <row r="29" spans="1:26" x14ac:dyDescent="0.25">
      <c r="A29">
        <v>5</v>
      </c>
      <c r="G29">
        <v>5</v>
      </c>
      <c r="M29">
        <v>5</v>
      </c>
      <c r="S29">
        <v>3</v>
      </c>
      <c r="Z29">
        <v>3</v>
      </c>
    </row>
    <row r="30" spans="1:26" x14ac:dyDescent="0.25">
      <c r="A30">
        <v>5</v>
      </c>
      <c r="G30">
        <v>5</v>
      </c>
      <c r="S30">
        <v>5</v>
      </c>
      <c r="Z30">
        <v>5</v>
      </c>
    </row>
    <row r="31" spans="1:26" x14ac:dyDescent="0.25">
      <c r="A31">
        <f>AVERAGE(A2:A30)</f>
        <v>3.5517241379310347</v>
      </c>
      <c r="G31">
        <f>AVERAGE(G2:G30)</f>
        <v>3.3103448275862069</v>
      </c>
      <c r="M31">
        <f>AVERAGE(M2:M30)</f>
        <v>3.1071428571428572</v>
      </c>
      <c r="S31">
        <f>AVERAGE(S2:S30)</f>
        <v>3.6896551724137931</v>
      </c>
      <c r="Z31">
        <f>AVERAGE(Z2:Z30)</f>
        <v>3.4137931034482758</v>
      </c>
    </row>
    <row r="36" spans="1:6" x14ac:dyDescent="0.25">
      <c r="A36" s="2" t="s">
        <v>145</v>
      </c>
    </row>
    <row r="37" spans="1:6" x14ac:dyDescent="0.25">
      <c r="B37" t="s">
        <v>148</v>
      </c>
      <c r="C37" t="s">
        <v>147</v>
      </c>
      <c r="D37" t="s">
        <v>146</v>
      </c>
      <c r="E37" t="s">
        <v>149</v>
      </c>
      <c r="F37" t="s">
        <v>150</v>
      </c>
    </row>
    <row r="38" spans="1:6" x14ac:dyDescent="0.25">
      <c r="A38" t="s">
        <v>137</v>
      </c>
      <c r="B38">
        <v>0.20689655172413793</v>
      </c>
      <c r="C38">
        <v>0.34482758620689657</v>
      </c>
      <c r="D38">
        <v>0.34482758620689657</v>
      </c>
      <c r="E38">
        <v>0.17241379310344829</v>
      </c>
      <c r="F38">
        <v>0.13793103448275862</v>
      </c>
    </row>
    <row r="39" spans="1:6" x14ac:dyDescent="0.25">
      <c r="A39" t="s">
        <v>136</v>
      </c>
      <c r="B39">
        <v>0.17241379310344829</v>
      </c>
      <c r="C39">
        <v>0.17241379310344829</v>
      </c>
      <c r="D39">
        <v>0.31034482758620691</v>
      </c>
      <c r="E39">
        <v>0.17241379310344829</v>
      </c>
      <c r="F39">
        <v>0.17241379310344829</v>
      </c>
    </row>
    <row r="40" spans="1:6" x14ac:dyDescent="0.25">
      <c r="A40" t="s">
        <v>135</v>
      </c>
      <c r="B40">
        <v>0.62068965517241381</v>
      </c>
      <c r="C40">
        <v>0.48275862068965519</v>
      </c>
      <c r="D40">
        <f>1-D38-D39</f>
        <v>0.34482758620689652</v>
      </c>
      <c r="E40">
        <v>0.65517241379310343</v>
      </c>
      <c r="F40">
        <v>0.68965517241379315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0D7D-F20B-4FDE-A42C-7A57D3BDF0A7}">
  <dimension ref="A1:W28"/>
  <sheetViews>
    <sheetView workbookViewId="0">
      <selection activeCell="N18" sqref="N18"/>
    </sheetView>
  </sheetViews>
  <sheetFormatPr defaultRowHeight="15" x14ac:dyDescent="0.25"/>
  <sheetData>
    <row r="1" spans="1:23" x14ac:dyDescent="0.25">
      <c r="A1" t="s">
        <v>21</v>
      </c>
      <c r="I1" t="s">
        <v>22</v>
      </c>
      <c r="R1" t="s">
        <v>23</v>
      </c>
    </row>
    <row r="2" spans="1:23" x14ac:dyDescent="0.25">
      <c r="A2" t="s">
        <v>151</v>
      </c>
      <c r="B2" t="s">
        <v>152</v>
      </c>
      <c r="C2" t="s">
        <v>138</v>
      </c>
      <c r="D2" t="s">
        <v>153</v>
      </c>
      <c r="E2" t="s">
        <v>154</v>
      </c>
      <c r="F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R2" t="s">
        <v>140</v>
      </c>
      <c r="S2" t="s">
        <v>141</v>
      </c>
      <c r="T2" t="s">
        <v>142</v>
      </c>
      <c r="U2" t="s">
        <v>143</v>
      </c>
      <c r="V2" t="s">
        <v>139</v>
      </c>
      <c r="W2" t="s">
        <v>144</v>
      </c>
    </row>
    <row r="3" spans="1:23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25">
      <c r="A6">
        <v>1</v>
      </c>
      <c r="B6">
        <v>1</v>
      </c>
      <c r="C6">
        <v>1</v>
      </c>
      <c r="D6">
        <v>1</v>
      </c>
      <c r="E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25">
      <c r="A7">
        <v>1</v>
      </c>
      <c r="B7">
        <v>1</v>
      </c>
      <c r="C7">
        <v>1</v>
      </c>
      <c r="D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25">
      <c r="A8">
        <v>1</v>
      </c>
      <c r="B8">
        <v>1</v>
      </c>
      <c r="C8">
        <v>1</v>
      </c>
      <c r="D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25">
      <c r="A9">
        <v>1</v>
      </c>
      <c r="B9">
        <v>1</v>
      </c>
      <c r="C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25">
      <c r="A10">
        <v>1</v>
      </c>
      <c r="B10">
        <v>1</v>
      </c>
      <c r="C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25">
      <c r="A11">
        <v>1</v>
      </c>
      <c r="B11">
        <v>1</v>
      </c>
      <c r="C11">
        <v>1</v>
      </c>
      <c r="I11">
        <v>1</v>
      </c>
      <c r="J11">
        <v>1</v>
      </c>
      <c r="K11">
        <v>1</v>
      </c>
      <c r="L11">
        <v>1</v>
      </c>
      <c r="M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25">
      <c r="A12">
        <v>1</v>
      </c>
      <c r="B12">
        <v>1</v>
      </c>
      <c r="C12">
        <v>1</v>
      </c>
      <c r="I12">
        <v>1</v>
      </c>
      <c r="J12">
        <v>1</v>
      </c>
      <c r="K12">
        <v>1</v>
      </c>
      <c r="L12">
        <v>1</v>
      </c>
      <c r="M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25">
      <c r="A13">
        <v>1</v>
      </c>
      <c r="B13">
        <v>1</v>
      </c>
      <c r="C13">
        <v>1</v>
      </c>
      <c r="I13">
        <v>1</v>
      </c>
      <c r="J13">
        <v>1</v>
      </c>
      <c r="K13">
        <v>1</v>
      </c>
      <c r="L13">
        <v>1</v>
      </c>
      <c r="M13">
        <v>1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3" x14ac:dyDescent="0.25">
      <c r="A14">
        <v>1</v>
      </c>
      <c r="C14">
        <v>1</v>
      </c>
      <c r="I14">
        <v>1</v>
      </c>
      <c r="J14">
        <v>1</v>
      </c>
      <c r="K14">
        <v>1</v>
      </c>
      <c r="L14">
        <v>1</v>
      </c>
      <c r="M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3" x14ac:dyDescent="0.25">
      <c r="A15">
        <v>1</v>
      </c>
      <c r="C15">
        <v>1</v>
      </c>
      <c r="I15">
        <v>1</v>
      </c>
      <c r="J15">
        <v>1</v>
      </c>
      <c r="K15">
        <v>1</v>
      </c>
      <c r="L15">
        <v>1</v>
      </c>
      <c r="R15">
        <v>1</v>
      </c>
      <c r="S15">
        <v>1</v>
      </c>
      <c r="T15">
        <v>1</v>
      </c>
      <c r="U15">
        <v>1</v>
      </c>
      <c r="V15">
        <v>1</v>
      </c>
    </row>
    <row r="16" spans="1:23" x14ac:dyDescent="0.25">
      <c r="A16">
        <v>1</v>
      </c>
      <c r="C16">
        <v>1</v>
      </c>
      <c r="J16">
        <v>1</v>
      </c>
      <c r="K16">
        <v>1</v>
      </c>
      <c r="L16">
        <v>1</v>
      </c>
      <c r="R16">
        <v>1</v>
      </c>
      <c r="S16">
        <v>1</v>
      </c>
      <c r="T16">
        <v>1</v>
      </c>
      <c r="U16">
        <v>1</v>
      </c>
      <c r="V16">
        <v>1</v>
      </c>
    </row>
    <row r="17" spans="1:23" x14ac:dyDescent="0.25">
      <c r="A17">
        <v>1</v>
      </c>
      <c r="C17">
        <v>1</v>
      </c>
      <c r="J17">
        <v>1</v>
      </c>
      <c r="K17">
        <v>1</v>
      </c>
      <c r="L17">
        <v>1</v>
      </c>
      <c r="T17">
        <v>1</v>
      </c>
      <c r="U17">
        <v>1</v>
      </c>
      <c r="V17">
        <v>1</v>
      </c>
    </row>
    <row r="18" spans="1:23" x14ac:dyDescent="0.25">
      <c r="A18">
        <v>1</v>
      </c>
      <c r="C18">
        <v>1</v>
      </c>
      <c r="J18">
        <v>1</v>
      </c>
      <c r="K18">
        <v>1</v>
      </c>
      <c r="L18">
        <v>1</v>
      </c>
      <c r="T18">
        <v>1</v>
      </c>
      <c r="U18">
        <v>1</v>
      </c>
      <c r="V18">
        <v>1</v>
      </c>
    </row>
    <row r="19" spans="1:23" x14ac:dyDescent="0.25">
      <c r="A19">
        <v>1</v>
      </c>
      <c r="C19">
        <v>1</v>
      </c>
      <c r="J19">
        <v>1</v>
      </c>
      <c r="K19">
        <v>1</v>
      </c>
      <c r="L19">
        <v>1</v>
      </c>
      <c r="T19">
        <v>1</v>
      </c>
      <c r="U19">
        <v>1</v>
      </c>
      <c r="V19">
        <v>1</v>
      </c>
    </row>
    <row r="20" spans="1:23" x14ac:dyDescent="0.25">
      <c r="A20">
        <v>1</v>
      </c>
      <c r="J20">
        <v>1</v>
      </c>
      <c r="K20">
        <v>1</v>
      </c>
      <c r="L20">
        <v>1</v>
      </c>
      <c r="T20">
        <v>1</v>
      </c>
      <c r="U20">
        <v>1</v>
      </c>
    </row>
    <row r="21" spans="1:23" x14ac:dyDescent="0.25">
      <c r="A21">
        <v>4</v>
      </c>
      <c r="B21">
        <v>1</v>
      </c>
      <c r="C21">
        <v>3</v>
      </c>
      <c r="D21">
        <v>1</v>
      </c>
      <c r="E21">
        <v>2</v>
      </c>
      <c r="F21">
        <v>1</v>
      </c>
      <c r="I21">
        <v>3</v>
      </c>
      <c r="J21">
        <v>2</v>
      </c>
      <c r="K21">
        <v>3</v>
      </c>
      <c r="L21">
        <v>2</v>
      </c>
      <c r="M21">
        <v>2</v>
      </c>
      <c r="N21">
        <v>2</v>
      </c>
      <c r="T21">
        <v>1</v>
      </c>
      <c r="U21">
        <v>1</v>
      </c>
    </row>
    <row r="22" spans="1:23" x14ac:dyDescent="0.25">
      <c r="A22">
        <f>SUM(A3:A21)</f>
        <v>22</v>
      </c>
      <c r="B22">
        <f t="shared" ref="B22:F22" si="0">SUM(B3:B21)</f>
        <v>12</v>
      </c>
      <c r="C22">
        <f t="shared" si="0"/>
        <v>20</v>
      </c>
      <c r="D22">
        <f t="shared" si="0"/>
        <v>7</v>
      </c>
      <c r="E22">
        <f t="shared" si="0"/>
        <v>6</v>
      </c>
      <c r="F22">
        <f t="shared" si="0"/>
        <v>4</v>
      </c>
      <c r="I22">
        <f>SUM(I3:I21)</f>
        <v>16</v>
      </c>
      <c r="J22">
        <f t="shared" ref="J22" si="1">SUM(J3:J21)</f>
        <v>20</v>
      </c>
      <c r="K22">
        <f t="shared" ref="K22" si="2">SUM(K3:K21)</f>
        <v>21</v>
      </c>
      <c r="L22">
        <f t="shared" ref="L22" si="3">SUM(L3:L21)</f>
        <v>20</v>
      </c>
      <c r="M22">
        <f t="shared" ref="M22" si="4">SUM(M3:M21)</f>
        <v>14</v>
      </c>
      <c r="N22">
        <f t="shared" ref="N22" si="5">SUM(N3:N21)</f>
        <v>10</v>
      </c>
      <c r="T22">
        <v>1</v>
      </c>
      <c r="U22">
        <v>1</v>
      </c>
    </row>
    <row r="23" spans="1:23" x14ac:dyDescent="0.25">
      <c r="A23">
        <f>A22/29</f>
        <v>0.75862068965517238</v>
      </c>
      <c r="B23">
        <f t="shared" ref="B23:F23" si="6">B22/29</f>
        <v>0.41379310344827586</v>
      </c>
      <c r="C23">
        <f t="shared" si="6"/>
        <v>0.68965517241379315</v>
      </c>
      <c r="D23">
        <f t="shared" si="6"/>
        <v>0.2413793103448276</v>
      </c>
      <c r="E23">
        <f t="shared" si="6"/>
        <v>0.20689655172413793</v>
      </c>
      <c r="F23">
        <f t="shared" si="6"/>
        <v>0.13793103448275862</v>
      </c>
      <c r="I23">
        <f>I22/29</f>
        <v>0.55172413793103448</v>
      </c>
      <c r="J23">
        <f t="shared" ref="J23:N23" si="7">J22/29</f>
        <v>0.68965517241379315</v>
      </c>
      <c r="K23">
        <f t="shared" si="7"/>
        <v>0.72413793103448276</v>
      </c>
      <c r="L23">
        <f t="shared" si="7"/>
        <v>0.68965517241379315</v>
      </c>
      <c r="M23">
        <f t="shared" si="7"/>
        <v>0.48275862068965519</v>
      </c>
      <c r="N23">
        <f t="shared" si="7"/>
        <v>0.34482758620689657</v>
      </c>
      <c r="U23">
        <v>1</v>
      </c>
    </row>
    <row r="24" spans="1:23" x14ac:dyDescent="0.25">
      <c r="U24">
        <v>1</v>
      </c>
    </row>
    <row r="25" spans="1:23" x14ac:dyDescent="0.25">
      <c r="U25">
        <v>1</v>
      </c>
    </row>
    <row r="26" spans="1:23" x14ac:dyDescent="0.25">
      <c r="R26">
        <v>3</v>
      </c>
      <c r="S26">
        <v>2</v>
      </c>
      <c r="T26">
        <v>3</v>
      </c>
      <c r="U26">
        <v>3</v>
      </c>
      <c r="V26">
        <v>2</v>
      </c>
      <c r="W26">
        <v>1</v>
      </c>
    </row>
    <row r="27" spans="1:23" x14ac:dyDescent="0.25">
      <c r="R27">
        <f>SUM(R3:R26)</f>
        <v>17</v>
      </c>
      <c r="S27">
        <f t="shared" ref="S27:W27" si="8">SUM(S3:S26)</f>
        <v>16</v>
      </c>
      <c r="T27">
        <f t="shared" si="8"/>
        <v>23</v>
      </c>
      <c r="U27">
        <f t="shared" si="8"/>
        <v>26</v>
      </c>
      <c r="V27">
        <f t="shared" si="8"/>
        <v>19</v>
      </c>
      <c r="W27">
        <f t="shared" si="8"/>
        <v>11</v>
      </c>
    </row>
    <row r="28" spans="1:23" x14ac:dyDescent="0.25">
      <c r="R28">
        <f>R27/29</f>
        <v>0.58620689655172409</v>
      </c>
      <c r="S28">
        <f t="shared" ref="S28:W28" si="9">S27/29</f>
        <v>0.55172413793103448</v>
      </c>
      <c r="T28">
        <f t="shared" si="9"/>
        <v>0.7931034482758621</v>
      </c>
      <c r="U28">
        <f t="shared" si="9"/>
        <v>0.89655172413793105</v>
      </c>
      <c r="V28">
        <f t="shared" si="9"/>
        <v>0.65517241379310343</v>
      </c>
      <c r="W28">
        <f t="shared" si="9"/>
        <v>0.37931034482758619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0E7A-83D7-4986-97BD-01C269AE5B51}">
  <dimension ref="A1:O30"/>
  <sheetViews>
    <sheetView tabSelected="1" topLeftCell="A16" workbookViewId="0">
      <selection activeCell="O29" sqref="O29:O30"/>
    </sheetView>
  </sheetViews>
  <sheetFormatPr defaultRowHeight="15" x14ac:dyDescent="0.25"/>
  <sheetData>
    <row r="1" spans="1:15" x14ac:dyDescent="0.25">
      <c r="A1" t="s">
        <v>53</v>
      </c>
      <c r="C1" t="s">
        <v>54</v>
      </c>
      <c r="E1" t="s">
        <v>84</v>
      </c>
      <c r="J1" t="s">
        <v>134</v>
      </c>
    </row>
    <row r="2" spans="1:15" x14ac:dyDescent="0.25">
      <c r="A2" t="s">
        <v>24</v>
      </c>
      <c r="C2" t="s">
        <v>55</v>
      </c>
      <c r="E2" t="s">
        <v>85</v>
      </c>
      <c r="G2" t="s">
        <v>114</v>
      </c>
      <c r="J2" s="3" t="s">
        <v>121</v>
      </c>
    </row>
    <row r="3" spans="1:15" x14ac:dyDescent="0.25">
      <c r="A3" t="s">
        <v>25</v>
      </c>
      <c r="C3" t="s">
        <v>56</v>
      </c>
      <c r="E3" t="s">
        <v>86</v>
      </c>
      <c r="G3">
        <v>2</v>
      </c>
      <c r="J3" t="s">
        <v>11</v>
      </c>
    </row>
    <row r="4" spans="1:15" x14ac:dyDescent="0.25">
      <c r="A4" t="s">
        <v>26</v>
      </c>
      <c r="C4" t="s">
        <v>57</v>
      </c>
      <c r="E4" t="s">
        <v>87</v>
      </c>
      <c r="G4">
        <v>3</v>
      </c>
      <c r="J4" t="s">
        <v>1</v>
      </c>
    </row>
    <row r="5" spans="1:15" x14ac:dyDescent="0.25">
      <c r="A5" t="s">
        <v>27</v>
      </c>
      <c r="C5" t="s">
        <v>58</v>
      </c>
      <c r="E5" t="s">
        <v>88</v>
      </c>
      <c r="G5">
        <v>4</v>
      </c>
      <c r="J5" t="s">
        <v>122</v>
      </c>
    </row>
    <row r="6" spans="1:15" x14ac:dyDescent="0.25">
      <c r="A6" t="s">
        <v>28</v>
      </c>
      <c r="C6" t="s">
        <v>59</v>
      </c>
      <c r="E6" t="s">
        <v>89</v>
      </c>
      <c r="G6">
        <v>5</v>
      </c>
      <c r="J6" t="s">
        <v>2</v>
      </c>
    </row>
    <row r="7" spans="1:15" x14ac:dyDescent="0.25">
      <c r="A7" t="s">
        <v>29</v>
      </c>
      <c r="C7" t="s">
        <v>60</v>
      </c>
      <c r="E7" t="s">
        <v>90</v>
      </c>
      <c r="G7" t="s">
        <v>115</v>
      </c>
      <c r="J7" t="s">
        <v>3</v>
      </c>
    </row>
    <row r="8" spans="1:15" x14ac:dyDescent="0.25">
      <c r="A8" t="s">
        <v>30</v>
      </c>
      <c r="C8" t="s">
        <v>61</v>
      </c>
      <c r="E8" t="s">
        <v>91</v>
      </c>
      <c r="G8">
        <v>7</v>
      </c>
      <c r="J8" t="s">
        <v>123</v>
      </c>
    </row>
    <row r="9" spans="1:15" x14ac:dyDescent="0.25">
      <c r="A9" t="s">
        <v>31</v>
      </c>
      <c r="C9" t="s">
        <v>62</v>
      </c>
      <c r="E9" t="s">
        <v>92</v>
      </c>
      <c r="G9">
        <v>8</v>
      </c>
      <c r="J9" t="s">
        <v>16</v>
      </c>
    </row>
    <row r="10" spans="1:15" x14ac:dyDescent="0.25">
      <c r="A10" t="s">
        <v>32</v>
      </c>
      <c r="C10" t="s">
        <v>63</v>
      </c>
      <c r="E10" t="s">
        <v>93</v>
      </c>
      <c r="G10">
        <v>9</v>
      </c>
      <c r="J10" t="s">
        <v>124</v>
      </c>
    </row>
    <row r="11" spans="1:15" x14ac:dyDescent="0.25">
      <c r="A11" t="s">
        <v>33</v>
      </c>
      <c r="C11" t="s">
        <v>64</v>
      </c>
      <c r="E11" t="s">
        <v>94</v>
      </c>
      <c r="G11" t="s">
        <v>116</v>
      </c>
      <c r="J11" t="s">
        <v>4</v>
      </c>
    </row>
    <row r="12" spans="1:15" x14ac:dyDescent="0.25">
      <c r="A12" t="s">
        <v>34</v>
      </c>
      <c r="C12" t="s">
        <v>65</v>
      </c>
      <c r="E12" t="s">
        <v>95</v>
      </c>
      <c r="G12">
        <v>11</v>
      </c>
      <c r="J12" t="s">
        <v>5</v>
      </c>
    </row>
    <row r="13" spans="1:15" x14ac:dyDescent="0.25">
      <c r="A13" t="s">
        <v>35</v>
      </c>
      <c r="C13" t="s">
        <v>66</v>
      </c>
      <c r="E13" t="s">
        <v>96</v>
      </c>
      <c r="G13">
        <v>12</v>
      </c>
      <c r="J13" t="s">
        <v>6</v>
      </c>
      <c r="M13" t="s">
        <v>163</v>
      </c>
      <c r="N13">
        <v>15</v>
      </c>
      <c r="O13">
        <f>N13/29</f>
        <v>0.51724137931034486</v>
      </c>
    </row>
    <row r="14" spans="1:15" x14ac:dyDescent="0.25">
      <c r="A14" t="s">
        <v>36</v>
      </c>
      <c r="C14" t="s">
        <v>67</v>
      </c>
      <c r="E14" t="s">
        <v>97</v>
      </c>
      <c r="G14">
        <v>13</v>
      </c>
      <c r="J14" t="s">
        <v>7</v>
      </c>
      <c r="M14" t="s">
        <v>164</v>
      </c>
      <c r="N14">
        <v>14</v>
      </c>
      <c r="O14">
        <f>N14/29</f>
        <v>0.48275862068965519</v>
      </c>
    </row>
    <row r="15" spans="1:15" x14ac:dyDescent="0.25">
      <c r="A15" t="s">
        <v>37</v>
      </c>
      <c r="C15" t="s">
        <v>68</v>
      </c>
      <c r="E15" t="s">
        <v>98</v>
      </c>
      <c r="G15">
        <v>14</v>
      </c>
      <c r="J15" t="s">
        <v>19</v>
      </c>
    </row>
    <row r="16" spans="1:15" x14ac:dyDescent="0.25">
      <c r="A16" t="s">
        <v>38</v>
      </c>
      <c r="C16" t="s">
        <v>69</v>
      </c>
      <c r="E16" t="s">
        <v>99</v>
      </c>
      <c r="G16">
        <v>15</v>
      </c>
      <c r="J16" t="s">
        <v>125</v>
      </c>
      <c r="M16" t="s">
        <v>64</v>
      </c>
      <c r="N16">
        <v>17</v>
      </c>
      <c r="O16">
        <f>N16/29</f>
        <v>0.58620689655172409</v>
      </c>
    </row>
    <row r="17" spans="1:15" x14ac:dyDescent="0.25">
      <c r="A17" t="s">
        <v>39</v>
      </c>
      <c r="C17" t="s">
        <v>70</v>
      </c>
      <c r="E17" t="s">
        <v>100</v>
      </c>
      <c r="G17">
        <v>16</v>
      </c>
      <c r="J17" t="s">
        <v>12</v>
      </c>
      <c r="M17" t="s">
        <v>55</v>
      </c>
      <c r="N17">
        <v>11</v>
      </c>
      <c r="O17">
        <f t="shared" ref="O17:O18" si="0">N17/29</f>
        <v>0.37931034482758619</v>
      </c>
    </row>
    <row r="18" spans="1:15" x14ac:dyDescent="0.25">
      <c r="A18" t="s">
        <v>40</v>
      </c>
      <c r="C18" t="s">
        <v>71</v>
      </c>
      <c r="E18" t="s">
        <v>101</v>
      </c>
      <c r="G18">
        <v>17</v>
      </c>
      <c r="J18" t="s">
        <v>8</v>
      </c>
      <c r="M18" t="s">
        <v>162</v>
      </c>
      <c r="N18">
        <v>1</v>
      </c>
      <c r="O18">
        <f t="shared" si="0"/>
        <v>3.4482758620689655E-2</v>
      </c>
    </row>
    <row r="19" spans="1:15" x14ac:dyDescent="0.25">
      <c r="A19" t="s">
        <v>41</v>
      </c>
      <c r="C19" t="s">
        <v>72</v>
      </c>
      <c r="E19" t="s">
        <v>102</v>
      </c>
      <c r="G19" t="s">
        <v>117</v>
      </c>
      <c r="J19" t="s">
        <v>13</v>
      </c>
    </row>
    <row r="20" spans="1:15" x14ac:dyDescent="0.25">
      <c r="A20" t="s">
        <v>42</v>
      </c>
      <c r="C20" t="s">
        <v>73</v>
      </c>
      <c r="E20" t="s">
        <v>103</v>
      </c>
      <c r="G20">
        <v>19</v>
      </c>
      <c r="J20" t="s">
        <v>126</v>
      </c>
    </row>
    <row r="21" spans="1:15" x14ac:dyDescent="0.25">
      <c r="A21" t="s">
        <v>43</v>
      </c>
      <c r="C21" t="s">
        <v>74</v>
      </c>
      <c r="E21" t="s">
        <v>104</v>
      </c>
      <c r="G21" t="s">
        <v>118</v>
      </c>
      <c r="J21" t="s">
        <v>14</v>
      </c>
      <c r="M21" t="s">
        <v>165</v>
      </c>
      <c r="N21">
        <v>27</v>
      </c>
      <c r="O21">
        <f t="shared" ref="O21:O23" si="1">N21/29</f>
        <v>0.93103448275862066</v>
      </c>
    </row>
    <row r="22" spans="1:15" x14ac:dyDescent="0.25">
      <c r="A22" t="s">
        <v>44</v>
      </c>
      <c r="C22" t="s">
        <v>75</v>
      </c>
      <c r="E22" t="s">
        <v>105</v>
      </c>
      <c r="G22" t="s">
        <v>119</v>
      </c>
      <c r="J22" t="s">
        <v>127</v>
      </c>
      <c r="M22" t="s">
        <v>166</v>
      </c>
      <c r="N22">
        <v>17</v>
      </c>
      <c r="O22">
        <f t="shared" si="1"/>
        <v>0.58620689655172409</v>
      </c>
    </row>
    <row r="23" spans="1:15" x14ac:dyDescent="0.25">
      <c r="A23" t="s">
        <v>45</v>
      </c>
      <c r="C23" t="s">
        <v>76</v>
      </c>
      <c r="E23" t="s">
        <v>106</v>
      </c>
      <c r="G23">
        <v>22</v>
      </c>
      <c r="J23" t="s">
        <v>128</v>
      </c>
      <c r="M23" t="s">
        <v>167</v>
      </c>
      <c r="N23">
        <v>6</v>
      </c>
      <c r="O23">
        <f t="shared" si="1"/>
        <v>0.20689655172413793</v>
      </c>
    </row>
    <row r="24" spans="1:15" x14ac:dyDescent="0.25">
      <c r="A24" t="s">
        <v>46</v>
      </c>
      <c r="C24" t="s">
        <v>77</v>
      </c>
      <c r="E24" t="s">
        <v>107</v>
      </c>
      <c r="G24">
        <v>23</v>
      </c>
      <c r="J24" t="s">
        <v>129</v>
      </c>
    </row>
    <row r="25" spans="1:15" x14ac:dyDescent="0.25">
      <c r="A25" t="s">
        <v>47</v>
      </c>
      <c r="C25" t="s">
        <v>78</v>
      </c>
      <c r="E25" t="s">
        <v>108</v>
      </c>
      <c r="G25">
        <v>24</v>
      </c>
      <c r="J25" t="s">
        <v>130</v>
      </c>
    </row>
    <row r="26" spans="1:15" x14ac:dyDescent="0.25">
      <c r="A26" t="s">
        <v>48</v>
      </c>
      <c r="C26" t="s">
        <v>79</v>
      </c>
      <c r="E26" t="s">
        <v>109</v>
      </c>
      <c r="G26">
        <v>25</v>
      </c>
      <c r="J26" t="s">
        <v>131</v>
      </c>
    </row>
    <row r="27" spans="1:15" x14ac:dyDescent="0.25">
      <c r="A27" t="s">
        <v>49</v>
      </c>
      <c r="C27" t="s">
        <v>80</v>
      </c>
      <c r="E27" t="s">
        <v>110</v>
      </c>
      <c r="G27" t="s">
        <v>120</v>
      </c>
      <c r="J27" t="s">
        <v>17</v>
      </c>
    </row>
    <row r="28" spans="1:15" x14ac:dyDescent="0.25">
      <c r="A28" t="s">
        <v>50</v>
      </c>
      <c r="C28" t="s">
        <v>81</v>
      </c>
      <c r="E28" t="s">
        <v>111</v>
      </c>
      <c r="G28">
        <v>27</v>
      </c>
      <c r="J28" t="s">
        <v>132</v>
      </c>
    </row>
    <row r="29" spans="1:15" x14ac:dyDescent="0.25">
      <c r="A29" t="s">
        <v>51</v>
      </c>
      <c r="C29" t="s">
        <v>82</v>
      </c>
      <c r="E29" t="s">
        <v>112</v>
      </c>
      <c r="G29">
        <v>28</v>
      </c>
      <c r="J29" t="s">
        <v>133</v>
      </c>
      <c r="N29">
        <v>22</v>
      </c>
      <c r="O29">
        <f>N29/29</f>
        <v>0.75862068965517238</v>
      </c>
    </row>
    <row r="30" spans="1:15" x14ac:dyDescent="0.25">
      <c r="A30" t="s">
        <v>52</v>
      </c>
      <c r="C30" t="s">
        <v>83</v>
      </c>
      <c r="E30" t="s">
        <v>113</v>
      </c>
      <c r="G30">
        <v>29</v>
      </c>
      <c r="J30" t="s">
        <v>9</v>
      </c>
      <c r="N30">
        <v>7</v>
      </c>
      <c r="O30">
        <f>N30/29</f>
        <v>0.2413793103448276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likert</vt:lpstr>
      <vt:lpstr>final category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Shangci Wang</dc:creator>
  <cp:lastModifiedBy>Shangci Wang</cp:lastModifiedBy>
  <dcterms:created xsi:type="dcterms:W3CDTF">2015-06-05T18:17:20Z</dcterms:created>
  <dcterms:modified xsi:type="dcterms:W3CDTF">2022-08-08T00:24:14Z</dcterms:modified>
</cp:coreProperties>
</file>