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cuments/"/>
    </mc:Choice>
  </mc:AlternateContent>
  <xr:revisionPtr revIDLastSave="0" documentId="8_{729BCAD1-E565-5945-A6BD-F766DD1544A1}" xr6:coauthVersionLast="47" xr6:coauthVersionMax="47" xr10:uidLastSave="{00000000-0000-0000-0000-000000000000}"/>
  <bookViews>
    <workbookView xWindow="380" yWindow="500" windowWidth="28040" windowHeight="16440" xr2:uid="{4C11048C-DE62-8E47-8838-76138839B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</calcChain>
</file>

<file path=xl/sharedStrings.xml><?xml version="1.0" encoding="utf-8"?>
<sst xmlns="http://schemas.openxmlformats.org/spreadsheetml/2006/main" count="81" uniqueCount="57">
  <si>
    <t>GPIO19</t>
  </si>
  <si>
    <t>GPIO18</t>
  </si>
  <si>
    <t>GPIO17/TACH_lN</t>
  </si>
  <si>
    <t>GPIO9/DO_PWR_CNTL</t>
  </si>
  <si>
    <t>VCCK</t>
  </si>
  <si>
    <t>VCCO</t>
  </si>
  <si>
    <t>GPIO10/DO_ERR_LED2</t>
  </si>
  <si>
    <t>RST#</t>
  </si>
  <si>
    <t>GPIO11/D0_ACT_LED0</t>
  </si>
  <si>
    <t>TESTEN</t>
  </si>
  <si>
    <t>VREG_GND</t>
  </si>
  <si>
    <t>VREG_OUT</t>
  </si>
  <si>
    <t>VREG_IN</t>
  </si>
  <si>
    <t>FB</t>
  </si>
  <si>
    <t>Pin</t>
  </si>
  <si>
    <t>Type</t>
  </si>
  <si>
    <t>Name</t>
  </si>
  <si>
    <t>NC</t>
  </si>
  <si>
    <t>AVDDL</t>
  </si>
  <si>
    <t>SSRXP</t>
  </si>
  <si>
    <t>SSRXN</t>
  </si>
  <si>
    <t>SSTXP</t>
  </si>
  <si>
    <t>SSTXN</t>
  </si>
  <si>
    <t>AVDDH</t>
  </si>
  <si>
    <t>SSREXT</t>
  </si>
  <si>
    <t>DP</t>
  </si>
  <si>
    <t>DM</t>
  </si>
  <si>
    <t>LDO_3V_OUT</t>
  </si>
  <si>
    <t>LDO_5V_IN</t>
  </si>
  <si>
    <t>GPIO3/PWM</t>
  </si>
  <si>
    <t>S1_TXP</t>
  </si>
  <si>
    <t>S1_TXN</t>
  </si>
  <si>
    <t>S1_RXN</t>
  </si>
  <si>
    <t>S1_RXP</t>
  </si>
  <si>
    <t>S0_TXP</t>
  </si>
  <si>
    <t>S0_TXN</t>
  </si>
  <si>
    <t>S0_RXN</t>
  </si>
  <si>
    <t>S0_RXP</t>
  </si>
  <si>
    <t>AUX-REXT</t>
  </si>
  <si>
    <t>XIN</t>
  </si>
  <si>
    <t>XOUT</t>
  </si>
  <si>
    <t>GPIO1/UAO</t>
  </si>
  <si>
    <t>GPIO0/UAI</t>
  </si>
  <si>
    <t>GPIO8/D1_PWR_CNTL</t>
  </si>
  <si>
    <t>GPIO14/D1_ERR_LED3</t>
  </si>
  <si>
    <t>GPIO12/DI_ACT_LED1</t>
  </si>
  <si>
    <t>VBUS_SENSE</t>
  </si>
  <si>
    <t>GPIO2/P_SPI_CE</t>
  </si>
  <si>
    <t>SIDE</t>
  </si>
  <si>
    <t>GPIO6/S_SPI_Sl</t>
  </si>
  <si>
    <t>GPIO7/S_SPI_CE</t>
  </si>
  <si>
    <t>GPIO5/S_SPI_SO</t>
  </si>
  <si>
    <t>GPIO4/S_SPI_CK</t>
  </si>
  <si>
    <t>GPIO15/P_SPI_CK</t>
  </si>
  <si>
    <t>GPIO16/P_SPI_SO</t>
  </si>
  <si>
    <t>GPIO13/P_SPI_Sl</t>
  </si>
  <si>
    <t>JMS539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</si>
</sst>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A600-2FFC-B44B-AB98-6B025112C792}">
  <dimension ref="A1:D78"/>
  <sheetViews>
    <sheetView tabSelected="1" zoomScale="94" workbookViewId="0">
      <selection activeCell="G5" sqref="G5"/>
    </sheetView>
  </sheetViews>
  <sheetFormatPr baseColWidth="10" defaultRowHeight="16" x14ac:dyDescent="0.2"/>
  <cols>
    <col min="3" max="3" width="24.33203125" customWidth="1"/>
    <col min="5" max="5" width="3.1640625" bestFit="1" customWidth="1"/>
    <col min="6" max="6" width="12.33203125" bestFit="1" customWidth="1"/>
    <col min="7" max="7" width="19.83203125" bestFit="1" customWidth="1"/>
    <col min="8" max="8" width="2.33203125" bestFit="1" customWidth="1"/>
    <col min="10" max="10" width="20.1640625" bestFit="1" customWidth="1"/>
  </cols>
  <sheetData>
    <row r="1" spans="1:4" x14ac:dyDescent="0.2">
      <c r="A1" t="s">
        <v>56</v>
      </c>
    </row>
    <row r="2" spans="1:4" x14ac:dyDescent="0.2">
      <c r="A2" t="s">
        <v>14</v>
      </c>
      <c r="B2" t="s">
        <v>15</v>
      </c>
      <c r="C2" t="s">
        <v>16</v>
      </c>
      <c r="D2" t="s">
        <v>48</v>
      </c>
    </row>
    <row r="3" spans="1:4" x14ac:dyDescent="0.2">
      <c r="A3">
        <v>1</v>
      </c>
      <c r="B3" t="str">
        <f>IF(OR(ISNUMBER(SEARCH("VDD",C3)),ISNUMBER(SEARCH("VSS",C3)),ISNUMBER(SEARCH("GND",C3)),ISNUMBER(SEARCH("LDO",C3)),ISNUMBER(SEARCH("VCC",C3))),"PWR",IF(ISNUMBER(SEARCH("NC",C3)),"NC","BI"))</f>
        <v>BI</v>
      </c>
      <c r="C3" t="s">
        <v>41</v>
      </c>
      <c r="D3" t="str">
        <f>IF(OR(ISNUMBER(SEARCH("SS",C3)),ISNUMBER(SEARCH("DP",C3)),ISNUMBER(SEARCH("DN",C3)),ISNUMBER(SEARCH("SPI",C3))),"LEFT",IF(OR(ISNUMBER(SEARCH("VDD",C3)),ISNUMBER(SEARCH("LDO",C3)),ISNUMBER(SEARCH("VCC",C3))),"TOP",IF(OR(ISNUMBER(SEARCH("GND",C3)),ISNUMBER(SEARCH("VSS",C3)),ISNUMBER(SEARCH("VSS",C3))),"BOTTOM","RIGHT")))</f>
        <v>RIGHT</v>
      </c>
    </row>
    <row r="4" spans="1:4" x14ac:dyDescent="0.2">
      <c r="A4">
        <v>2</v>
      </c>
      <c r="B4" t="str">
        <f t="shared" ref="B4:B67" si="0">IF(OR(ISNUMBER(SEARCH("VDD",C4)),ISNUMBER(SEARCH("VSS",C4)),ISNUMBER(SEARCH("GND",C4)),ISNUMBER(SEARCH("LDO",C4)),ISNUMBER(SEARCH("VCC",C4))),"PWR",IF(ISNUMBER(SEARCH("NC",C4)),"NC","BI"))</f>
        <v>BI</v>
      </c>
      <c r="C4" t="s">
        <v>49</v>
      </c>
      <c r="D4" t="str">
        <f>IF(OR(ISNUMBER(SEARCH("SS",C4)),ISNUMBER(SEARCH("DP",C4)),ISNUMBER(SEARCH("DN",C4)),ISNUMBER(SEARCH("*SPI*",C4))),"LEFT",IF(OR(ISNUMBER(SEARCH("VDD",C4)),ISNUMBER(SEARCH("LDO",C4)),ISNUMBER(SEARCH("VCC",C4))),"TOP",IF(OR(ISNUMBER(SEARCH("GND",C4)),ISNUMBER(SEARCH("VSS",C4)),ISNUMBER(SEARCH("VSS",C4))),"BOTTOM","RIGHT")))</f>
        <v>LEFT</v>
      </c>
    </row>
    <row r="5" spans="1:4" x14ac:dyDescent="0.2">
      <c r="A5">
        <v>3</v>
      </c>
      <c r="B5" t="str">
        <f t="shared" si="0"/>
        <v>BI</v>
      </c>
      <c r="C5" t="s">
        <v>42</v>
      </c>
      <c r="D5" t="str">
        <f t="shared" ref="D5:D67" si="1">IF(OR(ISNUMBER(SEARCH("SS",C5)),ISNUMBER(SEARCH("SPI",C5)),ISNUMBER(SEARCH("DP",C5)),ISNUMBER(SEARCH("DN",C5)),ISNUMBER(SEARCH("SPI",C5))),"LEFT",IF(OR(ISNUMBER(SEARCH("VDD",C5)),ISNUMBER(SEARCH("LDO",C5)),ISNUMBER(SEARCH("VCC",C5))),"TOP",IF(OR(ISNUMBER(SEARCH("GND",C5)),ISNUMBER(SEARCH("VSS",C5)),ISNUMBER(SEARCH("VSS",C5))),"BOTTOM","RIGHT")))</f>
        <v>RIGHT</v>
      </c>
    </row>
    <row r="6" spans="1:4" x14ac:dyDescent="0.2">
      <c r="A6">
        <v>4</v>
      </c>
      <c r="B6" t="str">
        <f t="shared" si="0"/>
        <v>PWR</v>
      </c>
      <c r="C6" t="s">
        <v>4</v>
      </c>
      <c r="D6" t="str">
        <f t="shared" si="1"/>
        <v>TOP</v>
      </c>
    </row>
    <row r="7" spans="1:4" x14ac:dyDescent="0.2">
      <c r="A7">
        <v>5</v>
      </c>
      <c r="B7" t="str">
        <f t="shared" si="0"/>
        <v>BI</v>
      </c>
      <c r="C7" t="s">
        <v>50</v>
      </c>
      <c r="D7" t="str">
        <f t="shared" si="1"/>
        <v>LEFT</v>
      </c>
    </row>
    <row r="8" spans="1:4" x14ac:dyDescent="0.2">
      <c r="A8">
        <v>6</v>
      </c>
      <c r="B8" t="str">
        <f t="shared" si="0"/>
        <v>BI</v>
      </c>
      <c r="C8" t="s">
        <v>51</v>
      </c>
      <c r="D8" t="str">
        <f t="shared" si="1"/>
        <v>LEFT</v>
      </c>
    </row>
    <row r="9" spans="1:4" x14ac:dyDescent="0.2">
      <c r="A9">
        <v>7</v>
      </c>
      <c r="B9" t="str">
        <f t="shared" si="0"/>
        <v>BI</v>
      </c>
      <c r="C9" t="s">
        <v>52</v>
      </c>
      <c r="D9" t="str">
        <f t="shared" si="1"/>
        <v>LEFT</v>
      </c>
    </row>
    <row r="10" spans="1:4" x14ac:dyDescent="0.2">
      <c r="A10">
        <v>8</v>
      </c>
      <c r="B10" t="str">
        <f t="shared" si="0"/>
        <v>BI</v>
      </c>
      <c r="C10" t="s">
        <v>43</v>
      </c>
      <c r="D10" t="str">
        <f t="shared" si="1"/>
        <v>RIGHT</v>
      </c>
    </row>
    <row r="11" spans="1:4" x14ac:dyDescent="0.2">
      <c r="A11">
        <v>9</v>
      </c>
      <c r="B11" t="str">
        <f t="shared" si="0"/>
        <v>BI</v>
      </c>
      <c r="C11" t="s">
        <v>44</v>
      </c>
      <c r="D11" t="str">
        <f t="shared" si="1"/>
        <v>RIGHT</v>
      </c>
    </row>
    <row r="12" spans="1:4" x14ac:dyDescent="0.2">
      <c r="A12">
        <v>10</v>
      </c>
      <c r="B12" t="str">
        <f t="shared" si="0"/>
        <v>PWR</v>
      </c>
      <c r="C12" t="s">
        <v>5</v>
      </c>
      <c r="D12" t="str">
        <f t="shared" si="1"/>
        <v>TOP</v>
      </c>
    </row>
    <row r="13" spans="1:4" x14ac:dyDescent="0.2">
      <c r="A13">
        <v>11</v>
      </c>
      <c r="B13" t="str">
        <f t="shared" si="0"/>
        <v>BI</v>
      </c>
      <c r="C13" t="s">
        <v>45</v>
      </c>
      <c r="D13" t="str">
        <f t="shared" si="1"/>
        <v>RIGHT</v>
      </c>
    </row>
    <row r="14" spans="1:4" x14ac:dyDescent="0.2">
      <c r="A14">
        <v>12</v>
      </c>
      <c r="B14" t="str">
        <f t="shared" si="0"/>
        <v>PWR</v>
      </c>
      <c r="C14" t="s">
        <v>4</v>
      </c>
      <c r="D14" t="str">
        <f t="shared" si="1"/>
        <v>TOP</v>
      </c>
    </row>
    <row r="15" spans="1:4" x14ac:dyDescent="0.2">
      <c r="A15">
        <v>13</v>
      </c>
      <c r="B15" t="str">
        <f t="shared" si="0"/>
        <v>BI</v>
      </c>
      <c r="C15" t="s">
        <v>53</v>
      </c>
      <c r="D15" t="str">
        <f t="shared" si="1"/>
        <v>LEFT</v>
      </c>
    </row>
    <row r="16" spans="1:4" x14ac:dyDescent="0.2">
      <c r="A16">
        <v>14</v>
      </c>
      <c r="B16" t="str">
        <f t="shared" si="0"/>
        <v>BI</v>
      </c>
      <c r="C16" t="s">
        <v>54</v>
      </c>
      <c r="D16" t="str">
        <f t="shared" si="1"/>
        <v>LEFT</v>
      </c>
    </row>
    <row r="17" spans="1:4" x14ac:dyDescent="0.2">
      <c r="A17">
        <v>15</v>
      </c>
      <c r="B17" t="str">
        <f t="shared" si="0"/>
        <v>BI</v>
      </c>
      <c r="C17" t="s">
        <v>55</v>
      </c>
      <c r="D17" t="str">
        <f t="shared" si="1"/>
        <v>LEFT</v>
      </c>
    </row>
    <row r="18" spans="1:4" x14ac:dyDescent="0.2">
      <c r="A18">
        <v>16</v>
      </c>
      <c r="B18" t="str">
        <f t="shared" si="0"/>
        <v>BI</v>
      </c>
      <c r="C18" t="s">
        <v>46</v>
      </c>
      <c r="D18" t="str">
        <f t="shared" si="1"/>
        <v>RIGHT</v>
      </c>
    </row>
    <row r="19" spans="1:4" x14ac:dyDescent="0.2">
      <c r="A19">
        <v>17</v>
      </c>
      <c r="B19" t="str">
        <f t="shared" si="0"/>
        <v>PWR</v>
      </c>
      <c r="C19" t="s">
        <v>4</v>
      </c>
      <c r="D19" t="str">
        <f t="shared" si="1"/>
        <v>TOP</v>
      </c>
    </row>
    <row r="20" spans="1:4" x14ac:dyDescent="0.2">
      <c r="A20">
        <v>18</v>
      </c>
      <c r="B20" t="str">
        <f t="shared" si="0"/>
        <v>BI</v>
      </c>
      <c r="C20" t="s">
        <v>47</v>
      </c>
      <c r="D20" t="str">
        <f t="shared" si="1"/>
        <v>LEFT</v>
      </c>
    </row>
    <row r="21" spans="1:4" x14ac:dyDescent="0.2">
      <c r="A21">
        <v>19</v>
      </c>
      <c r="B21" t="str">
        <f t="shared" si="0"/>
        <v>NC</v>
      </c>
      <c r="C21" t="s">
        <v>17</v>
      </c>
      <c r="D21" t="str">
        <f t="shared" si="1"/>
        <v>RIGHT</v>
      </c>
    </row>
    <row r="22" spans="1:4" x14ac:dyDescent="0.2">
      <c r="A22">
        <v>20</v>
      </c>
      <c r="B22" t="str">
        <f t="shared" si="0"/>
        <v>BI</v>
      </c>
      <c r="C22" t="s">
        <v>29</v>
      </c>
      <c r="D22" t="str">
        <f t="shared" si="1"/>
        <v>RIGHT</v>
      </c>
    </row>
    <row r="23" spans="1:4" x14ac:dyDescent="0.2">
      <c r="A23">
        <v>21</v>
      </c>
      <c r="B23" t="str">
        <f t="shared" si="0"/>
        <v>PWR</v>
      </c>
      <c r="C23" t="s">
        <v>4</v>
      </c>
      <c r="D23" t="str">
        <f t="shared" si="1"/>
        <v>TOP</v>
      </c>
    </row>
    <row r="24" spans="1:4" x14ac:dyDescent="0.2">
      <c r="A24">
        <v>22</v>
      </c>
      <c r="B24" t="str">
        <f t="shared" si="0"/>
        <v>PWR</v>
      </c>
      <c r="C24" t="s">
        <v>28</v>
      </c>
      <c r="D24" t="str">
        <f t="shared" si="1"/>
        <v>TOP</v>
      </c>
    </row>
    <row r="25" spans="1:4" x14ac:dyDescent="0.2">
      <c r="A25">
        <v>23</v>
      </c>
      <c r="B25" t="str">
        <f t="shared" si="0"/>
        <v>PWR</v>
      </c>
      <c r="C25" t="s">
        <v>27</v>
      </c>
      <c r="D25" t="str">
        <f t="shared" si="1"/>
        <v>TOP</v>
      </c>
    </row>
    <row r="26" spans="1:4" x14ac:dyDescent="0.2">
      <c r="A26">
        <v>24</v>
      </c>
      <c r="B26" t="str">
        <f t="shared" si="0"/>
        <v>BI</v>
      </c>
      <c r="C26" t="s">
        <v>26</v>
      </c>
      <c r="D26" t="str">
        <f t="shared" si="1"/>
        <v>RIGHT</v>
      </c>
    </row>
    <row r="27" spans="1:4" x14ac:dyDescent="0.2">
      <c r="A27">
        <v>25</v>
      </c>
      <c r="B27" t="str">
        <f t="shared" si="0"/>
        <v>BI</v>
      </c>
      <c r="C27" t="s">
        <v>25</v>
      </c>
      <c r="D27" t="str">
        <f t="shared" si="1"/>
        <v>LEFT</v>
      </c>
    </row>
    <row r="28" spans="1:4" x14ac:dyDescent="0.2">
      <c r="A28">
        <v>26</v>
      </c>
      <c r="B28" t="str">
        <f t="shared" si="0"/>
        <v>BI</v>
      </c>
      <c r="C28" t="s">
        <v>24</v>
      </c>
      <c r="D28" t="str">
        <f t="shared" si="1"/>
        <v>LEFT</v>
      </c>
    </row>
    <row r="29" spans="1:4" x14ac:dyDescent="0.2">
      <c r="A29">
        <v>27</v>
      </c>
      <c r="B29" t="str">
        <f t="shared" si="0"/>
        <v>PWR</v>
      </c>
      <c r="C29" t="s">
        <v>23</v>
      </c>
      <c r="D29" t="str">
        <f t="shared" si="1"/>
        <v>TOP</v>
      </c>
    </row>
    <row r="30" spans="1:4" x14ac:dyDescent="0.2">
      <c r="A30">
        <v>28</v>
      </c>
      <c r="B30" t="str">
        <f t="shared" si="0"/>
        <v>BI</v>
      </c>
      <c r="C30" t="s">
        <v>22</v>
      </c>
      <c r="D30" t="str">
        <f t="shared" si="1"/>
        <v>LEFT</v>
      </c>
    </row>
    <row r="31" spans="1:4" x14ac:dyDescent="0.2">
      <c r="A31">
        <v>29</v>
      </c>
      <c r="B31" t="str">
        <f t="shared" si="0"/>
        <v>BI</v>
      </c>
      <c r="C31" t="s">
        <v>21</v>
      </c>
      <c r="D31" t="str">
        <f t="shared" si="1"/>
        <v>LEFT</v>
      </c>
    </row>
    <row r="32" spans="1:4" x14ac:dyDescent="0.2">
      <c r="A32">
        <v>30</v>
      </c>
      <c r="B32" t="str">
        <f t="shared" si="0"/>
        <v>PWR</v>
      </c>
      <c r="C32" t="s">
        <v>18</v>
      </c>
      <c r="D32" t="str">
        <f t="shared" si="1"/>
        <v>TOP</v>
      </c>
    </row>
    <row r="33" spans="1:4" x14ac:dyDescent="0.2">
      <c r="A33">
        <v>31</v>
      </c>
      <c r="B33" t="str">
        <f t="shared" si="0"/>
        <v>BI</v>
      </c>
      <c r="C33" t="s">
        <v>20</v>
      </c>
      <c r="D33" t="str">
        <f t="shared" si="1"/>
        <v>LEFT</v>
      </c>
    </row>
    <row r="34" spans="1:4" x14ac:dyDescent="0.2">
      <c r="A34">
        <v>32</v>
      </c>
      <c r="B34" t="str">
        <f t="shared" si="0"/>
        <v>BI</v>
      </c>
      <c r="C34" t="s">
        <v>19</v>
      </c>
      <c r="D34" t="str">
        <f t="shared" si="1"/>
        <v>LEFT</v>
      </c>
    </row>
    <row r="35" spans="1:4" x14ac:dyDescent="0.2">
      <c r="A35">
        <v>33</v>
      </c>
      <c r="B35" t="str">
        <f t="shared" si="0"/>
        <v>PWR</v>
      </c>
      <c r="C35" t="s">
        <v>18</v>
      </c>
      <c r="D35" t="str">
        <f t="shared" si="1"/>
        <v>TOP</v>
      </c>
    </row>
    <row r="36" spans="1:4" x14ac:dyDescent="0.2">
      <c r="A36">
        <v>34</v>
      </c>
      <c r="B36" t="str">
        <f t="shared" si="0"/>
        <v>NC</v>
      </c>
      <c r="C36" t="s">
        <v>17</v>
      </c>
      <c r="D36" t="str">
        <f t="shared" si="1"/>
        <v>RIGHT</v>
      </c>
    </row>
    <row r="37" spans="1:4" x14ac:dyDescent="0.2">
      <c r="A37">
        <v>35</v>
      </c>
      <c r="B37" t="str">
        <f t="shared" si="0"/>
        <v>NC</v>
      </c>
      <c r="C37" t="s">
        <v>17</v>
      </c>
      <c r="D37" t="str">
        <f t="shared" si="1"/>
        <v>RIGHT</v>
      </c>
    </row>
    <row r="38" spans="1:4" x14ac:dyDescent="0.2">
      <c r="A38">
        <v>36</v>
      </c>
      <c r="B38" t="str">
        <f t="shared" si="0"/>
        <v>NC</v>
      </c>
      <c r="C38" t="s">
        <v>17</v>
      </c>
      <c r="D38" t="str">
        <f t="shared" si="1"/>
        <v>RIGHT</v>
      </c>
    </row>
    <row r="39" spans="1:4" x14ac:dyDescent="0.2">
      <c r="A39">
        <v>37</v>
      </c>
      <c r="B39" t="str">
        <f t="shared" si="0"/>
        <v>NC</v>
      </c>
      <c r="C39" t="s">
        <v>17</v>
      </c>
      <c r="D39" t="str">
        <f t="shared" si="1"/>
        <v>RIGHT</v>
      </c>
    </row>
    <row r="40" spans="1:4" x14ac:dyDescent="0.2">
      <c r="A40">
        <v>38</v>
      </c>
      <c r="B40" t="str">
        <f t="shared" si="0"/>
        <v>NC</v>
      </c>
      <c r="C40" t="s">
        <v>17</v>
      </c>
      <c r="D40" t="str">
        <f t="shared" si="1"/>
        <v>RIGHT</v>
      </c>
    </row>
    <row r="41" spans="1:4" x14ac:dyDescent="0.2">
      <c r="A41">
        <v>39</v>
      </c>
      <c r="B41" t="str">
        <f t="shared" si="0"/>
        <v>NC</v>
      </c>
      <c r="C41" t="s">
        <v>17</v>
      </c>
      <c r="D41" t="str">
        <f t="shared" si="1"/>
        <v>RIGHT</v>
      </c>
    </row>
    <row r="42" spans="1:4" x14ac:dyDescent="0.2">
      <c r="A42">
        <v>40</v>
      </c>
      <c r="B42" t="str">
        <f t="shared" si="0"/>
        <v>PWR</v>
      </c>
      <c r="C42" t="s">
        <v>23</v>
      </c>
      <c r="D42" t="str">
        <f t="shared" si="1"/>
        <v>TOP</v>
      </c>
    </row>
    <row r="43" spans="1:4" x14ac:dyDescent="0.2">
      <c r="A43">
        <v>41</v>
      </c>
      <c r="B43" t="str">
        <f t="shared" si="0"/>
        <v>BI</v>
      </c>
      <c r="C43" t="s">
        <v>40</v>
      </c>
      <c r="D43" t="str">
        <f t="shared" si="1"/>
        <v>RIGHT</v>
      </c>
    </row>
    <row r="44" spans="1:4" x14ac:dyDescent="0.2">
      <c r="A44">
        <v>42</v>
      </c>
      <c r="B44" t="str">
        <f t="shared" si="0"/>
        <v>BI</v>
      </c>
      <c r="C44" t="s">
        <v>39</v>
      </c>
      <c r="D44" t="str">
        <f t="shared" si="1"/>
        <v>RIGHT</v>
      </c>
    </row>
    <row r="45" spans="1:4" x14ac:dyDescent="0.2">
      <c r="A45">
        <v>43</v>
      </c>
      <c r="B45" t="str">
        <f t="shared" si="0"/>
        <v>BI</v>
      </c>
      <c r="C45" t="s">
        <v>38</v>
      </c>
      <c r="D45" t="str">
        <f t="shared" si="1"/>
        <v>RIGHT</v>
      </c>
    </row>
    <row r="46" spans="1:4" x14ac:dyDescent="0.2">
      <c r="A46">
        <v>44</v>
      </c>
      <c r="B46" t="str">
        <f t="shared" si="0"/>
        <v>PWR</v>
      </c>
      <c r="C46" t="s">
        <v>18</v>
      </c>
      <c r="D46" t="str">
        <f t="shared" si="1"/>
        <v>TOP</v>
      </c>
    </row>
    <row r="47" spans="1:4" x14ac:dyDescent="0.2">
      <c r="A47">
        <v>45</v>
      </c>
      <c r="B47" t="str">
        <f t="shared" si="0"/>
        <v>BI</v>
      </c>
      <c r="C47" t="s">
        <v>37</v>
      </c>
      <c r="D47" t="str">
        <f t="shared" si="1"/>
        <v>RIGHT</v>
      </c>
    </row>
    <row r="48" spans="1:4" x14ac:dyDescent="0.2">
      <c r="A48">
        <v>46</v>
      </c>
      <c r="B48" t="str">
        <f t="shared" si="0"/>
        <v>BI</v>
      </c>
      <c r="C48" t="s">
        <v>36</v>
      </c>
      <c r="D48" t="str">
        <f t="shared" si="1"/>
        <v>RIGHT</v>
      </c>
    </row>
    <row r="49" spans="1:4" x14ac:dyDescent="0.2">
      <c r="A49">
        <v>47</v>
      </c>
      <c r="B49" t="str">
        <f t="shared" si="0"/>
        <v>PWR</v>
      </c>
      <c r="C49" t="s">
        <v>18</v>
      </c>
      <c r="D49" t="str">
        <f t="shared" si="1"/>
        <v>TOP</v>
      </c>
    </row>
    <row r="50" spans="1:4" x14ac:dyDescent="0.2">
      <c r="A50">
        <v>48</v>
      </c>
      <c r="B50" t="str">
        <f t="shared" si="0"/>
        <v>BI</v>
      </c>
      <c r="C50" t="s">
        <v>35</v>
      </c>
      <c r="D50" t="str">
        <f t="shared" si="1"/>
        <v>RIGHT</v>
      </c>
    </row>
    <row r="51" spans="1:4" x14ac:dyDescent="0.2">
      <c r="A51">
        <v>49</v>
      </c>
      <c r="B51" t="str">
        <f t="shared" si="0"/>
        <v>BI</v>
      </c>
      <c r="C51" t="s">
        <v>34</v>
      </c>
      <c r="D51" t="str">
        <f t="shared" si="1"/>
        <v>RIGHT</v>
      </c>
    </row>
    <row r="52" spans="1:4" x14ac:dyDescent="0.2">
      <c r="A52">
        <v>50</v>
      </c>
      <c r="B52" t="str">
        <f t="shared" si="0"/>
        <v>PWR</v>
      </c>
      <c r="C52" t="s">
        <v>23</v>
      </c>
      <c r="D52" t="str">
        <f t="shared" si="1"/>
        <v>TOP</v>
      </c>
    </row>
    <row r="53" spans="1:4" x14ac:dyDescent="0.2">
      <c r="A53">
        <v>51</v>
      </c>
      <c r="B53" t="str">
        <f t="shared" si="0"/>
        <v>BI</v>
      </c>
      <c r="C53" t="s">
        <v>33</v>
      </c>
      <c r="D53" t="str">
        <f t="shared" si="1"/>
        <v>RIGHT</v>
      </c>
    </row>
    <row r="54" spans="1:4" x14ac:dyDescent="0.2">
      <c r="A54">
        <v>52</v>
      </c>
      <c r="B54" t="str">
        <f t="shared" si="0"/>
        <v>BI</v>
      </c>
      <c r="C54" t="s">
        <v>32</v>
      </c>
      <c r="D54" t="str">
        <f t="shared" si="1"/>
        <v>RIGHT</v>
      </c>
    </row>
    <row r="55" spans="1:4" x14ac:dyDescent="0.2">
      <c r="A55">
        <v>53</v>
      </c>
      <c r="B55" t="str">
        <f t="shared" si="0"/>
        <v>PWR</v>
      </c>
      <c r="C55" t="s">
        <v>18</v>
      </c>
      <c r="D55" t="str">
        <f t="shared" si="1"/>
        <v>TOP</v>
      </c>
    </row>
    <row r="56" spans="1:4" x14ac:dyDescent="0.2">
      <c r="A56">
        <v>54</v>
      </c>
      <c r="B56" t="str">
        <f t="shared" si="0"/>
        <v>BI</v>
      </c>
      <c r="C56" t="s">
        <v>31</v>
      </c>
      <c r="D56" t="str">
        <f t="shared" si="1"/>
        <v>RIGHT</v>
      </c>
    </row>
    <row r="57" spans="1:4" x14ac:dyDescent="0.2">
      <c r="A57">
        <v>55</v>
      </c>
      <c r="B57" t="str">
        <f t="shared" si="0"/>
        <v>BI</v>
      </c>
      <c r="C57" t="s">
        <v>30</v>
      </c>
      <c r="D57" t="str">
        <f t="shared" si="1"/>
        <v>RIGHT</v>
      </c>
    </row>
    <row r="58" spans="1:4" x14ac:dyDescent="0.2">
      <c r="A58">
        <v>56</v>
      </c>
      <c r="B58" t="str">
        <f t="shared" si="0"/>
        <v>PWR</v>
      </c>
      <c r="C58" t="s">
        <v>18</v>
      </c>
      <c r="D58" t="str">
        <f t="shared" si="1"/>
        <v>TOP</v>
      </c>
    </row>
    <row r="59" spans="1:4" x14ac:dyDescent="0.2">
      <c r="A59">
        <v>57</v>
      </c>
      <c r="B59" t="str">
        <f t="shared" si="0"/>
        <v>NC</v>
      </c>
      <c r="C59" t="s">
        <v>17</v>
      </c>
      <c r="D59" t="str">
        <f t="shared" si="1"/>
        <v>RIGHT</v>
      </c>
    </row>
    <row r="60" spans="1:4" x14ac:dyDescent="0.2">
      <c r="A60">
        <v>58</v>
      </c>
      <c r="B60" t="str">
        <f t="shared" si="0"/>
        <v>BI</v>
      </c>
      <c r="C60" t="s">
        <v>0</v>
      </c>
      <c r="D60" t="str">
        <f t="shared" si="1"/>
        <v>RIGHT</v>
      </c>
    </row>
    <row r="61" spans="1:4" x14ac:dyDescent="0.2">
      <c r="A61">
        <v>59</v>
      </c>
      <c r="B61" t="str">
        <f t="shared" si="0"/>
        <v>BI</v>
      </c>
      <c r="C61" t="s">
        <v>1</v>
      </c>
      <c r="D61" t="str">
        <f t="shared" si="1"/>
        <v>RIGHT</v>
      </c>
    </row>
    <row r="62" spans="1:4" x14ac:dyDescent="0.2">
      <c r="A62">
        <v>60</v>
      </c>
      <c r="B62" t="str">
        <f t="shared" si="0"/>
        <v>BI</v>
      </c>
      <c r="C62" t="s">
        <v>2</v>
      </c>
      <c r="D62" t="str">
        <f t="shared" si="1"/>
        <v>RIGHT</v>
      </c>
    </row>
    <row r="63" spans="1:4" x14ac:dyDescent="0.2">
      <c r="A63">
        <v>61</v>
      </c>
      <c r="B63" t="str">
        <f t="shared" si="0"/>
        <v>BI</v>
      </c>
      <c r="C63" t="s">
        <v>3</v>
      </c>
      <c r="D63" t="str">
        <f t="shared" si="1"/>
        <v>RIGHT</v>
      </c>
    </row>
    <row r="64" spans="1:4" x14ac:dyDescent="0.2">
      <c r="A64">
        <v>62</v>
      </c>
      <c r="B64" t="str">
        <f t="shared" si="0"/>
        <v>PWR</v>
      </c>
      <c r="C64" t="s">
        <v>4</v>
      </c>
      <c r="D64" t="str">
        <f t="shared" si="1"/>
        <v>TOP</v>
      </c>
    </row>
    <row r="65" spans="1:4" x14ac:dyDescent="0.2">
      <c r="A65">
        <v>63</v>
      </c>
      <c r="B65" t="str">
        <f t="shared" si="0"/>
        <v>PWR</v>
      </c>
      <c r="C65" t="s">
        <v>5</v>
      </c>
      <c r="D65" t="str">
        <f t="shared" si="1"/>
        <v>TOP</v>
      </c>
    </row>
    <row r="66" spans="1:4" x14ac:dyDescent="0.2">
      <c r="A66">
        <v>64</v>
      </c>
      <c r="B66" t="str">
        <f t="shared" si="0"/>
        <v>BI</v>
      </c>
      <c r="C66" t="s">
        <v>6</v>
      </c>
      <c r="D66" t="str">
        <f t="shared" si="1"/>
        <v>RIGHT</v>
      </c>
    </row>
    <row r="67" spans="1:4" x14ac:dyDescent="0.2">
      <c r="A67">
        <v>65</v>
      </c>
      <c r="B67" t="str">
        <f t="shared" si="0"/>
        <v>BI</v>
      </c>
      <c r="C67" t="s">
        <v>7</v>
      </c>
      <c r="D67" t="str">
        <f t="shared" si="1"/>
        <v>RIGHT</v>
      </c>
    </row>
    <row r="68" spans="1:4" x14ac:dyDescent="0.2">
      <c r="A68">
        <v>66</v>
      </c>
      <c r="B68" t="str">
        <f t="shared" ref="B68:B78" si="2">IF(OR(ISNUMBER(SEARCH("VDD",C68)),ISNUMBER(SEARCH("VSS",C68)),ISNUMBER(SEARCH("GND",C68)),ISNUMBER(SEARCH("LDO",C68)),ISNUMBER(SEARCH("VCC",C68))),"PWR",IF(ISNUMBER(SEARCH("NC",C68)),"NC","BI"))</f>
        <v>BI</v>
      </c>
      <c r="C68" t="s">
        <v>8</v>
      </c>
      <c r="D68" t="str">
        <f t="shared" ref="D68:D78" si="3">IF(OR(ISNUMBER(SEARCH("SS",C68)),ISNUMBER(SEARCH("SPI",C68)),ISNUMBER(SEARCH("DP",C68)),ISNUMBER(SEARCH("DN",C68)),ISNUMBER(SEARCH("SPI",C68))),"LEFT",IF(OR(ISNUMBER(SEARCH("VDD",C68)),ISNUMBER(SEARCH("LDO",C68)),ISNUMBER(SEARCH("VCC",C68))),"TOP",IF(OR(ISNUMBER(SEARCH("GND",C68)),ISNUMBER(SEARCH("VSS",C68)),ISNUMBER(SEARCH("VSS",C68))),"BOTTOM","RIGHT")))</f>
        <v>RIGHT</v>
      </c>
    </row>
    <row r="69" spans="1:4" x14ac:dyDescent="0.2">
      <c r="A69">
        <v>67</v>
      </c>
      <c r="B69" t="str">
        <f t="shared" si="2"/>
        <v>BI</v>
      </c>
      <c r="C69" t="s">
        <v>9</v>
      </c>
      <c r="D69" t="str">
        <f t="shared" si="3"/>
        <v>RIGHT</v>
      </c>
    </row>
    <row r="70" spans="1:4" x14ac:dyDescent="0.2">
      <c r="A70">
        <v>68</v>
      </c>
      <c r="B70" t="str">
        <f t="shared" si="2"/>
        <v>PWR</v>
      </c>
      <c r="C70" t="s">
        <v>4</v>
      </c>
      <c r="D70" t="str">
        <f t="shared" si="3"/>
        <v>TOP</v>
      </c>
    </row>
    <row r="71" spans="1:4" x14ac:dyDescent="0.2">
      <c r="A71">
        <v>69</v>
      </c>
      <c r="B71" t="str">
        <f t="shared" si="2"/>
        <v>PWR</v>
      </c>
      <c r="C71" t="s">
        <v>10</v>
      </c>
      <c r="D71" t="str">
        <f t="shared" si="3"/>
        <v>BOTTOM</v>
      </c>
    </row>
    <row r="72" spans="1:4" x14ac:dyDescent="0.2">
      <c r="A72">
        <v>70</v>
      </c>
      <c r="B72" t="str">
        <f t="shared" si="2"/>
        <v>PWR</v>
      </c>
      <c r="C72" t="s">
        <v>10</v>
      </c>
      <c r="D72" t="str">
        <f t="shared" si="3"/>
        <v>BOTTOM</v>
      </c>
    </row>
    <row r="73" spans="1:4" x14ac:dyDescent="0.2">
      <c r="A73">
        <v>71</v>
      </c>
      <c r="B73" t="str">
        <f t="shared" si="2"/>
        <v>BI</v>
      </c>
      <c r="C73" t="s">
        <v>11</v>
      </c>
      <c r="D73" t="str">
        <f t="shared" si="3"/>
        <v>RIGHT</v>
      </c>
    </row>
    <row r="74" spans="1:4" x14ac:dyDescent="0.2">
      <c r="A74">
        <v>72</v>
      </c>
      <c r="B74" t="str">
        <f t="shared" si="2"/>
        <v>BI</v>
      </c>
      <c r="C74" t="s">
        <v>11</v>
      </c>
      <c r="D74" t="str">
        <f t="shared" si="3"/>
        <v>RIGHT</v>
      </c>
    </row>
    <row r="75" spans="1:4" x14ac:dyDescent="0.2">
      <c r="A75">
        <v>73</v>
      </c>
      <c r="B75" t="str">
        <f t="shared" si="2"/>
        <v>BI</v>
      </c>
      <c r="C75" t="s">
        <v>12</v>
      </c>
      <c r="D75" t="str">
        <f t="shared" si="3"/>
        <v>RIGHT</v>
      </c>
    </row>
    <row r="76" spans="1:4" x14ac:dyDescent="0.2">
      <c r="A76">
        <v>74</v>
      </c>
      <c r="B76" t="str">
        <f t="shared" si="2"/>
        <v>BI</v>
      </c>
      <c r="C76" t="s">
        <v>12</v>
      </c>
      <c r="D76" t="str">
        <f t="shared" si="3"/>
        <v>RIGHT</v>
      </c>
    </row>
    <row r="77" spans="1:4" x14ac:dyDescent="0.2">
      <c r="A77">
        <v>75</v>
      </c>
      <c r="B77" t="str">
        <f t="shared" si="2"/>
        <v>BI</v>
      </c>
      <c r="C77" t="s">
        <v>13</v>
      </c>
      <c r="D77" t="str">
        <f t="shared" si="3"/>
        <v>RIGHT</v>
      </c>
    </row>
    <row r="78" spans="1:4" x14ac:dyDescent="0.2">
      <c r="A78">
        <v>76</v>
      </c>
      <c r="B78" t="str">
        <f t="shared" si="2"/>
        <v>PWR</v>
      </c>
      <c r="C78" t="s">
        <v>4</v>
      </c>
      <c r="D78" t="str">
        <f t="shared" si="3"/>
        <v>TOP</v>
      </c>
    </row>
  </sheetData>
  <sortState xmlns:xlrd2="http://schemas.microsoft.com/office/spreadsheetml/2017/richdata2" ref="G16:H32">
    <sortCondition ref="G16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2023-01-19T17:08:45Z</dcterms:created>
  <dcterms:modified xsi:type="dcterms:W3CDTF">2023-01-19T17:37:16Z</dcterms:modified>
</cp:coreProperties>
</file>