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esktop\full_forge\"/>
    </mc:Choice>
  </mc:AlternateContent>
  <bookViews>
    <workbookView xWindow="0" yWindow="0" windowWidth="16740" windowHeight="125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Y4" i="1"/>
  <c r="Z4" i="1"/>
  <c r="AA4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Q8" i="1"/>
  <c r="R8" i="1"/>
  <c r="S8" i="1"/>
  <c r="T8" i="1"/>
  <c r="U8" i="1"/>
  <c r="V8" i="1"/>
  <c r="W8" i="1"/>
  <c r="X8" i="1"/>
  <c r="Y8" i="1"/>
  <c r="Z8" i="1"/>
  <c r="AA8" i="1"/>
  <c r="Q9" i="1"/>
  <c r="R9" i="1"/>
  <c r="S9" i="1"/>
  <c r="T9" i="1"/>
  <c r="U9" i="1"/>
  <c r="V9" i="1"/>
  <c r="W9" i="1"/>
  <c r="X9" i="1"/>
  <c r="Y9" i="1"/>
  <c r="Z9" i="1"/>
  <c r="AA9" i="1"/>
  <c r="Q10" i="1"/>
  <c r="R10" i="1"/>
  <c r="S10" i="1"/>
  <c r="T10" i="1"/>
  <c r="U10" i="1"/>
  <c r="V10" i="1"/>
  <c r="W10" i="1"/>
  <c r="X10" i="1"/>
  <c r="Y10" i="1"/>
  <c r="Z10" i="1"/>
  <c r="AA10" i="1"/>
  <c r="Q11" i="1"/>
  <c r="R11" i="1"/>
  <c r="S11" i="1"/>
  <c r="T11" i="1"/>
  <c r="U11" i="1"/>
  <c r="V11" i="1"/>
  <c r="W11" i="1"/>
  <c r="X11" i="1"/>
  <c r="Y11" i="1"/>
  <c r="Z11" i="1"/>
  <c r="AA11" i="1"/>
  <c r="Q12" i="1"/>
  <c r="R12" i="1"/>
  <c r="S12" i="1"/>
  <c r="T12" i="1"/>
  <c r="U12" i="1"/>
  <c r="V12" i="1"/>
  <c r="W12" i="1"/>
  <c r="X12" i="1"/>
  <c r="Y12" i="1"/>
  <c r="Z12" i="1"/>
  <c r="AA12" i="1"/>
  <c r="Q13" i="1"/>
  <c r="R13" i="1"/>
  <c r="S13" i="1"/>
  <c r="T13" i="1"/>
  <c r="U13" i="1"/>
  <c r="V13" i="1"/>
  <c r="W13" i="1"/>
  <c r="X13" i="1"/>
  <c r="Y13" i="1"/>
  <c r="Z13" i="1"/>
  <c r="AA13" i="1"/>
  <c r="R3" i="1"/>
  <c r="S3" i="1"/>
  <c r="T3" i="1"/>
  <c r="U3" i="1"/>
  <c r="V3" i="1"/>
  <c r="W3" i="1"/>
  <c r="X3" i="1"/>
  <c r="Y3" i="1"/>
  <c r="Z3" i="1"/>
  <c r="AA3" i="1"/>
  <c r="Q3" i="1"/>
  <c r="M15" i="1"/>
  <c r="L15" i="1"/>
  <c r="K15" i="1"/>
  <c r="J15" i="1"/>
  <c r="I15" i="1"/>
  <c r="H15" i="1"/>
  <c r="G15" i="1"/>
  <c r="F15" i="1"/>
  <c r="E15" i="1"/>
  <c r="D15" i="1"/>
  <c r="C15" i="1"/>
  <c r="D14" i="1"/>
  <c r="E14" i="1"/>
  <c r="F14" i="1"/>
  <c r="G14" i="1"/>
  <c r="H14" i="1"/>
  <c r="I14" i="1"/>
  <c r="J14" i="1"/>
  <c r="K14" i="1"/>
  <c r="L14" i="1"/>
  <c r="M14" i="1"/>
  <c r="C14" i="1"/>
  <c r="D16" i="1" l="1"/>
  <c r="M16" i="1"/>
  <c r="N15" i="1"/>
  <c r="G16" i="1"/>
  <c r="K16" i="1"/>
  <c r="L16" i="1"/>
  <c r="N14" i="1"/>
  <c r="E16" i="1"/>
  <c r="F16" i="1"/>
  <c r="C16" i="1"/>
  <c r="J16" i="1"/>
  <c r="H16" i="1"/>
  <c r="I16" i="1"/>
  <c r="N16" i="1" l="1"/>
</calcChain>
</file>

<file path=xl/sharedStrings.xml><?xml version="1.0" encoding="utf-8"?>
<sst xmlns="http://schemas.openxmlformats.org/spreadsheetml/2006/main" count="7" uniqueCount="5">
  <si>
    <t>Learning Algorithm Coded</t>
  </si>
  <si>
    <t>Designated Issue Codes</t>
  </si>
  <si>
    <t>TOTAL</t>
  </si>
  <si>
    <t>CORRECT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</si>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</sst>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zoomScale="85" zoomScaleNormal="85" workbookViewId="0">
      <selection activeCell="AE7" sqref="AE7"/>
    </sheetView>
  </sheetViews>
  <sheetFormatPr defaultRowHeight="15" x14ac:dyDescent="0.25"/>
  <cols>
    <col min="1" max="1" width="6.28515625" customWidth="1"/>
    <col min="2" max="13" width="5" style="1" customWidth="1"/>
    <col min="16" max="16" width="3.85546875" bestFit="1" customWidth="1"/>
    <col min="17" max="19" width="5.7109375" bestFit="1" customWidth="1"/>
    <col min="20" max="20" width="5.28515625" bestFit="1" customWidth="1"/>
    <col min="21" max="22" width="5.7109375" bestFit="1" customWidth="1"/>
    <col min="23" max="23" width="5.28515625" bestFit="1" customWidth="1"/>
    <col min="24" max="28" width="5.7109375" bestFit="1" customWidth="1"/>
    <col min="29" max="29" width="5.28515625" customWidth="1"/>
    <col min="30" max="31" width="5.7109375" bestFit="1" customWidth="1"/>
    <col min="32" max="32" width="5.28515625" bestFit="1" customWidth="1"/>
    <col min="33" max="35" width="5.7109375" bestFit="1" customWidth="1"/>
    <col min="36" max="36" width="5.28515625" bestFit="1" customWidth="1"/>
    <col min="37" max="42" width="5.7109375" bestFit="1" customWidth="1"/>
    <col min="43" max="43" width="5.28515625" bestFit="1" customWidth="1"/>
    <col min="44" max="44" width="5.7109375" bestFit="1" customWidth="1"/>
    <col min="45" max="45" width="5.28515625" bestFit="1" customWidth="1"/>
    <col min="46" max="48" width="5.7109375" bestFit="1" customWidth="1"/>
  </cols>
  <sheetData>
    <row r="1" spans="1:48" ht="33" customHeight="1" x14ac:dyDescent="0.2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P1" s="1"/>
      <c r="Q1" s="3" t="s">
        <v>0</v>
      </c>
      <c r="R1" s="3"/>
      <c r="S1" s="3"/>
      <c r="T1" s="3"/>
      <c r="U1" s="3"/>
      <c r="V1" s="3"/>
      <c r="W1" s="3"/>
      <c r="X1" s="3"/>
      <c r="Y1" s="3"/>
      <c r="Z1" s="3"/>
      <c r="AA1" s="3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ht="26.25" customHeight="1" x14ac:dyDescent="0.25">
      <c r="C2" s="1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">
        <v>10</v>
      </c>
      <c r="M2" s="1">
        <v>11</v>
      </c>
      <c r="P2" s="1"/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26.25" customHeight="1" x14ac:dyDescent="0.25">
      <c r="A3" s="4" t="s">
        <v>1</v>
      </c>
      <c r="B3" s="1">
        <v>1</v>
      </c>
      <c r="C3" s="8">
        <v>226</v>
      </c>
      <c r="D3" s="9">
        <v>2</v>
      </c>
      <c r="E3" s="9">
        <v>12</v>
      </c>
      <c r="F3" s="9">
        <v>4</v>
      </c>
      <c r="G3" s="9">
        <v>15</v>
      </c>
      <c r="H3" s="9">
        <v>64</v>
      </c>
      <c r="I3" s="9">
        <v>42</v>
      </c>
      <c r="J3" s="9">
        <v>52</v>
      </c>
      <c r="K3" s="9">
        <v>10</v>
      </c>
      <c r="L3" s="8">
        <v>8</v>
      </c>
      <c r="M3" s="8">
        <v>17</v>
      </c>
      <c r="O3" s="4" t="s">
        <v>1</v>
      </c>
      <c r="P3" s="1">
        <v>1</v>
      </c>
      <c r="Q3" s="2">
        <f>C3/SUM(C$3:C$13)</f>
        <v>0.59317585301837272</v>
      </c>
      <c r="R3" s="2">
        <f>D3/SUM(D$3:D$13)</f>
        <v>8.6692674469007367E-4</v>
      </c>
      <c r="S3" s="2">
        <f>E3/SUM(E$3:E$13)</f>
        <v>1.3483146067415731E-2</v>
      </c>
      <c r="T3" s="2">
        <f>F3/SUM(F$3:F$13)</f>
        <v>5.2287581699346402E-3</v>
      </c>
      <c r="U3" s="2">
        <f>G3/SUM(G$3:G$13)</f>
        <v>1.4792899408284023E-2</v>
      </c>
      <c r="V3" s="2">
        <f>H3/SUM(H$3:H$13)</f>
        <v>1.263074797710677E-2</v>
      </c>
      <c r="W3" s="2">
        <f>I3/SUM(I$3:I$13)</f>
        <v>3.032490974729242E-2</v>
      </c>
      <c r="X3" s="2">
        <f>J3/SUM(J$3:J$13)</f>
        <v>1.9622641509433963E-2</v>
      </c>
      <c r="Y3" s="2">
        <f>K3/SUM(K$3:K$13)</f>
        <v>4.6750818139317434E-3</v>
      </c>
      <c r="Z3" s="2">
        <f>L3/SUM(L$3:L$13)</f>
        <v>5.4570259208731242E-3</v>
      </c>
      <c r="AA3" s="2">
        <f>M3/SUM(M$3:M$13)</f>
        <v>1.0487353485502776E-2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ht="26.25" customHeight="1" x14ac:dyDescent="0.25">
      <c r="A4" s="4"/>
      <c r="B4" s="1">
        <v>2</v>
      </c>
      <c r="C4" s="8">
        <v>27</v>
      </c>
      <c r="D4" s="9">
        <v>2016</v>
      </c>
      <c r="E4" s="9">
        <v>13</v>
      </c>
      <c r="F4" s="9">
        <v>27</v>
      </c>
      <c r="G4" s="9">
        <v>88</v>
      </c>
      <c r="H4" s="9">
        <v>959</v>
      </c>
      <c r="I4" s="9">
        <v>116</v>
      </c>
      <c r="J4" s="9">
        <v>291</v>
      </c>
      <c r="K4" s="9">
        <v>139</v>
      </c>
      <c r="L4" s="8">
        <v>106</v>
      </c>
      <c r="M4" s="8">
        <v>86</v>
      </c>
      <c r="O4" s="4"/>
      <c r="P4" s="1">
        <v>2</v>
      </c>
      <c r="Q4" s="2">
        <f>C4/SUM(C$3:C$13)</f>
        <v>7.0866141732283464E-2</v>
      </c>
      <c r="R4" s="2">
        <f>D4/SUM(D$3:D$13)</f>
        <v>0.87386215864759431</v>
      </c>
      <c r="S4" s="2">
        <f>E4/SUM(E$3:E$13)</f>
        <v>1.4606741573033709E-2</v>
      </c>
      <c r="T4" s="2">
        <f>F4/SUM(F$3:F$13)</f>
        <v>3.5294117647058823E-2</v>
      </c>
      <c r="U4" s="2">
        <f>G4/SUM(G$3:G$13)</f>
        <v>8.6785009861932938E-2</v>
      </c>
      <c r="V4" s="2">
        <f>H4/SUM(H$3:H$13)</f>
        <v>0.18926386421945923</v>
      </c>
      <c r="W4" s="2">
        <f>I4/SUM(I$3:I$13)</f>
        <v>8.3754512635379058E-2</v>
      </c>
      <c r="X4" s="2">
        <f>J4/SUM(J$3:J$13)</f>
        <v>0.10981132075471699</v>
      </c>
      <c r="Y4" s="2">
        <f>K4/SUM(K$3:K$13)</f>
        <v>6.4983637213651232E-2</v>
      </c>
      <c r="Z4" s="2">
        <f>L4/SUM(L$3:L$13)</f>
        <v>7.2305593451568895E-2</v>
      </c>
      <c r="AA4" s="2">
        <f>M4/SUM(M$3:M$13)</f>
        <v>5.3053670573719923E-2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26.25" customHeight="1" x14ac:dyDescent="0.25">
      <c r="A5" s="4"/>
      <c r="B5" s="1">
        <v>3</v>
      </c>
      <c r="C5" s="8">
        <v>52</v>
      </c>
      <c r="D5" s="9">
        <v>35</v>
      </c>
      <c r="E5" s="9">
        <v>824</v>
      </c>
      <c r="F5" s="9">
        <v>8</v>
      </c>
      <c r="G5" s="9">
        <v>57</v>
      </c>
      <c r="H5" s="9">
        <v>517</v>
      </c>
      <c r="I5" s="9">
        <v>60</v>
      </c>
      <c r="J5" s="9">
        <v>160</v>
      </c>
      <c r="K5" s="9">
        <v>51</v>
      </c>
      <c r="L5" s="8">
        <v>24</v>
      </c>
      <c r="M5" s="8">
        <v>46</v>
      </c>
      <c r="O5" s="4"/>
      <c r="P5" s="1">
        <v>3</v>
      </c>
      <c r="Q5" s="2">
        <f>C5/SUM(C$3:C$13)</f>
        <v>0.13648293963254593</v>
      </c>
      <c r="R5" s="2">
        <f>D5/SUM(D$3:D$13)</f>
        <v>1.517121803207629E-2</v>
      </c>
      <c r="S5" s="2">
        <f>E5/SUM(E$3:E$13)</f>
        <v>0.92584269662921348</v>
      </c>
      <c r="T5" s="2">
        <f>F5/SUM(F$3:F$13)</f>
        <v>1.045751633986928E-2</v>
      </c>
      <c r="U5" s="2">
        <f>G5/SUM(G$3:G$13)</f>
        <v>5.6213017751479293E-2</v>
      </c>
      <c r="V5" s="2">
        <f>H5/SUM(H$3:H$13)</f>
        <v>0.10203276100256561</v>
      </c>
      <c r="W5" s="2">
        <f>I5/SUM(I$3:I$13)</f>
        <v>4.3321299638989168E-2</v>
      </c>
      <c r="X5" s="2">
        <f>J5/SUM(J$3:J$13)</f>
        <v>6.0377358490566038E-2</v>
      </c>
      <c r="Y5" s="2">
        <f>K5/SUM(K$3:K$13)</f>
        <v>2.3842917251051893E-2</v>
      </c>
      <c r="Z5" s="2">
        <f>L5/SUM(L$3:L$13)</f>
        <v>1.6371077762619372E-2</v>
      </c>
      <c r="AA5" s="2">
        <f>M5/SUM(M$3:M$13)</f>
        <v>2.8377544725478099E-2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ht="26.25" customHeight="1" x14ac:dyDescent="0.25">
      <c r="A6" s="4"/>
      <c r="B6" s="1">
        <v>4</v>
      </c>
      <c r="C6" s="8">
        <v>12</v>
      </c>
      <c r="D6" s="9">
        <v>53</v>
      </c>
      <c r="E6" s="9">
        <v>3</v>
      </c>
      <c r="F6" s="9">
        <v>628</v>
      </c>
      <c r="G6" s="9">
        <v>21</v>
      </c>
      <c r="H6" s="9">
        <v>279</v>
      </c>
      <c r="I6" s="9">
        <v>172</v>
      </c>
      <c r="J6" s="9">
        <v>340</v>
      </c>
      <c r="K6" s="9">
        <v>35</v>
      </c>
      <c r="L6" s="8">
        <v>29</v>
      </c>
      <c r="M6" s="8">
        <v>21</v>
      </c>
      <c r="O6" s="4"/>
      <c r="P6" s="1">
        <v>4</v>
      </c>
      <c r="Q6" s="2">
        <f>C6/SUM(C$3:C$13)</f>
        <v>3.1496062992125984E-2</v>
      </c>
      <c r="R6" s="2">
        <f>D6/SUM(D$3:D$13)</f>
        <v>2.2973558734286952E-2</v>
      </c>
      <c r="S6" s="2">
        <f>E6/SUM(E$3:E$13)</f>
        <v>3.3707865168539327E-3</v>
      </c>
      <c r="T6" s="2">
        <f>F6/SUM(F$3:F$13)</f>
        <v>0.82091503267973853</v>
      </c>
      <c r="U6" s="2">
        <f>G6/SUM(G$3:G$13)</f>
        <v>2.0710059171597635E-2</v>
      </c>
      <c r="V6" s="2">
        <f>H6/SUM(H$3:H$13)</f>
        <v>5.5062166962699825E-2</v>
      </c>
      <c r="W6" s="2">
        <f>I6/SUM(I$3:I$13)</f>
        <v>0.12418772563176896</v>
      </c>
      <c r="X6" s="2">
        <f>J6/SUM(J$3:J$13)</f>
        <v>0.12830188679245283</v>
      </c>
      <c r="Y6" s="2">
        <f>K6/SUM(K$3:K$13)</f>
        <v>1.6362786348761104E-2</v>
      </c>
      <c r="Z6" s="2">
        <f>L6/SUM(L$3:L$13)</f>
        <v>1.9781718963165076E-2</v>
      </c>
      <c r="AA6" s="2">
        <f>M6/SUM(M$3:M$13)</f>
        <v>1.2954966070326958E-2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ht="26.25" customHeight="1" x14ac:dyDescent="0.25">
      <c r="A7" s="4"/>
      <c r="B7" s="1">
        <v>5</v>
      </c>
      <c r="C7" s="8">
        <v>2</v>
      </c>
      <c r="D7" s="9">
        <v>16</v>
      </c>
      <c r="E7" s="9">
        <v>11</v>
      </c>
      <c r="F7" s="9">
        <v>15</v>
      </c>
      <c r="G7" s="9">
        <v>343</v>
      </c>
      <c r="H7" s="9">
        <v>136</v>
      </c>
      <c r="I7" s="9">
        <v>112</v>
      </c>
      <c r="J7" s="9">
        <v>178</v>
      </c>
      <c r="K7" s="9">
        <v>22</v>
      </c>
      <c r="L7" s="8">
        <v>13</v>
      </c>
      <c r="M7" s="8">
        <v>19</v>
      </c>
      <c r="O7" s="4"/>
      <c r="P7" s="1">
        <v>5</v>
      </c>
      <c r="Q7" s="2">
        <f>C7/SUM(C$3:C$13)</f>
        <v>5.2493438320209973E-3</v>
      </c>
      <c r="R7" s="2">
        <f>D7/SUM(D$3:D$13)</f>
        <v>6.9354139575205894E-3</v>
      </c>
      <c r="S7" s="2">
        <f>E7/SUM(E$3:E$13)</f>
        <v>1.2359550561797753E-2</v>
      </c>
      <c r="T7" s="2">
        <f>F7/SUM(F$3:F$13)</f>
        <v>1.9607843137254902E-2</v>
      </c>
      <c r="U7" s="2">
        <f>G7/SUM(G$3:G$13)</f>
        <v>0.33826429980276135</v>
      </c>
      <c r="V7" s="2">
        <f>H7/SUM(H$3:H$13)</f>
        <v>2.6840339451351884E-2</v>
      </c>
      <c r="W7" s="2">
        <f>I7/SUM(I$3:I$13)</f>
        <v>8.0866425992779781E-2</v>
      </c>
      <c r="X7" s="2">
        <f>J7/SUM(J$3:J$13)</f>
        <v>6.716981132075471E-2</v>
      </c>
      <c r="Y7" s="2">
        <f>K7/SUM(K$3:K$13)</f>
        <v>1.0285179990649837E-2</v>
      </c>
      <c r="Z7" s="2">
        <f>L7/SUM(L$3:L$13)</f>
        <v>8.8676671214188273E-3</v>
      </c>
      <c r="AA7" s="2">
        <f>M7/SUM(M$3:M$13)</f>
        <v>1.1721159777914868E-2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26.25" customHeight="1" x14ac:dyDescent="0.25">
      <c r="A8" s="4"/>
      <c r="B8" s="1">
        <v>6</v>
      </c>
      <c r="C8" s="8">
        <v>5</v>
      </c>
      <c r="D8" s="9">
        <v>39</v>
      </c>
      <c r="E8" s="9">
        <v>11</v>
      </c>
      <c r="F8" s="9">
        <v>8</v>
      </c>
      <c r="G8" s="9">
        <v>53</v>
      </c>
      <c r="H8" s="9">
        <v>1808</v>
      </c>
      <c r="I8" s="9">
        <v>328</v>
      </c>
      <c r="J8" s="9">
        <v>200</v>
      </c>
      <c r="K8" s="9">
        <v>99</v>
      </c>
      <c r="L8" s="8">
        <v>83</v>
      </c>
      <c r="M8" s="8">
        <v>31</v>
      </c>
      <c r="O8" s="4"/>
      <c r="P8" s="1">
        <v>6</v>
      </c>
      <c r="Q8" s="2">
        <f>C8/SUM(C$3:C$13)</f>
        <v>1.3123359580052493E-2</v>
      </c>
      <c r="R8" s="2">
        <f>D8/SUM(D$3:D$13)</f>
        <v>1.6905071521456438E-2</v>
      </c>
      <c r="S8" s="2">
        <f>E8/SUM(E$3:E$13)</f>
        <v>1.2359550561797753E-2</v>
      </c>
      <c r="T8" s="2">
        <f>F8/SUM(F$3:F$13)</f>
        <v>1.045751633986928E-2</v>
      </c>
      <c r="U8" s="2">
        <f>G8/SUM(G$3:G$13)</f>
        <v>5.2268244575936887E-2</v>
      </c>
      <c r="V8" s="2">
        <f>H8/SUM(H$3:H$13)</f>
        <v>0.35681863035326622</v>
      </c>
      <c r="W8" s="2">
        <f>I8/SUM(I$3:I$13)</f>
        <v>0.2368231046931408</v>
      </c>
      <c r="X8" s="2">
        <f>J8/SUM(J$3:J$13)</f>
        <v>7.5471698113207544E-2</v>
      </c>
      <c r="Y8" s="2">
        <f>K8/SUM(K$3:K$13)</f>
        <v>4.6283309957924262E-2</v>
      </c>
      <c r="Z8" s="2">
        <f>L8/SUM(L$3:L$13)</f>
        <v>5.6616643929058665E-2</v>
      </c>
      <c r="AA8" s="2">
        <f>M8/SUM(M$3:M$13)</f>
        <v>1.9123997532387416E-2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26.25" customHeight="1" x14ac:dyDescent="0.25">
      <c r="A9" s="4"/>
      <c r="B9" s="1">
        <v>7</v>
      </c>
      <c r="C9" s="8">
        <v>0</v>
      </c>
      <c r="D9" s="9">
        <v>0</v>
      </c>
      <c r="E9" s="9">
        <v>1</v>
      </c>
      <c r="F9" s="9">
        <v>1</v>
      </c>
      <c r="G9" s="9">
        <v>3</v>
      </c>
      <c r="H9" s="9">
        <v>18</v>
      </c>
      <c r="I9" s="9">
        <v>186</v>
      </c>
      <c r="J9" s="9">
        <v>23</v>
      </c>
      <c r="K9" s="9">
        <v>0</v>
      </c>
      <c r="L9" s="8">
        <v>3</v>
      </c>
      <c r="M9" s="8">
        <v>1</v>
      </c>
      <c r="O9" s="4"/>
      <c r="P9" s="1">
        <v>7</v>
      </c>
      <c r="Q9" s="2">
        <f>C9/SUM(C$3:C$13)</f>
        <v>0</v>
      </c>
      <c r="R9" s="2">
        <f>D9/SUM(D$3:D$13)</f>
        <v>0</v>
      </c>
      <c r="S9" s="2">
        <f>E9/SUM(E$3:E$13)</f>
        <v>1.1235955056179776E-3</v>
      </c>
      <c r="T9" s="2">
        <f>F9/SUM(F$3:F$13)</f>
        <v>1.30718954248366E-3</v>
      </c>
      <c r="U9" s="2">
        <f>G9/SUM(G$3:G$13)</f>
        <v>2.9585798816568047E-3</v>
      </c>
      <c r="V9" s="2">
        <f>H9/SUM(H$3:H$13)</f>
        <v>3.552397868561279E-3</v>
      </c>
      <c r="W9" s="2">
        <f>I9/SUM(I$3:I$13)</f>
        <v>0.13429602888086642</v>
      </c>
      <c r="X9" s="2">
        <f>J9/SUM(J$3:J$13)</f>
        <v>8.6792452830188674E-3</v>
      </c>
      <c r="Y9" s="2">
        <f>K9/SUM(K$3:K$13)</f>
        <v>0</v>
      </c>
      <c r="Z9" s="2">
        <f>L9/SUM(L$3:L$13)</f>
        <v>2.0463847203274215E-3</v>
      </c>
      <c r="AA9" s="2">
        <f>M9/SUM(M$3:M$13)</f>
        <v>6.1690314620604567E-4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ht="26.25" customHeight="1" x14ac:dyDescent="0.25">
      <c r="A10" s="4"/>
      <c r="B10" s="1">
        <v>8</v>
      </c>
      <c r="C10" s="8">
        <v>0</v>
      </c>
      <c r="D10" s="9">
        <v>0</v>
      </c>
      <c r="E10" s="9">
        <v>0</v>
      </c>
      <c r="F10" s="9">
        <v>0</v>
      </c>
      <c r="G10" s="9">
        <v>5</v>
      </c>
      <c r="H10" s="9">
        <v>5</v>
      </c>
      <c r="I10" s="9">
        <v>5</v>
      </c>
      <c r="J10" s="9">
        <v>112</v>
      </c>
      <c r="K10" s="9">
        <v>0</v>
      </c>
      <c r="L10" s="8">
        <v>0</v>
      </c>
      <c r="M10" s="8">
        <v>3</v>
      </c>
      <c r="O10" s="4"/>
      <c r="P10" s="1">
        <v>8</v>
      </c>
      <c r="Q10" s="2">
        <f>C10/SUM(C$3:C$13)</f>
        <v>0</v>
      </c>
      <c r="R10" s="2">
        <f>D10/SUM(D$3:D$13)</f>
        <v>0</v>
      </c>
      <c r="S10" s="2">
        <f>E10/SUM(E$3:E$13)</f>
        <v>0</v>
      </c>
      <c r="T10" s="2">
        <f>F10/SUM(F$3:F$13)</f>
        <v>0</v>
      </c>
      <c r="U10" s="2">
        <f>G10/SUM(G$3:G$13)</f>
        <v>4.9309664694280079E-3</v>
      </c>
      <c r="V10" s="2">
        <f>H10/SUM(H$3:H$13)</f>
        <v>9.8677718571146627E-4</v>
      </c>
      <c r="W10" s="2">
        <f>I10/SUM(I$3:I$13)</f>
        <v>3.6101083032490976E-3</v>
      </c>
      <c r="X10" s="2">
        <f>J10/SUM(J$3:J$13)</f>
        <v>4.226415094339623E-2</v>
      </c>
      <c r="Y10" s="2">
        <f>K10/SUM(K$3:K$13)</f>
        <v>0</v>
      </c>
      <c r="Z10" s="2">
        <f>L10/SUM(L$3:L$13)</f>
        <v>0</v>
      </c>
      <c r="AA10" s="2">
        <f>M10/SUM(M$3:M$13)</f>
        <v>1.8507094386181369E-3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ht="26.25" customHeight="1" x14ac:dyDescent="0.25">
      <c r="A11" s="4"/>
      <c r="B11" s="1">
        <v>9</v>
      </c>
      <c r="C11" s="8">
        <v>19</v>
      </c>
      <c r="D11" s="9">
        <v>49</v>
      </c>
      <c r="E11" s="9">
        <v>11</v>
      </c>
      <c r="F11" s="9">
        <v>22</v>
      </c>
      <c r="G11" s="9">
        <v>43</v>
      </c>
      <c r="H11" s="9">
        <v>670</v>
      </c>
      <c r="I11" s="9">
        <v>130</v>
      </c>
      <c r="J11" s="9">
        <v>450</v>
      </c>
      <c r="K11" s="9">
        <v>1640</v>
      </c>
      <c r="L11" s="8">
        <v>143</v>
      </c>
      <c r="M11" s="8">
        <v>61</v>
      </c>
      <c r="O11" s="4"/>
      <c r="P11" s="1">
        <v>9</v>
      </c>
      <c r="Q11" s="2">
        <f>C11/SUM(C$3:C$13)</f>
        <v>4.9868766404199474E-2</v>
      </c>
      <c r="R11" s="2">
        <f>D11/SUM(D$3:D$13)</f>
        <v>2.1239705244906804E-2</v>
      </c>
      <c r="S11" s="2">
        <f>E11/SUM(E$3:E$13)</f>
        <v>1.2359550561797753E-2</v>
      </c>
      <c r="T11" s="2">
        <f>F11/SUM(F$3:F$13)</f>
        <v>2.8758169934640521E-2</v>
      </c>
      <c r="U11" s="2">
        <f>G11/SUM(G$3:G$13)</f>
        <v>4.2406311637080869E-2</v>
      </c>
      <c r="V11" s="2">
        <f>H11/SUM(H$3:H$13)</f>
        <v>0.13222814288533649</v>
      </c>
      <c r="W11" s="2">
        <f>I11/SUM(I$3:I$13)</f>
        <v>9.3862815884476536E-2</v>
      </c>
      <c r="X11" s="2">
        <f>J11/SUM(J$3:J$13)</f>
        <v>0.16981132075471697</v>
      </c>
      <c r="Y11" s="2">
        <f>K11/SUM(K$3:K$13)</f>
        <v>0.76671341748480604</v>
      </c>
      <c r="Z11" s="2">
        <f>L11/SUM(L$3:L$13)</f>
        <v>9.7544338335607092E-2</v>
      </c>
      <c r="AA11" s="2">
        <f>M11/SUM(M$3:M$13)</f>
        <v>3.7631091918568782E-2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26.25" customHeight="1" x14ac:dyDescent="0.25">
      <c r="A12" s="4"/>
      <c r="B12" s="1">
        <v>10</v>
      </c>
      <c r="C12" s="8">
        <v>10</v>
      </c>
      <c r="D12" s="9">
        <v>11</v>
      </c>
      <c r="E12" s="9">
        <v>1</v>
      </c>
      <c r="F12" s="9">
        <v>20</v>
      </c>
      <c r="G12" s="9">
        <v>52</v>
      </c>
      <c r="H12" s="9">
        <v>195</v>
      </c>
      <c r="I12" s="9">
        <v>152</v>
      </c>
      <c r="J12" s="9">
        <v>311</v>
      </c>
      <c r="K12" s="9">
        <v>62</v>
      </c>
      <c r="L12" s="8">
        <v>1023</v>
      </c>
      <c r="M12" s="8">
        <v>24</v>
      </c>
      <c r="O12" s="4"/>
      <c r="P12" s="1">
        <v>10</v>
      </c>
      <c r="Q12" s="2">
        <f>C12/SUM(C$3:C$13)</f>
        <v>2.6246719160104987E-2</v>
      </c>
      <c r="R12" s="2">
        <f>D12/SUM(D$3:D$13)</f>
        <v>4.7680970957954052E-3</v>
      </c>
      <c r="S12" s="2">
        <f>E12/SUM(E$3:E$13)</f>
        <v>1.1235955056179776E-3</v>
      </c>
      <c r="T12" s="2">
        <f>F12/SUM(F$3:F$13)</f>
        <v>2.6143790849673203E-2</v>
      </c>
      <c r="U12" s="2">
        <f>G12/SUM(G$3:G$13)</f>
        <v>5.128205128205128E-2</v>
      </c>
      <c r="V12" s="2">
        <f>H12/SUM(H$3:H$13)</f>
        <v>3.8484310242747191E-2</v>
      </c>
      <c r="W12" s="2">
        <f>I12/SUM(I$3:I$13)</f>
        <v>0.10974729241877257</v>
      </c>
      <c r="X12" s="2">
        <f>J12/SUM(J$3:J$13)</f>
        <v>0.11735849056603774</v>
      </c>
      <c r="Y12" s="2">
        <f>K12/SUM(K$3:K$13)</f>
        <v>2.8985507246376812E-2</v>
      </c>
      <c r="Z12" s="2">
        <f>L12/SUM(L$3:L$13)</f>
        <v>0.69781718963165074</v>
      </c>
      <c r="AA12" s="2">
        <f>M12/SUM(M$3:M$13)</f>
        <v>1.4805675508945095E-2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ht="26.25" customHeight="1" x14ac:dyDescent="0.25">
      <c r="A13" s="4"/>
      <c r="B13" s="1">
        <v>11</v>
      </c>
      <c r="C13" s="8">
        <v>28</v>
      </c>
      <c r="D13" s="9">
        <v>86</v>
      </c>
      <c r="E13" s="9">
        <v>3</v>
      </c>
      <c r="F13" s="9">
        <v>32</v>
      </c>
      <c r="G13" s="9">
        <v>334</v>
      </c>
      <c r="H13" s="9">
        <v>416</v>
      </c>
      <c r="I13" s="9">
        <v>82</v>
      </c>
      <c r="J13" s="9">
        <v>533</v>
      </c>
      <c r="K13" s="9">
        <v>81</v>
      </c>
      <c r="L13" s="8">
        <v>34</v>
      </c>
      <c r="M13" s="8">
        <v>1312</v>
      </c>
      <c r="O13" s="4"/>
      <c r="P13" s="1">
        <v>11</v>
      </c>
      <c r="Q13" s="2">
        <f>C13/SUM(C$3:C$13)</f>
        <v>7.3490813648293962E-2</v>
      </c>
      <c r="R13" s="2">
        <f>D13/SUM(D$3:D$13)</f>
        <v>3.7277850021673171E-2</v>
      </c>
      <c r="S13" s="2">
        <f>E13/SUM(E$3:E$13)</f>
        <v>3.3707865168539327E-3</v>
      </c>
      <c r="T13" s="2">
        <f>F13/SUM(F$3:F$13)</f>
        <v>4.1830065359477121E-2</v>
      </c>
      <c r="U13" s="2">
        <f>G13/SUM(G$3:G$13)</f>
        <v>0.32938856015779094</v>
      </c>
      <c r="V13" s="2">
        <f>H13/SUM(H$3:H$13)</f>
        <v>8.2099861851194E-2</v>
      </c>
      <c r="W13" s="2">
        <f>I13/SUM(I$3:I$13)</f>
        <v>5.92057761732852E-2</v>
      </c>
      <c r="X13" s="2">
        <f>J13/SUM(J$3:J$13)</f>
        <v>0.20113207547169812</v>
      </c>
      <c r="Y13" s="2">
        <f>K13/SUM(K$3:K$13)</f>
        <v>3.7868162692847124E-2</v>
      </c>
      <c r="Z13" s="2">
        <f>L13/SUM(L$3:L$13)</f>
        <v>2.3192360163710776E-2</v>
      </c>
      <c r="AA13" s="2">
        <f>M13/SUM(M$3:M$13)</f>
        <v>0.80937692782233195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s="5" t="s">
        <v>2</v>
      </c>
      <c r="B14" s="5"/>
      <c r="C14" s="1">
        <f>SUM(C3:C13)</f>
        <v>381</v>
      </c>
      <c r="D14" s="10">
        <f>SUM(D3:D13)</f>
        <v>2307</v>
      </c>
      <c r="E14" s="10">
        <f>SUM(E3:E13)</f>
        <v>890</v>
      </c>
      <c r="F14" s="10">
        <f>SUM(F3:F13)</f>
        <v>765</v>
      </c>
      <c r="G14" s="10">
        <f>SUM(G3:G13)</f>
        <v>1014</v>
      </c>
      <c r="H14" s="10">
        <f>SUM(H3:H13)</f>
        <v>5067</v>
      </c>
      <c r="I14" s="10">
        <f>SUM(I3:I13)</f>
        <v>1385</v>
      </c>
      <c r="J14" s="10">
        <f>SUM(J3:J13)</f>
        <v>2650</v>
      </c>
      <c r="K14" s="10">
        <f>SUM(K3:K13)</f>
        <v>2139</v>
      </c>
      <c r="L14" s="1">
        <f>SUM(L3:L13)</f>
        <v>1466</v>
      </c>
      <c r="M14" s="1">
        <f>SUM(M3:M13)</f>
        <v>1621</v>
      </c>
      <c r="N14" s="1">
        <f>SUM(C14:M14)</f>
        <v>19685</v>
      </c>
    </row>
    <row r="15" spans="1:48" x14ac:dyDescent="0.25">
      <c r="A15" s="5" t="s">
        <v>3</v>
      </c>
      <c r="B15" s="5"/>
      <c r="C15" s="1">
        <f>C3</f>
        <v>226</v>
      </c>
      <c r="D15" s="10">
        <f>D4</f>
        <v>2016</v>
      </c>
      <c r="E15" s="10">
        <f>E5</f>
        <v>824</v>
      </c>
      <c r="F15" s="10">
        <f>F6</f>
        <v>628</v>
      </c>
      <c r="G15" s="10">
        <f>G7</f>
        <v>343</v>
      </c>
      <c r="H15" s="10">
        <f>H8</f>
        <v>1808</v>
      </c>
      <c r="I15" s="10">
        <f>I9</f>
        <v>186</v>
      </c>
      <c r="J15" s="10">
        <f>J10</f>
        <v>112</v>
      </c>
      <c r="K15" s="10">
        <f>K11</f>
        <v>1640</v>
      </c>
      <c r="L15" s="1">
        <f>L12</f>
        <v>1023</v>
      </c>
      <c r="M15" s="1">
        <f>M13</f>
        <v>1312</v>
      </c>
      <c r="N15" s="1">
        <f>SUM(C15:M15)</f>
        <v>10118</v>
      </c>
    </row>
    <row r="16" spans="1:48" x14ac:dyDescent="0.25">
      <c r="A16" s="6" t="s">
        <v>4</v>
      </c>
      <c r="B16" s="6"/>
      <c r="C16" s="1">
        <f>C15/C14*100</f>
        <v>59.317585301837269</v>
      </c>
      <c r="D16" s="10">
        <f t="shared" ref="D16:N16" si="0">D15/D14*100</f>
        <v>87.386215864759436</v>
      </c>
      <c r="E16" s="10">
        <f t="shared" si="0"/>
        <v>92.584269662921344</v>
      </c>
      <c r="F16" s="10">
        <f t="shared" si="0"/>
        <v>82.091503267973849</v>
      </c>
      <c r="G16" s="10">
        <f t="shared" si="0"/>
        <v>33.826429980276131</v>
      </c>
      <c r="H16" s="10">
        <f t="shared" si="0"/>
        <v>35.681863035326622</v>
      </c>
      <c r="I16" s="10">
        <f t="shared" si="0"/>
        <v>13.429602888086642</v>
      </c>
      <c r="J16" s="10">
        <f t="shared" si="0"/>
        <v>4.2264150943396226</v>
      </c>
      <c r="K16" s="10">
        <f t="shared" si="0"/>
        <v>76.6713417484806</v>
      </c>
      <c r="L16" s="1">
        <f t="shared" si="0"/>
        <v>69.781718963165076</v>
      </c>
      <c r="M16" s="1">
        <f t="shared" si="0"/>
        <v>80.937692782233199</v>
      </c>
      <c r="N16" s="1">
        <f t="shared" si="0"/>
        <v>51.399542799085594</v>
      </c>
    </row>
  </sheetData>
  <mergeCells count="7">
    <mergeCell ref="A15:B15"/>
    <mergeCell ref="A16:B16"/>
    <mergeCell ref="A3:A13"/>
    <mergeCell ref="O3:O13"/>
    <mergeCell ref="Q1:AA1"/>
    <mergeCell ref="C1:M1"/>
    <mergeCell ref="A14:B14"/>
  </mergeCells>
  <conditionalFormatting sqref="C3:C1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M1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4:M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2017-02-23T02:49:10Z</dcterms:created>
  <dcterms:modified xsi:type="dcterms:W3CDTF">2017-02-24T01:42:48Z</dcterms:modified>
</cp:coreProperties>
</file>