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cal" sheetId="1" r:id="rId1"/>
  </sheets>
  <definedNames>
    <definedName name="_cal2">IFERROR( IF(COLUMN()=MATCH(WEEKDAY(cal!$B1,2),cal!$2:$2,0), cal!$B1, IF(AND(COLUMN(cal!XFD1)&gt;2,WEEKDAY(cal!XFD1)&gt;=1,cal!XFD1&lt;EOMONTH(cal!$B1,0)),cal!XFD1+1,"")),"")</definedName>
    <definedName name="_ND">cal!$AQ$3:$AQ$16</definedName>
  </definedNames>
  <calcPr calcId="145621"/>
</workbook>
</file>

<file path=xl/calcChain.xml><?xml version="1.0" encoding="utf-8"?>
<calcChain xmlns="http://schemas.openxmlformats.org/spreadsheetml/2006/main">
  <c r="AQ16" i="1" l="1"/>
  <c r="AQ15" i="1"/>
  <c r="AQ14" i="1"/>
  <c r="AQ13" i="1"/>
  <c r="AQ12" i="1"/>
  <c r="AQ11" i="1"/>
  <c r="AQ10" i="1"/>
  <c r="AQ9" i="1"/>
  <c r="AQ8" i="1"/>
  <c r="AQ7" i="1"/>
  <c r="AQ5" i="1"/>
  <c r="AQ4" i="1"/>
  <c r="AQ3" i="1"/>
  <c r="AQ6" i="1" l="1"/>
  <c r="I1" i="1" l="1"/>
  <c r="H1" i="1"/>
  <c r="G1" i="1"/>
  <c r="F1" i="1"/>
  <c r="E1" i="1"/>
  <c r="D1" i="1"/>
  <c r="C1" i="1"/>
  <c r="B14" i="1" l="1"/>
  <c r="AO14" i="1" s="1"/>
  <c r="B13" i="1"/>
  <c r="AO13" i="1" s="1"/>
  <c r="B12" i="1"/>
  <c r="AO12" i="1" s="1"/>
  <c r="B11" i="1"/>
  <c r="AO11" i="1" s="1"/>
  <c r="B10" i="1"/>
  <c r="AO10" i="1" s="1"/>
  <c r="B9" i="1"/>
  <c r="AO9" i="1" s="1"/>
  <c r="B8" i="1"/>
  <c r="AO8" i="1" s="1"/>
  <c r="B7" i="1"/>
  <c r="AO7" i="1" s="1"/>
  <c r="B6" i="1"/>
  <c r="AO6" i="1" s="1"/>
  <c r="B5" i="1"/>
  <c r="AO5" i="1" s="1"/>
  <c r="B4" i="1"/>
  <c r="AO4" i="1" s="1"/>
  <c r="B3" i="1"/>
  <c r="AO3" i="1" s="1"/>
  <c r="C6" i="1" l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C8" i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C9" i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C11" i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C13" i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C4" i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C5" i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C7" i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C10" i="1"/>
  <c r="D10" i="1" s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C12" i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C14" i="1"/>
  <c r="D14" i="1" s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</calcChain>
</file>

<file path=xl/sharedStrings.xml><?xml version="1.0" encoding="utf-8"?>
<sst xmlns="http://schemas.openxmlformats.org/spreadsheetml/2006/main" count="16" uniqueCount="16">
  <si>
    <t>w#</t>
  </si>
  <si>
    <t>Nova godina</t>
  </si>
  <si>
    <t>Bogojavljanje ili Sveta tri kralja</t>
  </si>
  <si>
    <t>Uskrs</t>
  </si>
  <si>
    <t>Uskršnji ponedjeljak</t>
  </si>
  <si>
    <t>Praznik rada</t>
  </si>
  <si>
    <t>Dan antifašističke borbe</t>
  </si>
  <si>
    <t>Tijelovo</t>
  </si>
  <si>
    <t>Dan državnosti</t>
  </si>
  <si>
    <t>Dan domovinske zahvalnosti</t>
  </si>
  <si>
    <t>Velika Gospa</t>
  </si>
  <si>
    <t>Dan neovisnosti</t>
  </si>
  <si>
    <t>Dan svih svetih</t>
  </si>
  <si>
    <t>Božić</t>
  </si>
  <si>
    <t>Sveti Stjepan</t>
  </si>
  <si>
    <t>praznici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</si>
</sst>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"/>
    <numFmt numFmtId="165" formatCode="d"/>
    <numFmt numFmtId="166" formatCode="dd/mm/yy/;@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/>
    <xf numFmtId="0" fontId="0" fillId="0" borderId="0" xfId="0" applyFont="1"/>
    <xf numFmtId="0" fontId="0" fillId="0" borderId="0" xfId="0" applyNumberFormat="1" applyFont="1" applyBorder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6" fontId="0" fillId="0" borderId="0" xfId="0" applyNumberFormat="1"/>
  </cellXfs>
  <cellStyles count="1">
    <cellStyle name="Normal" xfId="0" builtinId="0"/>
  </cellStyles>
  <dxfs count="5">
    <dxf>
      <fill>
        <patternFill patternType="none">
          <bgColor auto="1"/>
        </patternFill>
      </fill>
      <border>
        <top style="hair">
          <color theme="0" tint="-0.24994659260841701"/>
        </top>
        <bottom style="hair">
          <color theme="0" tint="-0.24994659260841701"/>
        </bottom>
      </border>
    </dxf>
    <dxf>
      <border>
        <bottom style="thin">
          <color theme="0" tint="-0.24994659260841701"/>
        </bottom>
        <vertical/>
        <horizontal/>
      </border>
    </dxf>
    <dxf>
      <font>
        <color rgb="FFFF0000"/>
      </font>
      <border>
        <left/>
        <right style="thin">
          <color theme="0" tint="-0.14996795556505021"/>
        </right>
        <top/>
        <bottom/>
        <vertical/>
        <horizontal/>
      </border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7"/>
  <sheetViews>
    <sheetView showGridLines="0" tabSelected="1" zoomScale="80" zoomScaleNormal="80" workbookViewId="0"/>
  </sheetViews>
  <sheetFormatPr defaultRowHeight="15" x14ac:dyDescent="0.25"/>
  <cols>
    <col min="1" max="1" width="4.5703125" style="3" customWidth="1"/>
    <col min="2" max="2" width="9.5703125" style="3" customWidth="1"/>
    <col min="3" max="39" width="4.5703125" style="3" customWidth="1"/>
    <col min="40" max="42" width="4.7109375" style="3" customWidth="1"/>
    <col min="43" max="44" width="9.5703125" style="3" customWidth="1"/>
    <col min="45" max="16384" width="9.140625" style="3"/>
  </cols>
  <sheetData>
    <row r="1" spans="2:44" x14ac:dyDescent="0.25">
      <c r="C1" s="1" t="str">
        <f>CHOOSE(1,"pon","uto","sri","čet","pet","sub","ned")</f>
        <v>pon</v>
      </c>
      <c r="D1" s="1" t="str">
        <f>CHOOSE(2,"pon","uto","sri","čet","pet","sub","ned")</f>
        <v>uto</v>
      </c>
      <c r="E1" s="1" t="str">
        <f>CHOOSE(3,"pon","uto","sri","čet","pet","sub","ned")</f>
        <v>sri</v>
      </c>
      <c r="F1" s="1" t="str">
        <f>CHOOSE(4,"pon","uto","sri","čet","pet","sub","ned")</f>
        <v>čet</v>
      </c>
      <c r="G1" s="1" t="str">
        <f>CHOOSE(5,"pon","uto","sri","čet","pet","sub","ned")</f>
        <v>pet</v>
      </c>
      <c r="H1" s="1" t="str">
        <f>CHOOSE(6,"pon","uto","sri","čet","pet","sub","ned")</f>
        <v>sub</v>
      </c>
      <c r="I1" s="1" t="str">
        <f>CHOOSE(7,"pon","uto","sri","čet","pet","sub","ned")</f>
        <v>ned</v>
      </c>
    </row>
    <row r="2" spans="2:44" s="10" customFormat="1" ht="23.25" x14ac:dyDescent="0.25">
      <c r="B2" s="8">
        <v>2017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9">
        <v>7</v>
      </c>
      <c r="J2" s="4">
        <v>1</v>
      </c>
      <c r="K2" s="4">
        <v>2</v>
      </c>
      <c r="L2" s="4">
        <v>3</v>
      </c>
      <c r="M2" s="4">
        <v>4</v>
      </c>
      <c r="N2" s="4">
        <v>5</v>
      </c>
      <c r="O2" s="4">
        <v>6</v>
      </c>
      <c r="P2" s="9">
        <v>7</v>
      </c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9">
        <v>7</v>
      </c>
      <c r="X2" s="4">
        <v>1</v>
      </c>
      <c r="Y2" s="4">
        <v>2</v>
      </c>
      <c r="Z2" s="4">
        <v>3</v>
      </c>
      <c r="AA2" s="4">
        <v>4</v>
      </c>
      <c r="AB2" s="4">
        <v>5</v>
      </c>
      <c r="AC2" s="4">
        <v>6</v>
      </c>
      <c r="AD2" s="9">
        <v>7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9">
        <v>7</v>
      </c>
      <c r="AL2" s="4">
        <v>1</v>
      </c>
      <c r="AM2" s="4">
        <v>2</v>
      </c>
      <c r="AO2" s="12" t="s">
        <v>0</v>
      </c>
      <c r="AQ2" s="3" t="s">
        <v>15</v>
      </c>
      <c r="AR2" s="3"/>
    </row>
    <row r="3" spans="2:44" s="6" customFormat="1" ht="18.75" x14ac:dyDescent="0.3">
      <c r="B3" s="2">
        <f>DATE($B$2,1,1)</f>
        <v>42736</v>
      </c>
      <c r="C3" s="5" t="str">
        <f>_cal2</f>
        <v/>
      </c>
      <c r="D3" s="5" t="str">
        <f>_cal2</f>
        <v/>
      </c>
      <c r="E3" s="5" t="str">
        <f>_cal2</f>
        <v/>
      </c>
      <c r="F3" s="5" t="str">
        <f>_cal2</f>
        <v/>
      </c>
      <c r="G3" s="5" t="str">
        <f>_cal2</f>
        <v/>
      </c>
      <c r="H3" s="5" t="str">
        <f>_cal2</f>
        <v/>
      </c>
      <c r="I3" s="5">
        <f>_cal2</f>
        <v>42736</v>
      </c>
      <c r="J3" s="5">
        <f>_cal2</f>
        <v>42737</v>
      </c>
      <c r="K3" s="5">
        <f>_cal2</f>
        <v>42738</v>
      </c>
      <c r="L3" s="5">
        <f>_cal2</f>
        <v>42739</v>
      </c>
      <c r="M3" s="5">
        <f>_cal2</f>
        <v>42740</v>
      </c>
      <c r="N3" s="5">
        <f>_cal2</f>
        <v>42741</v>
      </c>
      <c r="O3" s="5">
        <f>_cal2</f>
        <v>42742</v>
      </c>
      <c r="P3" s="5">
        <f>_cal2</f>
        <v>42743</v>
      </c>
      <c r="Q3" s="5">
        <f>_cal2</f>
        <v>42744</v>
      </c>
      <c r="R3" s="5">
        <f>_cal2</f>
        <v>42745</v>
      </c>
      <c r="S3" s="5">
        <f>_cal2</f>
        <v>42746</v>
      </c>
      <c r="T3" s="5">
        <f>_cal2</f>
        <v>42747</v>
      </c>
      <c r="U3" s="5">
        <f>_cal2</f>
        <v>42748</v>
      </c>
      <c r="V3" s="5">
        <f>_cal2</f>
        <v>42749</v>
      </c>
      <c r="W3" s="5">
        <f>_cal2</f>
        <v>42750</v>
      </c>
      <c r="X3" s="5">
        <f>_cal2</f>
        <v>42751</v>
      </c>
      <c r="Y3" s="5">
        <f>_cal2</f>
        <v>42752</v>
      </c>
      <c r="Z3" s="5">
        <f>_cal2</f>
        <v>42753</v>
      </c>
      <c r="AA3" s="5">
        <f>_cal2</f>
        <v>42754</v>
      </c>
      <c r="AB3" s="5">
        <f>_cal2</f>
        <v>42755</v>
      </c>
      <c r="AC3" s="5">
        <f>_cal2</f>
        <v>42756</v>
      </c>
      <c r="AD3" s="5">
        <f>_cal2</f>
        <v>42757</v>
      </c>
      <c r="AE3" s="5">
        <f>_cal2</f>
        <v>42758</v>
      </c>
      <c r="AF3" s="5">
        <f>_cal2</f>
        <v>42759</v>
      </c>
      <c r="AG3" s="5">
        <f>_cal2</f>
        <v>42760</v>
      </c>
      <c r="AH3" s="5">
        <f>_cal2</f>
        <v>42761</v>
      </c>
      <c r="AI3" s="5">
        <f>_cal2</f>
        <v>42762</v>
      </c>
      <c r="AJ3" s="5">
        <f>_cal2</f>
        <v>42763</v>
      </c>
      <c r="AK3" s="5">
        <f>_cal2</f>
        <v>42764</v>
      </c>
      <c r="AL3" s="5">
        <f>_cal2</f>
        <v>42765</v>
      </c>
      <c r="AM3" s="5">
        <f>_cal2</f>
        <v>42766</v>
      </c>
      <c r="AO3" s="11" t="str">
        <f t="shared" ref="AO3:AO14" ca="1" si="0">IF(AND(YEAR(TODAY())=$B$2,MONTH(TODAY())=MONTH($B3)),WEEKNUM(TODAY(),2),"")</f>
        <v/>
      </c>
      <c r="AQ3" s="13">
        <f>DATE(B2,1,1)</f>
        <v>42736</v>
      </c>
      <c r="AR3" t="s">
        <v>1</v>
      </c>
    </row>
    <row r="4" spans="2:44" s="6" customFormat="1" ht="18.75" x14ac:dyDescent="0.3">
      <c r="B4" s="2">
        <f>DATE($B$2,2,1)</f>
        <v>42767</v>
      </c>
      <c r="C4" s="5" t="str">
        <f>_cal2</f>
        <v/>
      </c>
      <c r="D4" s="5" t="str">
        <f>_cal2</f>
        <v/>
      </c>
      <c r="E4" s="5">
        <f>_cal2</f>
        <v>42767</v>
      </c>
      <c r="F4" s="5">
        <f>_cal2</f>
        <v>42768</v>
      </c>
      <c r="G4" s="5">
        <f>_cal2</f>
        <v>42769</v>
      </c>
      <c r="H4" s="5">
        <f>_cal2</f>
        <v>42770</v>
      </c>
      <c r="I4" s="5">
        <f>_cal2</f>
        <v>42771</v>
      </c>
      <c r="J4" s="5">
        <f>_cal2</f>
        <v>42772</v>
      </c>
      <c r="K4" s="5">
        <f>_cal2</f>
        <v>42773</v>
      </c>
      <c r="L4" s="5">
        <f>_cal2</f>
        <v>42774</v>
      </c>
      <c r="M4" s="5">
        <f>_cal2</f>
        <v>42775</v>
      </c>
      <c r="N4" s="5">
        <f>_cal2</f>
        <v>42776</v>
      </c>
      <c r="O4" s="5">
        <f>_cal2</f>
        <v>42777</v>
      </c>
      <c r="P4" s="5">
        <f>_cal2</f>
        <v>42778</v>
      </c>
      <c r="Q4" s="5">
        <f>_cal2</f>
        <v>42779</v>
      </c>
      <c r="R4" s="5">
        <f>_cal2</f>
        <v>42780</v>
      </c>
      <c r="S4" s="5">
        <f>_cal2</f>
        <v>42781</v>
      </c>
      <c r="T4" s="5">
        <f>_cal2</f>
        <v>42782</v>
      </c>
      <c r="U4" s="5">
        <f>_cal2</f>
        <v>42783</v>
      </c>
      <c r="V4" s="5">
        <f>_cal2</f>
        <v>42784</v>
      </c>
      <c r="W4" s="5">
        <f>_cal2</f>
        <v>42785</v>
      </c>
      <c r="X4" s="5">
        <f>_cal2</f>
        <v>42786</v>
      </c>
      <c r="Y4" s="5">
        <f>_cal2</f>
        <v>42787</v>
      </c>
      <c r="Z4" s="5">
        <f>_cal2</f>
        <v>42788</v>
      </c>
      <c r="AA4" s="5">
        <f>_cal2</f>
        <v>42789</v>
      </c>
      <c r="AB4" s="5">
        <f>_cal2</f>
        <v>42790</v>
      </c>
      <c r="AC4" s="5">
        <f>_cal2</f>
        <v>42791</v>
      </c>
      <c r="AD4" s="5">
        <f>_cal2</f>
        <v>42792</v>
      </c>
      <c r="AE4" s="5">
        <f>_cal2</f>
        <v>42793</v>
      </c>
      <c r="AF4" s="5">
        <f>_cal2</f>
        <v>42794</v>
      </c>
      <c r="AG4" s="5" t="str">
        <f>_cal2</f>
        <v/>
      </c>
      <c r="AH4" s="5" t="str">
        <f>_cal2</f>
        <v/>
      </c>
      <c r="AI4" s="5" t="str">
        <f>_cal2</f>
        <v/>
      </c>
      <c r="AJ4" s="5" t="str">
        <f>_cal2</f>
        <v/>
      </c>
      <c r="AK4" s="5" t="str">
        <f>_cal2</f>
        <v/>
      </c>
      <c r="AL4" s="5" t="str">
        <f>_cal2</f>
        <v/>
      </c>
      <c r="AM4" s="5" t="str">
        <f>_cal2</f>
        <v/>
      </c>
      <c r="AO4" s="11" t="str">
        <f t="shared" ca="1" si="0"/>
        <v/>
      </c>
      <c r="AQ4" s="13">
        <f>DATE(B2,1,6)</f>
        <v>42741</v>
      </c>
      <c r="AR4" t="s">
        <v>2</v>
      </c>
    </row>
    <row r="5" spans="2:44" s="6" customFormat="1" ht="18.75" x14ac:dyDescent="0.3">
      <c r="B5" s="2">
        <f>DATE($B$2,3,1)</f>
        <v>42795</v>
      </c>
      <c r="C5" s="5" t="str">
        <f>_cal2</f>
        <v/>
      </c>
      <c r="D5" s="5" t="str">
        <f>_cal2</f>
        <v/>
      </c>
      <c r="E5" s="5">
        <f>_cal2</f>
        <v>42795</v>
      </c>
      <c r="F5" s="5">
        <f>_cal2</f>
        <v>42796</v>
      </c>
      <c r="G5" s="5">
        <f>_cal2</f>
        <v>42797</v>
      </c>
      <c r="H5" s="5">
        <f>_cal2</f>
        <v>42798</v>
      </c>
      <c r="I5" s="5">
        <f>_cal2</f>
        <v>42799</v>
      </c>
      <c r="J5" s="5">
        <f>_cal2</f>
        <v>42800</v>
      </c>
      <c r="K5" s="5">
        <f>_cal2</f>
        <v>42801</v>
      </c>
      <c r="L5" s="5">
        <f>_cal2</f>
        <v>42802</v>
      </c>
      <c r="M5" s="5">
        <f>_cal2</f>
        <v>42803</v>
      </c>
      <c r="N5" s="5">
        <f>_cal2</f>
        <v>42804</v>
      </c>
      <c r="O5" s="5">
        <f>_cal2</f>
        <v>42805</v>
      </c>
      <c r="P5" s="5">
        <f>_cal2</f>
        <v>42806</v>
      </c>
      <c r="Q5" s="5">
        <f>_cal2</f>
        <v>42807</v>
      </c>
      <c r="R5" s="5">
        <f>_cal2</f>
        <v>42808</v>
      </c>
      <c r="S5" s="5">
        <f>_cal2</f>
        <v>42809</v>
      </c>
      <c r="T5" s="5">
        <f>_cal2</f>
        <v>42810</v>
      </c>
      <c r="U5" s="5">
        <f>_cal2</f>
        <v>42811</v>
      </c>
      <c r="V5" s="5">
        <f>_cal2</f>
        <v>42812</v>
      </c>
      <c r="W5" s="5">
        <f>_cal2</f>
        <v>42813</v>
      </c>
      <c r="X5" s="5">
        <f>_cal2</f>
        <v>42814</v>
      </c>
      <c r="Y5" s="5">
        <f>_cal2</f>
        <v>42815</v>
      </c>
      <c r="Z5" s="5">
        <f>_cal2</f>
        <v>42816</v>
      </c>
      <c r="AA5" s="5">
        <f>_cal2</f>
        <v>42817</v>
      </c>
      <c r="AB5" s="5">
        <f>_cal2</f>
        <v>42818</v>
      </c>
      <c r="AC5" s="5">
        <f>_cal2</f>
        <v>42819</v>
      </c>
      <c r="AD5" s="5">
        <f>_cal2</f>
        <v>42820</v>
      </c>
      <c r="AE5" s="5">
        <f>_cal2</f>
        <v>42821</v>
      </c>
      <c r="AF5" s="5">
        <f>_cal2</f>
        <v>42822</v>
      </c>
      <c r="AG5" s="5">
        <f>_cal2</f>
        <v>42823</v>
      </c>
      <c r="AH5" s="5">
        <f>_cal2</f>
        <v>42824</v>
      </c>
      <c r="AI5" s="5">
        <f>_cal2</f>
        <v>42825</v>
      </c>
      <c r="AJ5" s="5" t="str">
        <f>_cal2</f>
        <v/>
      </c>
      <c r="AK5" s="5" t="str">
        <f>_cal2</f>
        <v/>
      </c>
      <c r="AL5" s="5" t="str">
        <f>_cal2</f>
        <v/>
      </c>
      <c r="AM5" s="5" t="str">
        <f>_cal2</f>
        <v/>
      </c>
      <c r="AO5" s="11">
        <f t="shared" ca="1" si="0"/>
        <v>13</v>
      </c>
      <c r="AQ5" s="13">
        <f>DOLLAR(("4/"&amp;B2)/7+MOD(19*MOD(B2,19)-7,30)*14%,)*7-6</f>
        <v>42841</v>
      </c>
      <c r="AR5" t="s">
        <v>3</v>
      </c>
    </row>
    <row r="6" spans="2:44" s="6" customFormat="1" ht="18.75" x14ac:dyDescent="0.3">
      <c r="B6" s="2">
        <f>DATE($B$2,4,1)</f>
        <v>42826</v>
      </c>
      <c r="C6" s="5" t="str">
        <f>_cal2</f>
        <v/>
      </c>
      <c r="D6" s="5" t="str">
        <f>_cal2</f>
        <v/>
      </c>
      <c r="E6" s="5" t="str">
        <f>_cal2</f>
        <v/>
      </c>
      <c r="F6" s="5" t="str">
        <f>_cal2</f>
        <v/>
      </c>
      <c r="G6" s="5" t="str">
        <f>_cal2</f>
        <v/>
      </c>
      <c r="H6" s="5">
        <f>_cal2</f>
        <v>42826</v>
      </c>
      <c r="I6" s="5">
        <f>_cal2</f>
        <v>42827</v>
      </c>
      <c r="J6" s="5">
        <f>_cal2</f>
        <v>42828</v>
      </c>
      <c r="K6" s="5">
        <f>_cal2</f>
        <v>42829</v>
      </c>
      <c r="L6" s="5">
        <f>_cal2</f>
        <v>42830</v>
      </c>
      <c r="M6" s="5">
        <f>_cal2</f>
        <v>42831</v>
      </c>
      <c r="N6" s="5">
        <f>_cal2</f>
        <v>42832</v>
      </c>
      <c r="O6" s="5">
        <f>_cal2</f>
        <v>42833</v>
      </c>
      <c r="P6" s="5">
        <f>_cal2</f>
        <v>42834</v>
      </c>
      <c r="Q6" s="5">
        <f>_cal2</f>
        <v>42835</v>
      </c>
      <c r="R6" s="5">
        <f>_cal2</f>
        <v>42836</v>
      </c>
      <c r="S6" s="5">
        <f>_cal2</f>
        <v>42837</v>
      </c>
      <c r="T6" s="5">
        <f>_cal2</f>
        <v>42838</v>
      </c>
      <c r="U6" s="5">
        <f>_cal2</f>
        <v>42839</v>
      </c>
      <c r="V6" s="5">
        <f>_cal2</f>
        <v>42840</v>
      </c>
      <c r="W6" s="5">
        <f>_cal2</f>
        <v>42841</v>
      </c>
      <c r="X6" s="5">
        <f>_cal2</f>
        <v>42842</v>
      </c>
      <c r="Y6" s="5">
        <f>_cal2</f>
        <v>42843</v>
      </c>
      <c r="Z6" s="5">
        <f>_cal2</f>
        <v>42844</v>
      </c>
      <c r="AA6" s="5">
        <f>_cal2</f>
        <v>42845</v>
      </c>
      <c r="AB6" s="5">
        <f>_cal2</f>
        <v>42846</v>
      </c>
      <c r="AC6" s="5">
        <f>_cal2</f>
        <v>42847</v>
      </c>
      <c r="AD6" s="5">
        <f>_cal2</f>
        <v>42848</v>
      </c>
      <c r="AE6" s="5">
        <f>_cal2</f>
        <v>42849</v>
      </c>
      <c r="AF6" s="5">
        <f>_cal2</f>
        <v>42850</v>
      </c>
      <c r="AG6" s="5">
        <f>_cal2</f>
        <v>42851</v>
      </c>
      <c r="AH6" s="5">
        <f>_cal2</f>
        <v>42852</v>
      </c>
      <c r="AI6" s="5">
        <f>_cal2</f>
        <v>42853</v>
      </c>
      <c r="AJ6" s="5">
        <f>_cal2</f>
        <v>42854</v>
      </c>
      <c r="AK6" s="5">
        <f>_cal2</f>
        <v>42855</v>
      </c>
      <c r="AL6" s="5" t="str">
        <f>_cal2</f>
        <v/>
      </c>
      <c r="AM6" s="5" t="str">
        <f>_cal2</f>
        <v/>
      </c>
      <c r="AO6" s="11" t="str">
        <f t="shared" ca="1" si="0"/>
        <v/>
      </c>
      <c r="AQ6" s="13">
        <f>AQ5+1</f>
        <v>42842</v>
      </c>
      <c r="AR6" t="s">
        <v>4</v>
      </c>
    </row>
    <row r="7" spans="2:44" s="6" customFormat="1" ht="18.75" x14ac:dyDescent="0.3">
      <c r="B7" s="2">
        <f>DATE($B$2,5,1)</f>
        <v>42856</v>
      </c>
      <c r="C7" s="5">
        <f>_cal2</f>
        <v>42856</v>
      </c>
      <c r="D7" s="5">
        <f>_cal2</f>
        <v>42857</v>
      </c>
      <c r="E7" s="5">
        <f>_cal2</f>
        <v>42858</v>
      </c>
      <c r="F7" s="5">
        <f>_cal2</f>
        <v>42859</v>
      </c>
      <c r="G7" s="5">
        <f>_cal2</f>
        <v>42860</v>
      </c>
      <c r="H7" s="5">
        <f>_cal2</f>
        <v>42861</v>
      </c>
      <c r="I7" s="5">
        <f>_cal2</f>
        <v>42862</v>
      </c>
      <c r="J7" s="5">
        <f>_cal2</f>
        <v>42863</v>
      </c>
      <c r="K7" s="5">
        <f>_cal2</f>
        <v>42864</v>
      </c>
      <c r="L7" s="5">
        <f>_cal2</f>
        <v>42865</v>
      </c>
      <c r="M7" s="5">
        <f>_cal2</f>
        <v>42866</v>
      </c>
      <c r="N7" s="5">
        <f>_cal2</f>
        <v>42867</v>
      </c>
      <c r="O7" s="5">
        <f>_cal2</f>
        <v>42868</v>
      </c>
      <c r="P7" s="5">
        <f>_cal2</f>
        <v>42869</v>
      </c>
      <c r="Q7" s="5">
        <f>_cal2</f>
        <v>42870</v>
      </c>
      <c r="R7" s="5">
        <f>_cal2</f>
        <v>42871</v>
      </c>
      <c r="S7" s="5">
        <f>_cal2</f>
        <v>42872</v>
      </c>
      <c r="T7" s="5">
        <f>_cal2</f>
        <v>42873</v>
      </c>
      <c r="U7" s="5">
        <f>_cal2</f>
        <v>42874</v>
      </c>
      <c r="V7" s="5">
        <f>_cal2</f>
        <v>42875</v>
      </c>
      <c r="W7" s="5">
        <f>_cal2</f>
        <v>42876</v>
      </c>
      <c r="X7" s="5">
        <f>_cal2</f>
        <v>42877</v>
      </c>
      <c r="Y7" s="5">
        <f>_cal2</f>
        <v>42878</v>
      </c>
      <c r="Z7" s="5">
        <f>_cal2</f>
        <v>42879</v>
      </c>
      <c r="AA7" s="5">
        <f>_cal2</f>
        <v>42880</v>
      </c>
      <c r="AB7" s="5">
        <f>_cal2</f>
        <v>42881</v>
      </c>
      <c r="AC7" s="5">
        <f>_cal2</f>
        <v>42882</v>
      </c>
      <c r="AD7" s="5">
        <f>_cal2</f>
        <v>42883</v>
      </c>
      <c r="AE7" s="5">
        <f>_cal2</f>
        <v>42884</v>
      </c>
      <c r="AF7" s="5">
        <f>_cal2</f>
        <v>42885</v>
      </c>
      <c r="AG7" s="5">
        <f>_cal2</f>
        <v>42886</v>
      </c>
      <c r="AH7" s="5" t="str">
        <f>_cal2</f>
        <v/>
      </c>
      <c r="AI7" s="5" t="str">
        <f>_cal2</f>
        <v/>
      </c>
      <c r="AJ7" s="5" t="str">
        <f>_cal2</f>
        <v/>
      </c>
      <c r="AK7" s="5" t="str">
        <f>_cal2</f>
        <v/>
      </c>
      <c r="AL7" s="5" t="str">
        <f>_cal2</f>
        <v/>
      </c>
      <c r="AM7" s="5" t="str">
        <f>_cal2</f>
        <v/>
      </c>
      <c r="AO7" s="11" t="str">
        <f t="shared" ca="1" si="0"/>
        <v/>
      </c>
      <c r="AQ7" s="13">
        <f>DATE(B2,5,1)</f>
        <v>42856</v>
      </c>
      <c r="AR7" t="s">
        <v>5</v>
      </c>
    </row>
    <row r="8" spans="2:44" s="6" customFormat="1" ht="18.75" x14ac:dyDescent="0.3">
      <c r="B8" s="2">
        <f>DATE($B$2,6,1)</f>
        <v>42887</v>
      </c>
      <c r="C8" s="5" t="str">
        <f>_cal2</f>
        <v/>
      </c>
      <c r="D8" s="5" t="str">
        <f>_cal2</f>
        <v/>
      </c>
      <c r="E8" s="5" t="str">
        <f>_cal2</f>
        <v/>
      </c>
      <c r="F8" s="5">
        <f>_cal2</f>
        <v>42887</v>
      </c>
      <c r="G8" s="5">
        <f>_cal2</f>
        <v>42888</v>
      </c>
      <c r="H8" s="5">
        <f>_cal2</f>
        <v>42889</v>
      </c>
      <c r="I8" s="5">
        <f>_cal2</f>
        <v>42890</v>
      </c>
      <c r="J8" s="5">
        <f>_cal2</f>
        <v>42891</v>
      </c>
      <c r="K8" s="5">
        <f>_cal2</f>
        <v>42892</v>
      </c>
      <c r="L8" s="5">
        <f>_cal2</f>
        <v>42893</v>
      </c>
      <c r="M8" s="5">
        <f>_cal2</f>
        <v>42894</v>
      </c>
      <c r="N8" s="5">
        <f>_cal2</f>
        <v>42895</v>
      </c>
      <c r="O8" s="5">
        <f>_cal2</f>
        <v>42896</v>
      </c>
      <c r="P8" s="5">
        <f>_cal2</f>
        <v>42897</v>
      </c>
      <c r="Q8" s="5">
        <f>_cal2</f>
        <v>42898</v>
      </c>
      <c r="R8" s="5">
        <f>_cal2</f>
        <v>42899</v>
      </c>
      <c r="S8" s="5">
        <f>_cal2</f>
        <v>42900</v>
      </c>
      <c r="T8" s="5">
        <f>_cal2</f>
        <v>42901</v>
      </c>
      <c r="U8" s="5">
        <f>_cal2</f>
        <v>42902</v>
      </c>
      <c r="V8" s="5">
        <f>_cal2</f>
        <v>42903</v>
      </c>
      <c r="W8" s="5">
        <f>_cal2</f>
        <v>42904</v>
      </c>
      <c r="X8" s="5">
        <f>_cal2</f>
        <v>42905</v>
      </c>
      <c r="Y8" s="5">
        <f>_cal2</f>
        <v>42906</v>
      </c>
      <c r="Z8" s="5">
        <f>_cal2</f>
        <v>42907</v>
      </c>
      <c r="AA8" s="5">
        <f>_cal2</f>
        <v>42908</v>
      </c>
      <c r="AB8" s="5">
        <f>_cal2</f>
        <v>42909</v>
      </c>
      <c r="AC8" s="5">
        <f>_cal2</f>
        <v>42910</v>
      </c>
      <c r="AD8" s="5">
        <f>_cal2</f>
        <v>42911</v>
      </c>
      <c r="AE8" s="5">
        <f>_cal2</f>
        <v>42912</v>
      </c>
      <c r="AF8" s="5">
        <f>_cal2</f>
        <v>42913</v>
      </c>
      <c r="AG8" s="5">
        <f>_cal2</f>
        <v>42914</v>
      </c>
      <c r="AH8" s="5">
        <f>_cal2</f>
        <v>42915</v>
      </c>
      <c r="AI8" s="5">
        <f>_cal2</f>
        <v>42916</v>
      </c>
      <c r="AJ8" s="5" t="str">
        <f>_cal2</f>
        <v/>
      </c>
      <c r="AK8" s="5" t="str">
        <f>_cal2</f>
        <v/>
      </c>
      <c r="AL8" s="5" t="str">
        <f>_cal2</f>
        <v/>
      </c>
      <c r="AM8" s="5" t="str">
        <f>_cal2</f>
        <v/>
      </c>
      <c r="AO8" s="11" t="str">
        <f t="shared" ca="1" si="0"/>
        <v/>
      </c>
      <c r="AQ8" s="13">
        <f>DATE(B2,6,22)</f>
        <v>42908</v>
      </c>
      <c r="AR8" t="s">
        <v>6</v>
      </c>
    </row>
    <row r="9" spans="2:44" s="6" customFormat="1" ht="18.75" x14ac:dyDescent="0.3">
      <c r="B9" s="2">
        <f>DATE($B$2,7,1)</f>
        <v>42917</v>
      </c>
      <c r="C9" s="5" t="str">
        <f>_cal2</f>
        <v/>
      </c>
      <c r="D9" s="5" t="str">
        <f>_cal2</f>
        <v/>
      </c>
      <c r="E9" s="5" t="str">
        <f>_cal2</f>
        <v/>
      </c>
      <c r="F9" s="5" t="str">
        <f>_cal2</f>
        <v/>
      </c>
      <c r="G9" s="5" t="str">
        <f>_cal2</f>
        <v/>
      </c>
      <c r="H9" s="5">
        <f>_cal2</f>
        <v>42917</v>
      </c>
      <c r="I9" s="5">
        <f>_cal2</f>
        <v>42918</v>
      </c>
      <c r="J9" s="5">
        <f>_cal2</f>
        <v>42919</v>
      </c>
      <c r="K9" s="5">
        <f>_cal2</f>
        <v>42920</v>
      </c>
      <c r="L9" s="5">
        <f>_cal2</f>
        <v>42921</v>
      </c>
      <c r="M9" s="5">
        <f>_cal2</f>
        <v>42922</v>
      </c>
      <c r="N9" s="5">
        <f>_cal2</f>
        <v>42923</v>
      </c>
      <c r="O9" s="5">
        <f>_cal2</f>
        <v>42924</v>
      </c>
      <c r="P9" s="5">
        <f>_cal2</f>
        <v>42925</v>
      </c>
      <c r="Q9" s="5">
        <f>_cal2</f>
        <v>42926</v>
      </c>
      <c r="R9" s="5">
        <f>_cal2</f>
        <v>42927</v>
      </c>
      <c r="S9" s="5">
        <f>_cal2</f>
        <v>42928</v>
      </c>
      <c r="T9" s="5">
        <f>_cal2</f>
        <v>42929</v>
      </c>
      <c r="U9" s="5">
        <f>_cal2</f>
        <v>42930</v>
      </c>
      <c r="V9" s="5">
        <f>_cal2</f>
        <v>42931</v>
      </c>
      <c r="W9" s="5">
        <f>_cal2</f>
        <v>42932</v>
      </c>
      <c r="X9" s="5">
        <f>_cal2</f>
        <v>42933</v>
      </c>
      <c r="Y9" s="5">
        <f>_cal2</f>
        <v>42934</v>
      </c>
      <c r="Z9" s="5">
        <f>_cal2</f>
        <v>42935</v>
      </c>
      <c r="AA9" s="5">
        <f>_cal2</f>
        <v>42936</v>
      </c>
      <c r="AB9" s="5">
        <f>_cal2</f>
        <v>42937</v>
      </c>
      <c r="AC9" s="5">
        <f>_cal2</f>
        <v>42938</v>
      </c>
      <c r="AD9" s="5">
        <f>_cal2</f>
        <v>42939</v>
      </c>
      <c r="AE9" s="5">
        <f>_cal2</f>
        <v>42940</v>
      </c>
      <c r="AF9" s="5">
        <f>_cal2</f>
        <v>42941</v>
      </c>
      <c r="AG9" s="5">
        <f>_cal2</f>
        <v>42942</v>
      </c>
      <c r="AH9" s="5">
        <f>_cal2</f>
        <v>42943</v>
      </c>
      <c r="AI9" s="5">
        <f>_cal2</f>
        <v>42944</v>
      </c>
      <c r="AJ9" s="5">
        <f>_cal2</f>
        <v>42945</v>
      </c>
      <c r="AK9" s="5">
        <f>_cal2</f>
        <v>42946</v>
      </c>
      <c r="AL9" s="5">
        <f>_cal2</f>
        <v>42947</v>
      </c>
      <c r="AM9" s="5" t="str">
        <f>_cal2</f>
        <v/>
      </c>
      <c r="AO9" s="11" t="str">
        <f t="shared" ca="1" si="0"/>
        <v/>
      </c>
      <c r="AQ9" s="13">
        <f>(DOLLAR(("4/"&amp;B2)/7+MOD(19*MOD(B2,19)-7,30)*14%,)*7-6)+60</f>
        <v>42901</v>
      </c>
      <c r="AR9" t="s">
        <v>7</v>
      </c>
    </row>
    <row r="10" spans="2:44" s="6" customFormat="1" ht="18.75" x14ac:dyDescent="0.3">
      <c r="B10" s="2">
        <f>DATE($B$2,8,1)</f>
        <v>42948</v>
      </c>
      <c r="C10" s="5" t="str">
        <f>_cal2</f>
        <v/>
      </c>
      <c r="D10" s="5">
        <f>_cal2</f>
        <v>42948</v>
      </c>
      <c r="E10" s="5">
        <f>_cal2</f>
        <v>42949</v>
      </c>
      <c r="F10" s="5">
        <f>_cal2</f>
        <v>42950</v>
      </c>
      <c r="G10" s="5">
        <f>_cal2</f>
        <v>42951</v>
      </c>
      <c r="H10" s="5">
        <f>_cal2</f>
        <v>42952</v>
      </c>
      <c r="I10" s="5">
        <f>_cal2</f>
        <v>42953</v>
      </c>
      <c r="J10" s="5">
        <f>_cal2</f>
        <v>42954</v>
      </c>
      <c r="K10" s="5">
        <f>_cal2</f>
        <v>42955</v>
      </c>
      <c r="L10" s="5">
        <f>_cal2</f>
        <v>42956</v>
      </c>
      <c r="M10" s="5">
        <f>_cal2</f>
        <v>42957</v>
      </c>
      <c r="N10" s="5">
        <f>_cal2</f>
        <v>42958</v>
      </c>
      <c r="O10" s="5">
        <f>_cal2</f>
        <v>42959</v>
      </c>
      <c r="P10" s="5">
        <f>_cal2</f>
        <v>42960</v>
      </c>
      <c r="Q10" s="5">
        <f>_cal2</f>
        <v>42961</v>
      </c>
      <c r="R10" s="5">
        <f>_cal2</f>
        <v>42962</v>
      </c>
      <c r="S10" s="5">
        <f>_cal2</f>
        <v>42963</v>
      </c>
      <c r="T10" s="5">
        <f>_cal2</f>
        <v>42964</v>
      </c>
      <c r="U10" s="5">
        <f>_cal2</f>
        <v>42965</v>
      </c>
      <c r="V10" s="5">
        <f>_cal2</f>
        <v>42966</v>
      </c>
      <c r="W10" s="5">
        <f>_cal2</f>
        <v>42967</v>
      </c>
      <c r="X10" s="5">
        <f>_cal2</f>
        <v>42968</v>
      </c>
      <c r="Y10" s="5">
        <f>_cal2</f>
        <v>42969</v>
      </c>
      <c r="Z10" s="5">
        <f>_cal2</f>
        <v>42970</v>
      </c>
      <c r="AA10" s="5">
        <f>_cal2</f>
        <v>42971</v>
      </c>
      <c r="AB10" s="5">
        <f>_cal2</f>
        <v>42972</v>
      </c>
      <c r="AC10" s="5">
        <f>_cal2</f>
        <v>42973</v>
      </c>
      <c r="AD10" s="5">
        <f>_cal2</f>
        <v>42974</v>
      </c>
      <c r="AE10" s="5">
        <f>_cal2</f>
        <v>42975</v>
      </c>
      <c r="AF10" s="5">
        <f>_cal2</f>
        <v>42976</v>
      </c>
      <c r="AG10" s="5">
        <f>_cal2</f>
        <v>42977</v>
      </c>
      <c r="AH10" s="5">
        <f>_cal2</f>
        <v>42978</v>
      </c>
      <c r="AI10" s="5" t="str">
        <f>_cal2</f>
        <v/>
      </c>
      <c r="AJ10" s="5" t="str">
        <f>_cal2</f>
        <v/>
      </c>
      <c r="AK10" s="5" t="str">
        <f>_cal2</f>
        <v/>
      </c>
      <c r="AL10" s="5" t="str">
        <f>_cal2</f>
        <v/>
      </c>
      <c r="AM10" s="5" t="str">
        <f>_cal2</f>
        <v/>
      </c>
      <c r="AO10" s="11" t="str">
        <f t="shared" ca="1" si="0"/>
        <v/>
      </c>
      <c r="AQ10" s="13">
        <f>DATE(B2,6,25)</f>
        <v>42911</v>
      </c>
      <c r="AR10" t="s">
        <v>8</v>
      </c>
    </row>
    <row r="11" spans="2:44" s="6" customFormat="1" ht="18.75" x14ac:dyDescent="0.3">
      <c r="B11" s="2">
        <f>DATE($B$2,9,1)</f>
        <v>42979</v>
      </c>
      <c r="C11" s="5" t="str">
        <f>_cal2</f>
        <v/>
      </c>
      <c r="D11" s="5" t="str">
        <f>_cal2</f>
        <v/>
      </c>
      <c r="E11" s="5" t="str">
        <f>_cal2</f>
        <v/>
      </c>
      <c r="F11" s="5" t="str">
        <f>_cal2</f>
        <v/>
      </c>
      <c r="G11" s="5">
        <f>_cal2</f>
        <v>42979</v>
      </c>
      <c r="H11" s="5">
        <f>_cal2</f>
        <v>42980</v>
      </c>
      <c r="I11" s="5">
        <f>_cal2</f>
        <v>42981</v>
      </c>
      <c r="J11" s="5">
        <f>_cal2</f>
        <v>42982</v>
      </c>
      <c r="K11" s="5">
        <f>_cal2</f>
        <v>42983</v>
      </c>
      <c r="L11" s="5">
        <f>_cal2</f>
        <v>42984</v>
      </c>
      <c r="M11" s="5">
        <f>_cal2</f>
        <v>42985</v>
      </c>
      <c r="N11" s="5">
        <f>_cal2</f>
        <v>42986</v>
      </c>
      <c r="O11" s="5">
        <f>_cal2</f>
        <v>42987</v>
      </c>
      <c r="P11" s="5">
        <f>_cal2</f>
        <v>42988</v>
      </c>
      <c r="Q11" s="5">
        <f>_cal2</f>
        <v>42989</v>
      </c>
      <c r="R11" s="5">
        <f>_cal2</f>
        <v>42990</v>
      </c>
      <c r="S11" s="5">
        <f>_cal2</f>
        <v>42991</v>
      </c>
      <c r="T11" s="5">
        <f>_cal2</f>
        <v>42992</v>
      </c>
      <c r="U11" s="5">
        <f>_cal2</f>
        <v>42993</v>
      </c>
      <c r="V11" s="5">
        <f>_cal2</f>
        <v>42994</v>
      </c>
      <c r="W11" s="5">
        <f>_cal2</f>
        <v>42995</v>
      </c>
      <c r="X11" s="5">
        <f>_cal2</f>
        <v>42996</v>
      </c>
      <c r="Y11" s="5">
        <f>_cal2</f>
        <v>42997</v>
      </c>
      <c r="Z11" s="5">
        <f>_cal2</f>
        <v>42998</v>
      </c>
      <c r="AA11" s="5">
        <f>_cal2</f>
        <v>42999</v>
      </c>
      <c r="AB11" s="5">
        <f>_cal2</f>
        <v>43000</v>
      </c>
      <c r="AC11" s="5">
        <f>_cal2</f>
        <v>43001</v>
      </c>
      <c r="AD11" s="5">
        <f>_cal2</f>
        <v>43002</v>
      </c>
      <c r="AE11" s="5">
        <f>_cal2</f>
        <v>43003</v>
      </c>
      <c r="AF11" s="5">
        <f>_cal2</f>
        <v>43004</v>
      </c>
      <c r="AG11" s="5">
        <f>_cal2</f>
        <v>43005</v>
      </c>
      <c r="AH11" s="5">
        <f>_cal2</f>
        <v>43006</v>
      </c>
      <c r="AI11" s="5">
        <f>_cal2</f>
        <v>43007</v>
      </c>
      <c r="AJ11" s="5">
        <f>_cal2</f>
        <v>43008</v>
      </c>
      <c r="AK11" s="5" t="str">
        <f>_cal2</f>
        <v/>
      </c>
      <c r="AL11" s="5" t="str">
        <f>_cal2</f>
        <v/>
      </c>
      <c r="AM11" s="5" t="str">
        <f>_cal2</f>
        <v/>
      </c>
      <c r="AO11" s="11" t="str">
        <f t="shared" ca="1" si="0"/>
        <v/>
      </c>
      <c r="AQ11" s="13">
        <f>DATE(B2,8,5)</f>
        <v>42952</v>
      </c>
      <c r="AR11" t="s">
        <v>9</v>
      </c>
    </row>
    <row r="12" spans="2:44" s="6" customFormat="1" ht="18.75" x14ac:dyDescent="0.3">
      <c r="B12" s="2">
        <f>DATE($B$2,10,1)</f>
        <v>43009</v>
      </c>
      <c r="C12" s="5" t="str">
        <f>_cal2</f>
        <v/>
      </c>
      <c r="D12" s="5" t="str">
        <f>_cal2</f>
        <v/>
      </c>
      <c r="E12" s="5" t="str">
        <f>_cal2</f>
        <v/>
      </c>
      <c r="F12" s="5" t="str">
        <f>_cal2</f>
        <v/>
      </c>
      <c r="G12" s="5" t="str">
        <f>_cal2</f>
        <v/>
      </c>
      <c r="H12" s="5" t="str">
        <f>_cal2</f>
        <v/>
      </c>
      <c r="I12" s="5">
        <f>_cal2</f>
        <v>43009</v>
      </c>
      <c r="J12" s="5">
        <f>_cal2</f>
        <v>43010</v>
      </c>
      <c r="K12" s="5">
        <f>_cal2</f>
        <v>43011</v>
      </c>
      <c r="L12" s="5">
        <f>_cal2</f>
        <v>43012</v>
      </c>
      <c r="M12" s="5">
        <f>_cal2</f>
        <v>43013</v>
      </c>
      <c r="N12" s="5">
        <f>_cal2</f>
        <v>43014</v>
      </c>
      <c r="O12" s="5">
        <f>_cal2</f>
        <v>43015</v>
      </c>
      <c r="P12" s="5">
        <f>_cal2</f>
        <v>43016</v>
      </c>
      <c r="Q12" s="5">
        <f>_cal2</f>
        <v>43017</v>
      </c>
      <c r="R12" s="5">
        <f>_cal2</f>
        <v>43018</v>
      </c>
      <c r="S12" s="5">
        <f>_cal2</f>
        <v>43019</v>
      </c>
      <c r="T12" s="5">
        <f>_cal2</f>
        <v>43020</v>
      </c>
      <c r="U12" s="5">
        <f>_cal2</f>
        <v>43021</v>
      </c>
      <c r="V12" s="5">
        <f>_cal2</f>
        <v>43022</v>
      </c>
      <c r="W12" s="5">
        <f>_cal2</f>
        <v>43023</v>
      </c>
      <c r="X12" s="5">
        <f>_cal2</f>
        <v>43024</v>
      </c>
      <c r="Y12" s="5">
        <f>_cal2</f>
        <v>43025</v>
      </c>
      <c r="Z12" s="5">
        <f>_cal2</f>
        <v>43026</v>
      </c>
      <c r="AA12" s="5">
        <f>_cal2</f>
        <v>43027</v>
      </c>
      <c r="AB12" s="5">
        <f>_cal2</f>
        <v>43028</v>
      </c>
      <c r="AC12" s="5">
        <f>_cal2</f>
        <v>43029</v>
      </c>
      <c r="AD12" s="5">
        <f>_cal2</f>
        <v>43030</v>
      </c>
      <c r="AE12" s="5">
        <f>_cal2</f>
        <v>43031</v>
      </c>
      <c r="AF12" s="5">
        <f>_cal2</f>
        <v>43032</v>
      </c>
      <c r="AG12" s="5">
        <f>_cal2</f>
        <v>43033</v>
      </c>
      <c r="AH12" s="5">
        <f>_cal2</f>
        <v>43034</v>
      </c>
      <c r="AI12" s="5">
        <f>_cal2</f>
        <v>43035</v>
      </c>
      <c r="AJ12" s="5">
        <f>_cal2</f>
        <v>43036</v>
      </c>
      <c r="AK12" s="5">
        <f>_cal2</f>
        <v>43037</v>
      </c>
      <c r="AL12" s="5">
        <f>_cal2</f>
        <v>43038</v>
      </c>
      <c r="AM12" s="5">
        <f>_cal2</f>
        <v>43039</v>
      </c>
      <c r="AO12" s="11" t="str">
        <f t="shared" ca="1" si="0"/>
        <v/>
      </c>
      <c r="AQ12" s="13">
        <f>DATE(B2,8,15)</f>
        <v>42962</v>
      </c>
      <c r="AR12" t="s">
        <v>10</v>
      </c>
    </row>
    <row r="13" spans="2:44" s="6" customFormat="1" ht="18.75" x14ac:dyDescent="0.3">
      <c r="B13" s="2">
        <f>DATE($B$2,11,1)</f>
        <v>43040</v>
      </c>
      <c r="C13" s="5" t="str">
        <f>_cal2</f>
        <v/>
      </c>
      <c r="D13" s="5" t="str">
        <f>_cal2</f>
        <v/>
      </c>
      <c r="E13" s="5">
        <f>_cal2</f>
        <v>43040</v>
      </c>
      <c r="F13" s="5">
        <f>_cal2</f>
        <v>43041</v>
      </c>
      <c r="G13" s="5">
        <f>_cal2</f>
        <v>43042</v>
      </c>
      <c r="H13" s="5">
        <f>_cal2</f>
        <v>43043</v>
      </c>
      <c r="I13" s="5">
        <f>_cal2</f>
        <v>43044</v>
      </c>
      <c r="J13" s="5">
        <f>_cal2</f>
        <v>43045</v>
      </c>
      <c r="K13" s="5">
        <f>_cal2</f>
        <v>43046</v>
      </c>
      <c r="L13" s="5">
        <f>_cal2</f>
        <v>43047</v>
      </c>
      <c r="M13" s="5">
        <f>_cal2</f>
        <v>43048</v>
      </c>
      <c r="N13" s="5">
        <f>_cal2</f>
        <v>43049</v>
      </c>
      <c r="O13" s="5">
        <f>_cal2</f>
        <v>43050</v>
      </c>
      <c r="P13" s="5">
        <f>_cal2</f>
        <v>43051</v>
      </c>
      <c r="Q13" s="5">
        <f>_cal2</f>
        <v>43052</v>
      </c>
      <c r="R13" s="5">
        <f>_cal2</f>
        <v>43053</v>
      </c>
      <c r="S13" s="5">
        <f>_cal2</f>
        <v>43054</v>
      </c>
      <c r="T13" s="5">
        <f>_cal2</f>
        <v>43055</v>
      </c>
      <c r="U13" s="5">
        <f>_cal2</f>
        <v>43056</v>
      </c>
      <c r="V13" s="5">
        <f>_cal2</f>
        <v>43057</v>
      </c>
      <c r="W13" s="5">
        <f>_cal2</f>
        <v>43058</v>
      </c>
      <c r="X13" s="5">
        <f>_cal2</f>
        <v>43059</v>
      </c>
      <c r="Y13" s="5">
        <f>_cal2</f>
        <v>43060</v>
      </c>
      <c r="Z13" s="5">
        <f>_cal2</f>
        <v>43061</v>
      </c>
      <c r="AA13" s="5">
        <f>_cal2</f>
        <v>43062</v>
      </c>
      <c r="AB13" s="5">
        <f>_cal2</f>
        <v>43063</v>
      </c>
      <c r="AC13" s="5">
        <f>_cal2</f>
        <v>43064</v>
      </c>
      <c r="AD13" s="5">
        <f>_cal2</f>
        <v>43065</v>
      </c>
      <c r="AE13" s="5">
        <f>_cal2</f>
        <v>43066</v>
      </c>
      <c r="AF13" s="5">
        <f>_cal2</f>
        <v>43067</v>
      </c>
      <c r="AG13" s="5">
        <f>_cal2</f>
        <v>43068</v>
      </c>
      <c r="AH13" s="5">
        <f>_cal2</f>
        <v>43069</v>
      </c>
      <c r="AI13" s="5" t="str">
        <f>_cal2</f>
        <v/>
      </c>
      <c r="AJ13" s="5" t="str">
        <f>_cal2</f>
        <v/>
      </c>
      <c r="AK13" s="5" t="str">
        <f>_cal2</f>
        <v/>
      </c>
      <c r="AL13" s="5" t="str">
        <f>_cal2</f>
        <v/>
      </c>
      <c r="AM13" s="5" t="str">
        <f>_cal2</f>
        <v/>
      </c>
      <c r="AO13" s="11" t="str">
        <f ca="1">IF(AND(YEAR(TODAY())=$B$2,MONTH(TODAY())=MONTH($B13)),WEEKNUM(TODAY(),2),"")</f>
        <v/>
      </c>
      <c r="AQ13" s="13">
        <f>DATE(B2,10,8)</f>
        <v>43016</v>
      </c>
      <c r="AR13" t="s">
        <v>11</v>
      </c>
    </row>
    <row r="14" spans="2:44" s="6" customFormat="1" ht="18.75" x14ac:dyDescent="0.3">
      <c r="B14" s="2">
        <f>DATE($B$2,12,1)</f>
        <v>43070</v>
      </c>
      <c r="C14" s="5" t="str">
        <f>_cal2</f>
        <v/>
      </c>
      <c r="D14" s="5" t="str">
        <f>_cal2</f>
        <v/>
      </c>
      <c r="E14" s="5" t="str">
        <f>_cal2</f>
        <v/>
      </c>
      <c r="F14" s="5" t="str">
        <f>_cal2</f>
        <v/>
      </c>
      <c r="G14" s="5">
        <f>_cal2</f>
        <v>43070</v>
      </c>
      <c r="H14" s="5">
        <f>_cal2</f>
        <v>43071</v>
      </c>
      <c r="I14" s="5">
        <f>_cal2</f>
        <v>43072</v>
      </c>
      <c r="J14" s="5">
        <f>_cal2</f>
        <v>43073</v>
      </c>
      <c r="K14" s="5">
        <f>_cal2</f>
        <v>43074</v>
      </c>
      <c r="L14" s="5">
        <f>_cal2</f>
        <v>43075</v>
      </c>
      <c r="M14" s="5">
        <f>_cal2</f>
        <v>43076</v>
      </c>
      <c r="N14" s="5">
        <f>_cal2</f>
        <v>43077</v>
      </c>
      <c r="O14" s="5">
        <f>_cal2</f>
        <v>43078</v>
      </c>
      <c r="P14" s="5">
        <f>_cal2</f>
        <v>43079</v>
      </c>
      <c r="Q14" s="5">
        <f>_cal2</f>
        <v>43080</v>
      </c>
      <c r="R14" s="5">
        <f>_cal2</f>
        <v>43081</v>
      </c>
      <c r="S14" s="5">
        <f>_cal2</f>
        <v>43082</v>
      </c>
      <c r="T14" s="5">
        <f>_cal2</f>
        <v>43083</v>
      </c>
      <c r="U14" s="5">
        <f>_cal2</f>
        <v>43084</v>
      </c>
      <c r="V14" s="5">
        <f>_cal2</f>
        <v>43085</v>
      </c>
      <c r="W14" s="5">
        <f>_cal2</f>
        <v>43086</v>
      </c>
      <c r="X14" s="5">
        <f>_cal2</f>
        <v>43087</v>
      </c>
      <c r="Y14" s="5">
        <f>_cal2</f>
        <v>43088</v>
      </c>
      <c r="Z14" s="5">
        <f>_cal2</f>
        <v>43089</v>
      </c>
      <c r="AA14" s="5">
        <f>_cal2</f>
        <v>43090</v>
      </c>
      <c r="AB14" s="5">
        <f>_cal2</f>
        <v>43091</v>
      </c>
      <c r="AC14" s="5">
        <f>_cal2</f>
        <v>43092</v>
      </c>
      <c r="AD14" s="5">
        <f>_cal2</f>
        <v>43093</v>
      </c>
      <c r="AE14" s="5">
        <f>_cal2</f>
        <v>43094</v>
      </c>
      <c r="AF14" s="5">
        <f>_cal2</f>
        <v>43095</v>
      </c>
      <c r="AG14" s="5">
        <f>_cal2</f>
        <v>43096</v>
      </c>
      <c r="AH14" s="5">
        <f>_cal2</f>
        <v>43097</v>
      </c>
      <c r="AI14" s="5">
        <f>_cal2</f>
        <v>43098</v>
      </c>
      <c r="AJ14" s="5">
        <f>_cal2</f>
        <v>43099</v>
      </c>
      <c r="AK14" s="5">
        <f>_cal2</f>
        <v>43100</v>
      </c>
      <c r="AL14" s="5" t="str">
        <f>_cal2</f>
        <v/>
      </c>
      <c r="AM14" s="5" t="str">
        <f>_cal2</f>
        <v/>
      </c>
      <c r="AO14" s="11" t="str">
        <f t="shared" ca="1" si="0"/>
        <v/>
      </c>
      <c r="AQ14" s="13">
        <f>DATE(B2,11,1)</f>
        <v>43040</v>
      </c>
      <c r="AR14" t="s">
        <v>12</v>
      </c>
    </row>
    <row r="15" spans="2:44" s="6" customFormat="1" ht="18.75" customHeight="1" x14ac:dyDescent="0.25">
      <c r="AQ15" s="13">
        <f>DATE(B2,12,25)</f>
        <v>43094</v>
      </c>
      <c r="AR15" t="s">
        <v>13</v>
      </c>
    </row>
    <row r="16" spans="2:44" ht="18.75" customHeight="1" x14ac:dyDescent="0.2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Q16" s="13">
        <f>DATE(B2,12,26)</f>
        <v>43095</v>
      </c>
      <c r="AR16" t="s">
        <v>14</v>
      </c>
    </row>
    <row r="17" ht="18.75" customHeight="1" x14ac:dyDescent="0.25"/>
  </sheetData>
  <conditionalFormatting sqref="C3:AM14">
    <cfRule type="timePeriod" dxfId="4" priority="2" timePeriod="today">
      <formula>FLOOR(C3,1)=TODAY()</formula>
    </cfRule>
    <cfRule type="expression" dxfId="3" priority="1">
      <formula>COUNTIF(_ND,"="&amp;C3)&gt;0</formula>
    </cfRule>
  </conditionalFormatting>
  <conditionalFormatting sqref="C2:AM14">
    <cfRule type="expression" dxfId="2" priority="5">
      <formula>C$2=7</formula>
    </cfRule>
  </conditionalFormatting>
  <conditionalFormatting sqref="B2:AM2 AO2 AQ2">
    <cfRule type="expression" dxfId="1" priority="3">
      <formula>LEN(B$2)&gt;0</formula>
    </cfRule>
  </conditionalFormatting>
  <conditionalFormatting sqref="B3:AM14 AO3:AO14">
    <cfRule type="expression" dxfId="0" priority="4">
      <formula>AND($B$2=YEAR(TODAY()),MONTH($B3)=MONTH(TODAY()))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</vt:lpstr>
      <vt:lpstr>_ND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Vidaković</dc:creator>
  <cp:lastModifiedBy>Viktor Vidaković</cp:lastModifiedBy>
  <dcterms:created xsi:type="dcterms:W3CDTF">2015-11-25T11:23:44Z</dcterms:created>
  <dcterms:modified xsi:type="dcterms:W3CDTF">2017-03-21T14:47:59Z</dcterms:modified>
</cp:coreProperties>
</file>