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Vince\Downloads\"/>
    </mc:Choice>
  </mc:AlternateContent>
  <xr:revisionPtr revIDLastSave="0" documentId="13_ncr:1_{DA31C104-D2B8-444D-B247-1F95C2A3D9E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2. AgSe wt to mol conver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I2" i="2"/>
  <c r="F3" i="2"/>
  <c r="I3" i="2" s="1"/>
  <c r="G3" i="2"/>
  <c r="H3" i="2"/>
  <c r="F4" i="2"/>
  <c r="I4" i="2" s="1"/>
  <c r="G4" i="2"/>
  <c r="F5" i="2"/>
  <c r="I5" i="2" s="1"/>
  <c r="G5" i="2"/>
  <c r="H5" i="2" s="1"/>
  <c r="F6" i="2"/>
  <c r="H6" i="2" s="1"/>
  <c r="G6" i="2"/>
  <c r="G2" i="2"/>
  <c r="H2" i="2" s="1"/>
  <c r="F2" i="2"/>
  <c r="V17" i="1"/>
  <c r="I6" i="2" l="1"/>
  <c r="H4" i="2"/>
</calcChain>
</file>

<file path=xl/sharedStrings.xml><?xml version="1.0" encoding="utf-8"?>
<sst xmlns="http://schemas.openxmlformats.org/spreadsheetml/2006/main" count="149" uniqueCount="66">
  <si>
    <t>Ag</t>
  </si>
  <si>
    <t>Se</t>
  </si>
  <si>
    <t>S</t>
  </si>
  <si>
    <t>Cu</t>
  </si>
  <si>
    <t>Te</t>
  </si>
  <si>
    <t>Filler</t>
  </si>
  <si>
    <t>Additive</t>
  </si>
  <si>
    <t>Solvent</t>
  </si>
  <si>
    <t>Fab</t>
  </si>
  <si>
    <t>Seebeck</t>
  </si>
  <si>
    <t>Power factor</t>
  </si>
  <si>
    <t>ZT</t>
  </si>
  <si>
    <t>Measured T</t>
  </si>
  <si>
    <t>Conductivity (S/cm)</t>
  </si>
  <si>
    <t>VF</t>
  </si>
  <si>
    <t>Sinter T/oC</t>
  </si>
  <si>
    <t>Sintering time/min</t>
  </si>
  <si>
    <t>k/W m−1 K−1</t>
  </si>
  <si>
    <t>Ref.</t>
  </si>
  <si>
    <t>Ultrahigh Performance of n‑Type Ag2Se Films for Flexible Thermoelectric Power GeneratorsUltrahigh Performance of n‑Type Ag2Se Films for Flexible</t>
  </si>
  <si>
    <t>-90.9 ± 5.4</t>
  </si>
  <si>
    <t>107.1 ±5.9</t>
  </si>
  <si>
    <t>-181.8 ±10.9</t>
  </si>
  <si>
    <t>641.3 ± 35.3</t>
  </si>
  <si>
    <t>-176.5 ±10.6</t>
  </si>
  <si>
    <t>-175.8 ± 10.5</t>
  </si>
  <si>
    <t>-157.1 ± 9.4</t>
  </si>
  <si>
    <t>-150.7 ± 9.1</t>
  </si>
  <si>
    <t>-146.4 ± 8.7</t>
  </si>
  <si>
    <t>136.6 ± 8.2</t>
  </si>
  <si>
    <t>-138.3 ± 8.3</t>
  </si>
  <si>
    <t>-152.6 ± 9.2</t>
  </si>
  <si>
    <t>112 ± 6.7</t>
  </si>
  <si>
    <t>-121.1 ± 7.2</t>
  </si>
  <si>
    <t>747.6 ± 41.1</t>
  </si>
  <si>
    <t>796.8 ± 43.8</t>
  </si>
  <si>
    <t>325.9 ± 17.9</t>
  </si>
  <si>
    <t>342 ± 18.8</t>
  </si>
  <si>
    <t>355.5 ± 19.6</t>
  </si>
  <si>
    <t>252.7 ± 13.9</t>
  </si>
  <si>
    <t>280.5 ± 15.4</t>
  </si>
  <si>
    <t>260 ± 14.3</t>
  </si>
  <si>
    <t>189.1 ±10.4</t>
  </si>
  <si>
    <t>250.4 ± 13.8</t>
  </si>
  <si>
    <t>255.1 ± 14</t>
  </si>
  <si>
    <t>Ethanol</t>
  </si>
  <si>
    <t>Sputtering</t>
  </si>
  <si>
    <t>t/um</t>
  </si>
  <si>
    <t>P/Kpa</t>
  </si>
  <si>
    <t>High Thermoelectric zT in n-Type Silver Selenide films at Room Temperature</t>
  </si>
  <si>
    <t>Comments</t>
  </si>
  <si>
    <t>Ultrahigh power factor and flexible silver selenide-based composite film for thermoelectric devices</t>
  </si>
  <si>
    <t>Correction from authors</t>
  </si>
  <si>
    <t>Melting</t>
  </si>
  <si>
    <t>Structural stability enables high thermoelectric performance in room temperature Ag2Se</t>
  </si>
  <si>
    <t>Ag MW</t>
  </si>
  <si>
    <t>Se MW</t>
  </si>
  <si>
    <t>Ag/Se</t>
  </si>
  <si>
    <t>Toluene</t>
  </si>
  <si>
    <t>New frontier in printed thermoelectrics: formation of β-Ag2Se through thermally stimulated dissociative adsorption leads to high ZT</t>
  </si>
  <si>
    <t>Ultrahigh performance PEDOT/Ag2Se/CuAgSe composite film for wearable thermoelectric power generators</t>
  </si>
  <si>
    <t>High Performance and Flexible Polyvinylpyrrolidone/Ag/Ag2Te Ternary Composite Film for Thermoelectric Power Generator</t>
  </si>
  <si>
    <t>See conversion in S2</t>
  </si>
  <si>
    <t>Acetone</t>
  </si>
  <si>
    <t>Critical role of nanoinclusions in silver selenide nanocomposites as a promising room temperature thermoelectric material</t>
  </si>
  <si>
    <t>Ultra-low lattice thermal conductivity and enhanced thermoelectric performance in Ag2−xSe1/3S1/3Te1/3 via anion permutation and cation modulation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</si>
</sst>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tabSelected="1" zoomScale="86" zoomScaleNormal="86" workbookViewId="0">
      <selection activeCell="T43" sqref="T43"/>
    </sheetView>
  </sheetViews>
  <sheetFormatPr defaultRowHeight="15" x14ac:dyDescent="0.25"/>
  <cols>
    <col min="13" max="13" width="12.7109375" customWidth="1"/>
    <col min="14" max="14" width="19.28515625" customWidth="1"/>
    <col min="15" max="15" width="17" customWidth="1"/>
    <col min="16" max="16" width="13.85546875" customWidth="1"/>
    <col min="17" max="17" width="13" customWidth="1"/>
    <col min="21" max="21" width="138.85546875" customWidth="1"/>
  </cols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47</v>
      </c>
      <c r="L1" t="s">
        <v>48</v>
      </c>
      <c r="M1" t="s">
        <v>15</v>
      </c>
      <c r="N1" t="s">
        <v>16</v>
      </c>
      <c r="O1" t="s">
        <v>13</v>
      </c>
      <c r="P1" t="s">
        <v>9</v>
      </c>
      <c r="Q1" s="2" t="s">
        <v>10</v>
      </c>
      <c r="R1" t="s">
        <v>17</v>
      </c>
      <c r="S1" t="s">
        <v>11</v>
      </c>
      <c r="T1" t="s">
        <v>12</v>
      </c>
      <c r="U1" t="s">
        <v>18</v>
      </c>
      <c r="V1" t="s">
        <v>50</v>
      </c>
    </row>
    <row r="2" spans="2:22" x14ac:dyDescent="0.25">
      <c r="B2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t="s">
        <v>45</v>
      </c>
      <c r="J2" t="s">
        <v>14</v>
      </c>
      <c r="K2">
        <v>5.4</v>
      </c>
      <c r="L2">
        <v>1000</v>
      </c>
      <c r="M2">
        <v>200</v>
      </c>
      <c r="N2">
        <v>30</v>
      </c>
      <c r="O2">
        <v>920</v>
      </c>
      <c r="P2" s="4">
        <v>-143</v>
      </c>
      <c r="Q2" s="2">
        <v>1882</v>
      </c>
      <c r="R2">
        <v>0.69599999999999995</v>
      </c>
      <c r="S2">
        <v>0.8</v>
      </c>
      <c r="T2">
        <v>300</v>
      </c>
      <c r="U2" s="1" t="s">
        <v>19</v>
      </c>
    </row>
    <row r="3" spans="2:22" x14ac:dyDescent="0.25">
      <c r="B3">
        <v>1.7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46</v>
      </c>
      <c r="K3">
        <v>0.91</v>
      </c>
      <c r="L3">
        <v>6.8000000000000005E-4</v>
      </c>
      <c r="M3">
        <v>300</v>
      </c>
      <c r="N3">
        <v>20</v>
      </c>
      <c r="O3" t="s">
        <v>21</v>
      </c>
      <c r="P3" s="4" t="s">
        <v>20</v>
      </c>
      <c r="Q3" s="2">
        <v>885</v>
      </c>
      <c r="U3" t="s">
        <v>49</v>
      </c>
    </row>
    <row r="4" spans="2:22" x14ac:dyDescent="0.25">
      <c r="B4">
        <v>1.8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46</v>
      </c>
      <c r="K4">
        <v>0.98</v>
      </c>
      <c r="L4">
        <v>6.8000000000000005E-4</v>
      </c>
      <c r="M4">
        <v>300</v>
      </c>
      <c r="N4">
        <v>20</v>
      </c>
      <c r="O4" t="s">
        <v>23</v>
      </c>
      <c r="P4" s="4" t="s">
        <v>22</v>
      </c>
      <c r="Q4" s="2">
        <v>2120</v>
      </c>
      <c r="U4" t="s">
        <v>49</v>
      </c>
    </row>
    <row r="5" spans="2:22" x14ac:dyDescent="0.25">
      <c r="B5">
        <v>1.9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46</v>
      </c>
      <c r="K5">
        <v>1.089</v>
      </c>
      <c r="L5">
        <v>6.8000000000000005E-4</v>
      </c>
      <c r="M5">
        <v>300</v>
      </c>
      <c r="N5">
        <v>20</v>
      </c>
      <c r="O5" t="s">
        <v>34</v>
      </c>
      <c r="P5" s="4" t="s">
        <v>24</v>
      </c>
      <c r="Q5" s="2">
        <v>2330</v>
      </c>
      <c r="U5" t="s">
        <v>49</v>
      </c>
    </row>
    <row r="6" spans="2:22" x14ac:dyDescent="0.25">
      <c r="B6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46</v>
      </c>
      <c r="K6">
        <v>0.95499999999999996</v>
      </c>
      <c r="L6">
        <v>6.8000000000000005E-4</v>
      </c>
      <c r="M6">
        <v>300</v>
      </c>
      <c r="N6">
        <v>20</v>
      </c>
      <c r="O6" t="s">
        <v>35</v>
      </c>
      <c r="P6" s="4" t="s">
        <v>25</v>
      </c>
      <c r="Q6" s="2">
        <v>2460</v>
      </c>
      <c r="U6" t="s">
        <v>49</v>
      </c>
    </row>
    <row r="7" spans="2:22" x14ac:dyDescent="0.25">
      <c r="B7">
        <v>2.1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46</v>
      </c>
      <c r="K7">
        <v>0.99199999999999999</v>
      </c>
      <c r="L7">
        <v>6.8000000000000005E-4</v>
      </c>
      <c r="M7">
        <v>300</v>
      </c>
      <c r="N7">
        <v>20</v>
      </c>
      <c r="O7" t="s">
        <v>36</v>
      </c>
      <c r="P7" s="4" t="s">
        <v>26</v>
      </c>
      <c r="Q7" s="2">
        <v>804</v>
      </c>
      <c r="U7" t="s">
        <v>49</v>
      </c>
    </row>
    <row r="8" spans="2:22" x14ac:dyDescent="0.25">
      <c r="B8">
        <v>2.2000000000000002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46</v>
      </c>
      <c r="K8">
        <v>0.85499999999999998</v>
      </c>
      <c r="L8">
        <v>6.8000000000000005E-4</v>
      </c>
      <c r="M8">
        <v>300</v>
      </c>
      <c r="N8">
        <v>20</v>
      </c>
      <c r="O8" t="s">
        <v>37</v>
      </c>
      <c r="P8" s="4" t="s">
        <v>27</v>
      </c>
      <c r="Q8" s="2">
        <v>777</v>
      </c>
      <c r="U8" t="s">
        <v>49</v>
      </c>
    </row>
    <row r="9" spans="2:22" x14ac:dyDescent="0.25">
      <c r="B9">
        <v>2.2999999999999998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46</v>
      </c>
      <c r="K9">
        <v>0.67400000000000004</v>
      </c>
      <c r="L9">
        <v>6.8000000000000005E-4</v>
      </c>
      <c r="M9">
        <v>300</v>
      </c>
      <c r="N9">
        <v>20</v>
      </c>
      <c r="O9" t="s">
        <v>38</v>
      </c>
      <c r="P9" s="4" t="s">
        <v>28</v>
      </c>
      <c r="Q9" s="2">
        <v>761</v>
      </c>
      <c r="U9" t="s">
        <v>49</v>
      </c>
    </row>
    <row r="10" spans="2:22" x14ac:dyDescent="0.25">
      <c r="B10">
        <v>2.4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46</v>
      </c>
      <c r="K10">
        <v>0.995</v>
      </c>
      <c r="L10">
        <v>6.8000000000000005E-4</v>
      </c>
      <c r="M10">
        <v>300</v>
      </c>
      <c r="N10">
        <v>20</v>
      </c>
      <c r="O10" t="s">
        <v>39</v>
      </c>
      <c r="P10" s="4" t="s">
        <v>26</v>
      </c>
      <c r="Q10" s="2">
        <v>623</v>
      </c>
      <c r="U10" t="s">
        <v>49</v>
      </c>
    </row>
    <row r="11" spans="2:22" x14ac:dyDescent="0.25">
      <c r="B11">
        <v>2.5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46</v>
      </c>
      <c r="K11">
        <v>0.64400000000000002</v>
      </c>
      <c r="L11">
        <v>6.8000000000000005E-4</v>
      </c>
      <c r="M11">
        <v>300</v>
      </c>
      <c r="N11">
        <v>20</v>
      </c>
      <c r="O11" t="s">
        <v>40</v>
      </c>
      <c r="P11" s="4" t="s">
        <v>29</v>
      </c>
      <c r="Q11" s="2">
        <v>525</v>
      </c>
      <c r="U11" t="s">
        <v>49</v>
      </c>
    </row>
    <row r="12" spans="2:22" x14ac:dyDescent="0.25">
      <c r="B12">
        <v>2.6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46</v>
      </c>
      <c r="K12">
        <v>0.66900000000000004</v>
      </c>
      <c r="L12">
        <v>6.8000000000000005E-4</v>
      </c>
      <c r="M12">
        <v>300</v>
      </c>
      <c r="N12">
        <v>20</v>
      </c>
      <c r="O12" t="s">
        <v>41</v>
      </c>
      <c r="P12" s="4" t="s">
        <v>30</v>
      </c>
      <c r="Q12" s="2">
        <v>497</v>
      </c>
      <c r="U12" t="s">
        <v>49</v>
      </c>
    </row>
    <row r="13" spans="2:22" x14ac:dyDescent="0.25">
      <c r="B13">
        <v>2.7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46</v>
      </c>
      <c r="K13">
        <v>0.69799999999999995</v>
      </c>
      <c r="L13">
        <v>6.8000000000000005E-4</v>
      </c>
      <c r="M13">
        <v>300</v>
      </c>
      <c r="N13">
        <v>20</v>
      </c>
      <c r="O13" t="s">
        <v>42</v>
      </c>
      <c r="P13" s="4" t="s">
        <v>31</v>
      </c>
      <c r="Q13" s="2">
        <v>440</v>
      </c>
      <c r="U13" t="s">
        <v>49</v>
      </c>
    </row>
    <row r="14" spans="2:22" x14ac:dyDescent="0.25">
      <c r="B14">
        <v>2.8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46</v>
      </c>
      <c r="K14">
        <v>0.92400000000000004</v>
      </c>
      <c r="L14">
        <v>6.8000000000000005E-4</v>
      </c>
      <c r="M14">
        <v>300</v>
      </c>
      <c r="N14">
        <v>20</v>
      </c>
      <c r="O14" t="s">
        <v>43</v>
      </c>
      <c r="P14" s="4" t="s">
        <v>32</v>
      </c>
      <c r="Q14" s="2">
        <v>314</v>
      </c>
      <c r="U14" t="s">
        <v>49</v>
      </c>
    </row>
    <row r="15" spans="2:22" x14ac:dyDescent="0.25"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46</v>
      </c>
      <c r="K15">
        <v>0.71899999999999997</v>
      </c>
      <c r="L15">
        <v>6.8000000000000005E-4</v>
      </c>
      <c r="M15">
        <v>300</v>
      </c>
      <c r="N15">
        <v>20</v>
      </c>
      <c r="O15" t="s">
        <v>44</v>
      </c>
      <c r="P15" s="4" t="s">
        <v>33</v>
      </c>
      <c r="Q15" s="2">
        <v>374</v>
      </c>
      <c r="U15" t="s">
        <v>49</v>
      </c>
    </row>
    <row r="16" spans="2:22" x14ac:dyDescent="0.25">
      <c r="B16">
        <v>1</v>
      </c>
      <c r="C16">
        <v>1</v>
      </c>
      <c r="D16">
        <v>0</v>
      </c>
      <c r="E16">
        <v>0.5</v>
      </c>
      <c r="F16">
        <v>0</v>
      </c>
      <c r="G16">
        <v>0</v>
      </c>
      <c r="H16">
        <v>0</v>
      </c>
      <c r="I16" t="s">
        <v>45</v>
      </c>
      <c r="J16" t="s">
        <v>14</v>
      </c>
      <c r="K16">
        <v>7</v>
      </c>
      <c r="L16">
        <v>1000</v>
      </c>
      <c r="M16">
        <v>200</v>
      </c>
      <c r="N16">
        <v>30</v>
      </c>
      <c r="P16" s="4">
        <v>-75.5</v>
      </c>
      <c r="Q16" s="2">
        <v>386.26994827137497</v>
      </c>
      <c r="U16" t="s">
        <v>51</v>
      </c>
      <c r="V16" t="s">
        <v>52</v>
      </c>
    </row>
    <row r="17" spans="2:22" x14ac:dyDescent="0.25">
      <c r="B17">
        <v>1.33</v>
      </c>
      <c r="C17">
        <v>1</v>
      </c>
      <c r="D17">
        <v>0</v>
      </c>
      <c r="E17">
        <v>0.33</v>
      </c>
      <c r="F17">
        <v>0</v>
      </c>
      <c r="G17">
        <v>0</v>
      </c>
      <c r="H17">
        <v>0</v>
      </c>
      <c r="I17" t="s">
        <v>45</v>
      </c>
      <c r="J17" t="s">
        <v>14</v>
      </c>
      <c r="K17">
        <v>7</v>
      </c>
      <c r="L17">
        <v>1000</v>
      </c>
      <c r="M17">
        <v>200</v>
      </c>
      <c r="N17">
        <v>30</v>
      </c>
      <c r="P17" s="4">
        <v>-45.5</v>
      </c>
      <c r="Q17" s="2">
        <v>1593.9354579774999</v>
      </c>
      <c r="U17" t="s">
        <v>51</v>
      </c>
      <c r="V17">
        <f>1593.9/2231</f>
        <v>0.71443298969072166</v>
      </c>
    </row>
    <row r="18" spans="2:22" x14ac:dyDescent="0.25">
      <c r="B18">
        <v>1.5</v>
      </c>
      <c r="C18">
        <v>1</v>
      </c>
      <c r="D18">
        <v>0</v>
      </c>
      <c r="E18">
        <v>0.25</v>
      </c>
      <c r="F18">
        <v>0</v>
      </c>
      <c r="G18">
        <v>0</v>
      </c>
      <c r="H18">
        <v>0</v>
      </c>
      <c r="I18" t="s">
        <v>45</v>
      </c>
      <c r="J18" t="s">
        <v>14</v>
      </c>
      <c r="K18">
        <v>7</v>
      </c>
      <c r="L18">
        <v>1000</v>
      </c>
      <c r="M18">
        <v>200</v>
      </c>
      <c r="N18">
        <v>30</v>
      </c>
      <c r="P18" s="4">
        <v>-38</v>
      </c>
      <c r="Q18" s="2">
        <v>1428.8600000000001</v>
      </c>
      <c r="U18" t="s">
        <v>51</v>
      </c>
      <c r="V18">
        <v>0.71443298969072166</v>
      </c>
    </row>
    <row r="19" spans="2:22" x14ac:dyDescent="0.25">
      <c r="B19">
        <v>1.6</v>
      </c>
      <c r="C19">
        <v>1</v>
      </c>
      <c r="D19">
        <v>0</v>
      </c>
      <c r="E19">
        <v>0.2</v>
      </c>
      <c r="F19">
        <v>0</v>
      </c>
      <c r="G19">
        <v>0</v>
      </c>
      <c r="H19">
        <v>0</v>
      </c>
      <c r="I19" t="s">
        <v>45</v>
      </c>
      <c r="J19" t="s">
        <v>14</v>
      </c>
      <c r="K19">
        <v>7</v>
      </c>
      <c r="L19">
        <v>1000</v>
      </c>
      <c r="M19">
        <v>200</v>
      </c>
      <c r="N19">
        <v>30</v>
      </c>
      <c r="P19" s="4">
        <v>-34</v>
      </c>
      <c r="Q19" s="2">
        <v>1107.3665000000001</v>
      </c>
      <c r="U19" t="s">
        <v>51</v>
      </c>
    </row>
    <row r="20" spans="2:22" x14ac:dyDescent="0.25">
      <c r="B20">
        <v>2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53</v>
      </c>
      <c r="K20">
        <v>10</v>
      </c>
      <c r="L20">
        <v>0</v>
      </c>
      <c r="M20">
        <v>450</v>
      </c>
      <c r="N20">
        <v>1440</v>
      </c>
      <c r="P20" s="4">
        <v>-125</v>
      </c>
      <c r="Q20" s="2">
        <v>2250</v>
      </c>
      <c r="S20">
        <v>0.56000000000000005</v>
      </c>
      <c r="T20">
        <v>305</v>
      </c>
      <c r="U20" t="s">
        <v>54</v>
      </c>
    </row>
    <row r="21" spans="2:22" x14ac:dyDescent="0.25">
      <c r="B21">
        <v>2</v>
      </c>
      <c r="C21">
        <v>1</v>
      </c>
      <c r="D21">
        <v>0.01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53</v>
      </c>
      <c r="K21">
        <v>10</v>
      </c>
      <c r="L21">
        <v>0</v>
      </c>
      <c r="M21">
        <v>450</v>
      </c>
      <c r="N21">
        <v>1440</v>
      </c>
      <c r="P21" s="4">
        <v>-141</v>
      </c>
      <c r="Q21" s="2">
        <v>2380</v>
      </c>
      <c r="S21">
        <v>0.8</v>
      </c>
      <c r="T21">
        <v>305</v>
      </c>
      <c r="U21" t="s">
        <v>54</v>
      </c>
    </row>
    <row r="22" spans="2:22" x14ac:dyDescent="0.25">
      <c r="B22">
        <v>2</v>
      </c>
      <c r="C22">
        <v>1</v>
      </c>
      <c r="D22">
        <v>1.4999999999999999E-2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53</v>
      </c>
      <c r="K22">
        <v>10</v>
      </c>
      <c r="L22">
        <v>0</v>
      </c>
      <c r="M22">
        <v>450</v>
      </c>
      <c r="N22">
        <v>1440</v>
      </c>
      <c r="P22" s="4">
        <v>-162</v>
      </c>
      <c r="Q22" s="2">
        <v>2000</v>
      </c>
      <c r="S22">
        <v>0.69</v>
      </c>
      <c r="T22">
        <v>305</v>
      </c>
      <c r="U22" t="s">
        <v>54</v>
      </c>
    </row>
    <row r="23" spans="2:22" x14ac:dyDescent="0.25">
      <c r="B23">
        <v>2</v>
      </c>
      <c r="C23">
        <v>1</v>
      </c>
      <c r="D23">
        <v>0.02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53</v>
      </c>
      <c r="K23">
        <v>10</v>
      </c>
      <c r="L23">
        <v>0</v>
      </c>
      <c r="M23">
        <v>450</v>
      </c>
      <c r="N23">
        <v>1440</v>
      </c>
      <c r="P23" s="4">
        <v>-150</v>
      </c>
      <c r="Q23" s="2">
        <v>1700</v>
      </c>
      <c r="S23">
        <v>0.59</v>
      </c>
      <c r="T23">
        <v>305</v>
      </c>
      <c r="U23" t="s">
        <v>54</v>
      </c>
    </row>
    <row r="24" spans="2:22" x14ac:dyDescent="0.25">
      <c r="B24">
        <v>6.5879299156391955</v>
      </c>
      <c r="C24">
        <v>1</v>
      </c>
      <c r="D24">
        <v>0</v>
      </c>
      <c r="E24">
        <v>0</v>
      </c>
      <c r="F24">
        <v>0</v>
      </c>
      <c r="G24">
        <v>0.06</v>
      </c>
      <c r="H24">
        <v>0.02</v>
      </c>
      <c r="I24" t="s">
        <v>58</v>
      </c>
      <c r="J24" t="s">
        <v>53</v>
      </c>
      <c r="K24">
        <v>32.5</v>
      </c>
      <c r="L24">
        <v>101</v>
      </c>
      <c r="M24">
        <v>200</v>
      </c>
      <c r="N24">
        <v>5</v>
      </c>
      <c r="P24" s="4">
        <v>-110</v>
      </c>
      <c r="Q24" s="2">
        <v>500</v>
      </c>
      <c r="U24" t="s">
        <v>59</v>
      </c>
      <c r="V24" t="s">
        <v>62</v>
      </c>
    </row>
    <row r="25" spans="2:22" x14ac:dyDescent="0.25">
      <c r="B25">
        <v>2.9279688513951969</v>
      </c>
      <c r="C25">
        <v>1</v>
      </c>
      <c r="D25">
        <v>0</v>
      </c>
      <c r="E25">
        <v>0</v>
      </c>
      <c r="F25">
        <v>0</v>
      </c>
      <c r="G25">
        <v>0.06</v>
      </c>
      <c r="H25">
        <v>0.02</v>
      </c>
      <c r="I25" t="s">
        <v>58</v>
      </c>
      <c r="J25" t="s">
        <v>53</v>
      </c>
      <c r="K25">
        <v>32.5</v>
      </c>
      <c r="L25">
        <v>101</v>
      </c>
      <c r="M25">
        <v>200</v>
      </c>
      <c r="N25">
        <v>5</v>
      </c>
      <c r="P25" s="4">
        <v>-180</v>
      </c>
      <c r="Q25" s="2">
        <v>1000</v>
      </c>
      <c r="U25" t="s">
        <v>59</v>
      </c>
    </row>
    <row r="26" spans="2:22" x14ac:dyDescent="0.25">
      <c r="B26">
        <v>1.7079818299805321</v>
      </c>
      <c r="C26">
        <v>1</v>
      </c>
      <c r="D26">
        <v>0</v>
      </c>
      <c r="E26">
        <v>0</v>
      </c>
      <c r="F26">
        <v>0</v>
      </c>
      <c r="G26">
        <v>0.06</v>
      </c>
      <c r="H26">
        <v>0.02</v>
      </c>
      <c r="I26" t="s">
        <v>58</v>
      </c>
      <c r="J26" t="s">
        <v>53</v>
      </c>
      <c r="K26">
        <v>32.5</v>
      </c>
      <c r="L26">
        <v>101</v>
      </c>
      <c r="M26">
        <v>200</v>
      </c>
      <c r="N26">
        <v>5</v>
      </c>
      <c r="P26" s="4">
        <v>-210</v>
      </c>
      <c r="Q26" s="2">
        <v>1100</v>
      </c>
      <c r="U26" t="s">
        <v>59</v>
      </c>
    </row>
    <row r="27" spans="2:22" x14ac:dyDescent="0.25">
      <c r="B27">
        <v>1.097988319273199</v>
      </c>
      <c r="C27">
        <v>1</v>
      </c>
      <c r="D27">
        <v>0</v>
      </c>
      <c r="E27">
        <v>0</v>
      </c>
      <c r="F27">
        <v>0</v>
      </c>
      <c r="G27">
        <v>0.06</v>
      </c>
      <c r="H27">
        <v>0.02</v>
      </c>
      <c r="I27" t="s">
        <v>58</v>
      </c>
      <c r="J27" t="s">
        <v>53</v>
      </c>
      <c r="K27">
        <v>32.5</v>
      </c>
      <c r="L27">
        <v>101</v>
      </c>
      <c r="M27">
        <v>200</v>
      </c>
      <c r="N27">
        <v>5</v>
      </c>
      <c r="P27" s="4">
        <f>-240</f>
        <v>-240</v>
      </c>
      <c r="Q27" s="2">
        <v>910</v>
      </c>
      <c r="U27" t="s">
        <v>59</v>
      </c>
    </row>
    <row r="28" spans="2:22" x14ac:dyDescent="0.25">
      <c r="B28">
        <v>0.73199221284879945</v>
      </c>
      <c r="C28">
        <v>1</v>
      </c>
      <c r="D28">
        <v>0</v>
      </c>
      <c r="E28">
        <v>0</v>
      </c>
      <c r="F28">
        <v>0</v>
      </c>
      <c r="G28">
        <v>0.06</v>
      </c>
      <c r="H28">
        <v>0.02</v>
      </c>
      <c r="I28" t="s">
        <v>58</v>
      </c>
      <c r="J28" t="s">
        <v>53</v>
      </c>
      <c r="K28">
        <v>32.5</v>
      </c>
      <c r="L28">
        <v>101</v>
      </c>
      <c r="M28">
        <v>200</v>
      </c>
      <c r="N28">
        <v>5</v>
      </c>
      <c r="P28" s="4">
        <v>-230</v>
      </c>
      <c r="Q28" s="2">
        <v>720</v>
      </c>
      <c r="U28" t="s">
        <v>59</v>
      </c>
    </row>
    <row r="29" spans="2:22" x14ac:dyDescent="0.25">
      <c r="B29">
        <v>1.33</v>
      </c>
      <c r="C29">
        <v>1</v>
      </c>
      <c r="D29">
        <v>0</v>
      </c>
      <c r="E29">
        <v>0.33</v>
      </c>
      <c r="F29">
        <v>0</v>
      </c>
      <c r="G29">
        <v>0.1</v>
      </c>
      <c r="H29">
        <v>0</v>
      </c>
      <c r="I29" t="s">
        <v>45</v>
      </c>
      <c r="J29" t="s">
        <v>14</v>
      </c>
      <c r="K29">
        <v>7</v>
      </c>
      <c r="L29">
        <v>1000</v>
      </c>
      <c r="M29">
        <v>200</v>
      </c>
      <c r="N29">
        <v>30</v>
      </c>
      <c r="O29">
        <v>1080</v>
      </c>
      <c r="P29" s="4">
        <v>-121.8</v>
      </c>
      <c r="Q29" s="2">
        <v>1603</v>
      </c>
      <c r="R29">
        <v>0.45800000000000002</v>
      </c>
      <c r="S29">
        <v>1.05</v>
      </c>
      <c r="T29">
        <v>300</v>
      </c>
      <c r="U29" t="s">
        <v>60</v>
      </c>
    </row>
    <row r="30" spans="2:22" x14ac:dyDescent="0.25">
      <c r="B30">
        <v>6</v>
      </c>
      <c r="C30">
        <v>0</v>
      </c>
      <c r="D30">
        <v>0</v>
      </c>
      <c r="E30">
        <v>0</v>
      </c>
      <c r="F30">
        <v>1</v>
      </c>
      <c r="G30">
        <v>0.01</v>
      </c>
      <c r="I30" t="s">
        <v>45</v>
      </c>
      <c r="J30" t="s">
        <v>14</v>
      </c>
      <c r="K30">
        <v>2</v>
      </c>
      <c r="L30">
        <v>1000</v>
      </c>
      <c r="M30">
        <v>200</v>
      </c>
      <c r="N30">
        <v>30</v>
      </c>
      <c r="O30">
        <v>360.9</v>
      </c>
      <c r="P30" s="4">
        <v>-77.5</v>
      </c>
      <c r="Q30" s="2">
        <v>216.5</v>
      </c>
      <c r="U30" t="s">
        <v>61</v>
      </c>
    </row>
    <row r="31" spans="2:22" x14ac:dyDescent="0.25">
      <c r="B31">
        <v>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63</v>
      </c>
      <c r="J31" t="s">
        <v>53</v>
      </c>
      <c r="K31">
        <v>1000</v>
      </c>
      <c r="L31">
        <v>70000</v>
      </c>
      <c r="M31">
        <v>155</v>
      </c>
      <c r="N31">
        <v>5</v>
      </c>
      <c r="P31" s="4">
        <v>-125</v>
      </c>
      <c r="Q31" s="3">
        <v>980</v>
      </c>
      <c r="U31" t="s">
        <v>64</v>
      </c>
    </row>
    <row r="32" spans="2:22" x14ac:dyDescent="0.25">
      <c r="B32">
        <v>2</v>
      </c>
      <c r="C32">
        <v>1</v>
      </c>
      <c r="D32">
        <v>0</v>
      </c>
      <c r="E32">
        <v>0</v>
      </c>
      <c r="F32">
        <v>0.05</v>
      </c>
      <c r="G32">
        <v>0</v>
      </c>
      <c r="H32">
        <v>0</v>
      </c>
      <c r="I32" t="s">
        <v>63</v>
      </c>
      <c r="J32" t="s">
        <v>53</v>
      </c>
      <c r="K32">
        <v>1000</v>
      </c>
      <c r="L32">
        <v>70000</v>
      </c>
      <c r="M32">
        <v>155</v>
      </c>
      <c r="N32">
        <v>5</v>
      </c>
      <c r="P32" s="4">
        <v>-165</v>
      </c>
      <c r="Q32" s="3">
        <v>1990</v>
      </c>
      <c r="R32">
        <v>0.72</v>
      </c>
      <c r="S32">
        <v>0.79</v>
      </c>
      <c r="T32">
        <v>300</v>
      </c>
      <c r="U32" t="s">
        <v>64</v>
      </c>
    </row>
    <row r="33" spans="2:21" x14ac:dyDescent="0.25">
      <c r="B33">
        <v>2</v>
      </c>
      <c r="C33">
        <v>1</v>
      </c>
      <c r="D33">
        <v>0</v>
      </c>
      <c r="E33">
        <v>0</v>
      </c>
      <c r="F33">
        <v>7.4999999999999997E-2</v>
      </c>
      <c r="G33">
        <v>0</v>
      </c>
      <c r="H33">
        <v>0</v>
      </c>
      <c r="I33" t="s">
        <v>63</v>
      </c>
      <c r="J33" t="s">
        <v>53</v>
      </c>
      <c r="K33">
        <v>1000</v>
      </c>
      <c r="L33">
        <v>70000</v>
      </c>
      <c r="M33">
        <v>155</v>
      </c>
      <c r="N33">
        <v>5</v>
      </c>
      <c r="P33" s="4">
        <v>-145</v>
      </c>
      <c r="Q33" s="3">
        <v>1650</v>
      </c>
      <c r="U33" t="s">
        <v>64</v>
      </c>
    </row>
    <row r="34" spans="2:21" x14ac:dyDescent="0.25">
      <c r="B34">
        <v>2</v>
      </c>
      <c r="C34">
        <v>1</v>
      </c>
      <c r="D34">
        <v>0</v>
      </c>
      <c r="E34">
        <v>0</v>
      </c>
      <c r="F34">
        <v>0.1</v>
      </c>
      <c r="G34">
        <v>0</v>
      </c>
      <c r="H34">
        <v>0</v>
      </c>
      <c r="I34" t="s">
        <v>63</v>
      </c>
      <c r="J34" t="s">
        <v>53</v>
      </c>
      <c r="K34">
        <v>1000</v>
      </c>
      <c r="L34">
        <v>70000</v>
      </c>
      <c r="M34">
        <v>155</v>
      </c>
      <c r="N34">
        <v>5</v>
      </c>
      <c r="P34" s="4">
        <v>-137</v>
      </c>
      <c r="Q34" s="3">
        <v>1300</v>
      </c>
      <c r="U34" t="s">
        <v>64</v>
      </c>
    </row>
    <row r="35" spans="2:21" x14ac:dyDescent="0.25">
      <c r="B35">
        <v>2</v>
      </c>
      <c r="C35">
        <v>1</v>
      </c>
      <c r="D35">
        <v>0</v>
      </c>
      <c r="E35">
        <v>0</v>
      </c>
      <c r="F35">
        <v>0.2</v>
      </c>
      <c r="G35">
        <v>0</v>
      </c>
      <c r="H35">
        <v>0</v>
      </c>
      <c r="I35" t="s">
        <v>63</v>
      </c>
      <c r="J35" t="s">
        <v>53</v>
      </c>
      <c r="K35">
        <v>1000</v>
      </c>
      <c r="L35">
        <v>70000</v>
      </c>
      <c r="M35">
        <v>155</v>
      </c>
      <c r="N35">
        <v>5</v>
      </c>
      <c r="P35" s="4">
        <v>-128</v>
      </c>
      <c r="Q35" s="3">
        <v>850</v>
      </c>
      <c r="U35" t="s">
        <v>64</v>
      </c>
    </row>
    <row r="36" spans="2:21" x14ac:dyDescent="0.25">
      <c r="B36">
        <v>2</v>
      </c>
      <c r="C36">
        <v>0.33</v>
      </c>
      <c r="D36">
        <v>0.33</v>
      </c>
      <c r="E36">
        <v>0</v>
      </c>
      <c r="F36">
        <v>0.33</v>
      </c>
      <c r="G36">
        <v>0</v>
      </c>
      <c r="H36">
        <v>0</v>
      </c>
      <c r="I36">
        <v>0</v>
      </c>
      <c r="J36" t="s">
        <v>53</v>
      </c>
      <c r="K36">
        <v>2000</v>
      </c>
      <c r="L36">
        <v>50000</v>
      </c>
      <c r="M36">
        <v>350</v>
      </c>
      <c r="N36">
        <v>10</v>
      </c>
      <c r="P36" s="4">
        <v>-98</v>
      </c>
      <c r="Q36" s="3">
        <v>330</v>
      </c>
      <c r="U36" t="s">
        <v>65</v>
      </c>
    </row>
    <row r="37" spans="2:21" x14ac:dyDescent="0.25">
      <c r="B37">
        <v>1.95</v>
      </c>
      <c r="C37">
        <v>0.33</v>
      </c>
      <c r="D37">
        <v>0.33</v>
      </c>
      <c r="E37">
        <v>0</v>
      </c>
      <c r="F37">
        <v>0.33</v>
      </c>
      <c r="G37">
        <v>0</v>
      </c>
      <c r="H37">
        <v>0</v>
      </c>
      <c r="I37">
        <v>0</v>
      </c>
      <c r="J37" t="s">
        <v>53</v>
      </c>
      <c r="K37">
        <v>2000</v>
      </c>
      <c r="L37">
        <v>50000</v>
      </c>
      <c r="M37">
        <v>350</v>
      </c>
      <c r="N37">
        <v>10</v>
      </c>
      <c r="P37" s="4">
        <v>-105</v>
      </c>
      <c r="Q37" s="3">
        <v>310</v>
      </c>
      <c r="U37" t="s">
        <v>65</v>
      </c>
    </row>
    <row r="38" spans="2:21" x14ac:dyDescent="0.25">
      <c r="B38">
        <v>1.9</v>
      </c>
      <c r="C38">
        <v>0.33</v>
      </c>
      <c r="D38">
        <v>0.33</v>
      </c>
      <c r="E38">
        <v>0</v>
      </c>
      <c r="F38">
        <v>0.33</v>
      </c>
      <c r="G38">
        <v>0</v>
      </c>
      <c r="H38">
        <v>0</v>
      </c>
      <c r="I38">
        <v>0</v>
      </c>
      <c r="J38" t="s">
        <v>53</v>
      </c>
      <c r="K38">
        <v>2000</v>
      </c>
      <c r="L38">
        <v>50000</v>
      </c>
      <c r="M38">
        <v>350</v>
      </c>
      <c r="N38">
        <v>10</v>
      </c>
      <c r="P38" s="4">
        <v>-102</v>
      </c>
      <c r="Q38" s="3">
        <v>450</v>
      </c>
      <c r="R38">
        <v>0.46</v>
      </c>
      <c r="S38">
        <v>0.28000000000000003</v>
      </c>
      <c r="T38">
        <v>300</v>
      </c>
      <c r="U38" t="s">
        <v>65</v>
      </c>
    </row>
    <row r="39" spans="2:21" x14ac:dyDescent="0.25">
      <c r="B39">
        <v>1.85</v>
      </c>
      <c r="C39">
        <v>0.33</v>
      </c>
      <c r="D39">
        <v>0.33</v>
      </c>
      <c r="E39">
        <v>0</v>
      </c>
      <c r="F39">
        <v>0.33</v>
      </c>
      <c r="G39">
        <v>0</v>
      </c>
      <c r="H39">
        <v>0</v>
      </c>
      <c r="I39">
        <v>0</v>
      </c>
      <c r="J39" t="s">
        <v>53</v>
      </c>
      <c r="K39">
        <v>2000</v>
      </c>
      <c r="L39">
        <v>50000</v>
      </c>
      <c r="M39">
        <v>350</v>
      </c>
      <c r="N39">
        <v>10</v>
      </c>
      <c r="P39" s="4">
        <v>-86</v>
      </c>
      <c r="Q39" s="3">
        <v>390</v>
      </c>
      <c r="U39" t="s">
        <v>65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C652-048C-4083-8426-332FD9BE4EBB}">
  <dimension ref="B1:I6"/>
  <sheetViews>
    <sheetView workbookViewId="0">
      <selection activeCell="I2" sqref="I2:I6"/>
    </sheetView>
  </sheetViews>
  <sheetFormatPr defaultRowHeight="15" x14ac:dyDescent="0.25"/>
  <sheetData>
    <row r="1" spans="2:9" x14ac:dyDescent="0.25">
      <c r="B1" t="s">
        <v>0</v>
      </c>
      <c r="C1" t="s">
        <v>1</v>
      </c>
      <c r="D1" t="s">
        <v>55</v>
      </c>
      <c r="E1" t="s">
        <v>56</v>
      </c>
      <c r="F1" t="s">
        <v>0</v>
      </c>
      <c r="G1" t="s">
        <v>1</v>
      </c>
      <c r="I1" t="s">
        <v>57</v>
      </c>
    </row>
    <row r="2" spans="2:9" x14ac:dyDescent="0.25">
      <c r="B2">
        <v>9</v>
      </c>
      <c r="C2">
        <v>1</v>
      </c>
      <c r="D2">
        <v>107.87</v>
      </c>
      <c r="E2">
        <v>78.959999999999994</v>
      </c>
      <c r="F2">
        <f>B2/D2/(B2/D2+C2/E2)</f>
        <v>0.86821175062002898</v>
      </c>
      <c r="G2">
        <f>C2/E2/(B2/D2+C2/E2)</f>
        <v>0.13178824937997091</v>
      </c>
      <c r="H2">
        <f>G2+F2</f>
        <v>0.99999999999999989</v>
      </c>
      <c r="I2">
        <f>F2/G2</f>
        <v>6.5879299156391955</v>
      </c>
    </row>
    <row r="3" spans="2:9" x14ac:dyDescent="0.25">
      <c r="B3">
        <v>8</v>
      </c>
      <c r="C3">
        <v>2</v>
      </c>
      <c r="D3">
        <v>107.87</v>
      </c>
      <c r="E3">
        <v>78.959999999999994</v>
      </c>
      <c r="F3">
        <f t="shared" ref="F3:F6" si="0">B3/D3/(B3/D3+C3/E3)</f>
        <v>0.74541549644804228</v>
      </c>
      <c r="G3">
        <f t="shared" ref="G3:G6" si="1">C3/E3/(B3/D3+C3/E3)</f>
        <v>0.25458450355195777</v>
      </c>
      <c r="H3">
        <f t="shared" ref="H3:H6" si="2">G3+F3</f>
        <v>1</v>
      </c>
      <c r="I3">
        <f t="shared" ref="I3:I6" si="3">F3/G3</f>
        <v>2.9279688513951969</v>
      </c>
    </row>
    <row r="4" spans="2:9" x14ac:dyDescent="0.25">
      <c r="B4">
        <v>7</v>
      </c>
      <c r="C4">
        <v>3</v>
      </c>
      <c r="D4">
        <v>107.87</v>
      </c>
      <c r="E4">
        <v>78.959999999999994</v>
      </c>
      <c r="F4">
        <f t="shared" si="0"/>
        <v>0.63072130361849987</v>
      </c>
      <c r="G4">
        <f t="shared" si="1"/>
        <v>0.36927869638150013</v>
      </c>
      <c r="H4">
        <f t="shared" si="2"/>
        <v>1</v>
      </c>
      <c r="I4">
        <f t="shared" si="3"/>
        <v>1.7079818299805321</v>
      </c>
    </row>
    <row r="5" spans="2:9" x14ac:dyDescent="0.25">
      <c r="B5">
        <v>6</v>
      </c>
      <c r="C5">
        <v>4</v>
      </c>
      <c r="D5">
        <v>107.87</v>
      </c>
      <c r="E5">
        <v>78.959999999999994</v>
      </c>
      <c r="F5">
        <f t="shared" si="0"/>
        <v>0.52335292298175062</v>
      </c>
      <c r="G5">
        <f t="shared" si="1"/>
        <v>0.47664707701824932</v>
      </c>
      <c r="H5">
        <f t="shared" si="2"/>
        <v>1</v>
      </c>
      <c r="I5">
        <f t="shared" si="3"/>
        <v>1.097988319273199</v>
      </c>
    </row>
    <row r="6" spans="2:9" x14ac:dyDescent="0.25">
      <c r="B6">
        <v>5</v>
      </c>
      <c r="C6">
        <v>5</v>
      </c>
      <c r="D6">
        <v>107.87</v>
      </c>
      <c r="E6">
        <v>78.959999999999994</v>
      </c>
      <c r="F6">
        <f t="shared" si="0"/>
        <v>0.42263019857624579</v>
      </c>
      <c r="G6">
        <f t="shared" si="1"/>
        <v>0.57736980142375427</v>
      </c>
      <c r="H6">
        <f t="shared" si="2"/>
        <v>1</v>
      </c>
      <c r="I6">
        <f t="shared" si="3"/>
        <v>0.73199221284879945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S2. AgSe wt to mol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Zeng</dc:creator>
  <cp:lastModifiedBy>尚文杰</cp:lastModifiedBy>
  <dcterms:created xsi:type="dcterms:W3CDTF">2015-06-05T18:17:20Z</dcterms:created>
  <dcterms:modified xsi:type="dcterms:W3CDTF">2022-01-24T05:08:03Z</dcterms:modified>
</cp:coreProperties>
</file>