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NY_TEACHING-2022\DSE_I_2700-on-C-drive\Kumud\Projects\"/>
    </mc:Choice>
  </mc:AlternateContent>
  <xr:revisionPtr revIDLastSave="0" documentId="13_ncr:1_{EA33DE4C-8632-446C-AE7E-7C99253BF2C6}" xr6:coauthVersionLast="47" xr6:coauthVersionMax="47" xr10:uidLastSave="{00000000-0000-0000-0000-000000000000}"/>
  <bookViews>
    <workbookView xWindow="-108" yWindow="-108" windowWidth="23256" windowHeight="12456" xr2:uid="{7769F4E3-994E-470A-A8E8-B3E823E82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K18" i="1"/>
  <c r="E18" i="1"/>
  <c r="E21" i="1" s="1"/>
  <c r="E8" i="1"/>
  <c r="E4" i="1"/>
  <c r="N17" i="1"/>
  <c r="N18" i="1" s="1"/>
  <c r="M17" i="1"/>
  <c r="K17" i="1"/>
  <c r="J17" i="1"/>
  <c r="P17" i="1" s="1"/>
  <c r="P18" i="1" s="1"/>
  <c r="I17" i="1"/>
  <c r="O17" i="1" s="1"/>
  <c r="N16" i="1"/>
  <c r="M16" i="1"/>
  <c r="M18" i="1" s="1"/>
  <c r="K16" i="1"/>
  <c r="J16" i="1"/>
  <c r="P16" i="1" s="1"/>
  <c r="I16" i="1"/>
  <c r="O16" i="1" s="1"/>
  <c r="O18" i="1" s="1"/>
  <c r="E10" i="1" l="1"/>
  <c r="E23" i="1" s="1"/>
  <c r="L16" i="1"/>
  <c r="L18" i="1" s="1"/>
  <c r="L17" i="1"/>
  <c r="N13" i="1"/>
  <c r="M13" i="1"/>
  <c r="K13" i="1"/>
  <c r="J13" i="1"/>
  <c r="P13" i="1" s="1"/>
  <c r="I13" i="1"/>
  <c r="O13" i="1" s="1"/>
  <c r="N12" i="1"/>
  <c r="N14" i="1" s="1"/>
  <c r="N21" i="1" s="1"/>
  <c r="M12" i="1"/>
  <c r="M14" i="1" s="1"/>
  <c r="M21" i="1" s="1"/>
  <c r="K12" i="1"/>
  <c r="J12" i="1"/>
  <c r="P12" i="1" s="1"/>
  <c r="I12" i="1"/>
  <c r="O12" i="1" s="1"/>
  <c r="N7" i="1"/>
  <c r="M7" i="1"/>
  <c r="K7" i="1"/>
  <c r="J7" i="1"/>
  <c r="P7" i="1" s="1"/>
  <c r="I7" i="1"/>
  <c r="O7" i="1" s="1"/>
  <c r="N6" i="1"/>
  <c r="M6" i="1"/>
  <c r="K6" i="1"/>
  <c r="J6" i="1"/>
  <c r="P6" i="1" s="1"/>
  <c r="I6" i="1"/>
  <c r="O6" i="1" s="1"/>
  <c r="N3" i="1"/>
  <c r="M3" i="1"/>
  <c r="K3" i="1"/>
  <c r="J3" i="1"/>
  <c r="P3" i="1" s="1"/>
  <c r="I3" i="1"/>
  <c r="O3" i="1" s="1"/>
  <c r="N2" i="1"/>
  <c r="M2" i="1"/>
  <c r="K2" i="1"/>
  <c r="J2" i="1"/>
  <c r="P2" i="1" s="1"/>
  <c r="I2" i="1"/>
  <c r="O2" i="1" s="1"/>
  <c r="O14" i="1" l="1"/>
  <c r="O21" i="1" s="1"/>
  <c r="P14" i="1"/>
  <c r="P21" i="1" s="1"/>
  <c r="K14" i="1"/>
  <c r="K21" i="1" s="1"/>
  <c r="O4" i="1"/>
  <c r="P4" i="1"/>
  <c r="L7" i="1"/>
  <c r="K4" i="1"/>
  <c r="O8" i="1"/>
  <c r="L6" i="1"/>
  <c r="K8" i="1"/>
  <c r="M8" i="1"/>
  <c r="P8" i="1"/>
  <c r="N8" i="1"/>
  <c r="N4" i="1"/>
  <c r="M4" i="1"/>
  <c r="L13" i="1"/>
  <c r="L3" i="1"/>
  <c r="L2" i="1"/>
  <c r="L12" i="1"/>
  <c r="L14" i="1" s="1"/>
  <c r="L21" i="1" s="1"/>
  <c r="M10" i="1" l="1"/>
  <c r="M23" i="1" s="1"/>
  <c r="P10" i="1"/>
  <c r="L4" i="1"/>
  <c r="P23" i="1"/>
  <c r="O23" i="1"/>
  <c r="N10" i="1"/>
  <c r="N23" i="1" s="1"/>
  <c r="K10" i="1"/>
  <c r="K23" i="1" s="1"/>
  <c r="L8" i="1"/>
  <c r="O10" i="1"/>
  <c r="L10" i="1" l="1"/>
  <c r="L23" i="1" s="1"/>
</calcChain>
</file>

<file path=xl/sharedStrings.xml><?xml version="1.0" encoding="utf-8"?>
<sst xmlns="http://schemas.openxmlformats.org/spreadsheetml/2006/main" count="51" uniqueCount="41">
  <si>
    <t>CATEGORY</t>
  </si>
  <si>
    <t>FACTOR TYPE</t>
  </si>
  <si>
    <t>Sl #</t>
  </si>
  <si>
    <t>PARAM NAME</t>
  </si>
  <si>
    <t>EST. VALUE IN CURRENCY</t>
  </si>
  <si>
    <t>MIN PROB  %</t>
  </si>
  <si>
    <t>REALISTIC PROB  %</t>
  </si>
  <si>
    <t>MAX PROB %</t>
  </si>
  <si>
    <t>STATS PROB % ( 3 POINT BASED)</t>
  </si>
  <si>
    <t>STATS PROB % (PERT BASED)</t>
  </si>
  <si>
    <t>MIN PROB ADJUSTED VALUE</t>
  </si>
  <si>
    <t>MAX PROB ADJUSTED VALUE</t>
  </si>
  <si>
    <t>AVERAGE PROB ADJUSTED VALUE</t>
  </si>
  <si>
    <t>REALISTIC PROB ADJUSTED VALUE</t>
  </si>
  <si>
    <t>3 POINT BASED PROB ADJUSTED VALUE</t>
  </si>
  <si>
    <t>PERT BASED PROB ADJUSTED VALUE</t>
  </si>
  <si>
    <t>Opportunity</t>
  </si>
  <si>
    <t>POSITIVE</t>
  </si>
  <si>
    <t>Local Tax Incentive</t>
  </si>
  <si>
    <t>Export Zone Location</t>
  </si>
  <si>
    <t>Strength</t>
  </si>
  <si>
    <t>Patented Technology</t>
  </si>
  <si>
    <t>Access to Transportaion Hub</t>
  </si>
  <si>
    <t>Threat</t>
  </si>
  <si>
    <t>NEGATIVE</t>
  </si>
  <si>
    <t>Political unrest</t>
  </si>
  <si>
    <t>Tax Code change</t>
  </si>
  <si>
    <t>Weakness</t>
  </si>
  <si>
    <t>Real Estate Cost</t>
  </si>
  <si>
    <t>Tech Platform Changes</t>
  </si>
  <si>
    <t>POSITIVE TOTAL</t>
  </si>
  <si>
    <t>WT</t>
  </si>
  <si>
    <t>NEGATIVE TOTAL</t>
  </si>
  <si>
    <t>SUM(O)</t>
  </si>
  <si>
    <t>SUM(S)</t>
  </si>
  <si>
    <t>SUM(SO)</t>
  </si>
  <si>
    <t>SUM(T)</t>
  </si>
  <si>
    <t>SUM(W)</t>
  </si>
  <si>
    <t>SUM(WT)</t>
  </si>
  <si>
    <t xml:space="preserve">FINAL SUM TOTAL </t>
  </si>
  <si>
    <t>ALL FORCES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</si>
</sst>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_);[Red]\(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 wrapText="1"/>
    </xf>
    <xf numFmtId="1" fontId="2" fillId="0" borderId="0" xfId="0" applyNumberFormat="1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Border="1"/>
    <xf numFmtId="165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2BAB-DE23-479E-B700-C202A5482A76}">
  <dimension ref="A1:P23"/>
  <sheetViews>
    <sheetView tabSelected="1" topLeftCell="A7" workbookViewId="0">
      <selection activeCell="S13" sqref="S13"/>
    </sheetView>
  </sheetViews>
  <sheetFormatPr defaultRowHeight="14.4" x14ac:dyDescent="0.3"/>
  <sheetData>
    <row r="1" spans="1:16" ht="6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12</v>
      </c>
      <c r="M1" s="3" t="s">
        <v>11</v>
      </c>
      <c r="N1" s="3" t="s">
        <v>13</v>
      </c>
      <c r="O1" s="3" t="s">
        <v>14</v>
      </c>
      <c r="P1" s="3" t="s">
        <v>15</v>
      </c>
    </row>
    <row r="2" spans="1:16" ht="28.8" x14ac:dyDescent="0.3">
      <c r="A2" s="5" t="s">
        <v>16</v>
      </c>
      <c r="B2" s="6" t="s">
        <v>17</v>
      </c>
      <c r="C2" s="6">
        <v>1</v>
      </c>
      <c r="D2" s="6" t="s">
        <v>18</v>
      </c>
      <c r="E2" s="7">
        <v>800000</v>
      </c>
      <c r="F2" s="7">
        <v>60</v>
      </c>
      <c r="G2" s="7">
        <v>90</v>
      </c>
      <c r="H2" s="7">
        <v>100</v>
      </c>
      <c r="I2" s="8">
        <f t="shared" ref="I2:I6" si="0">(F2+G2+H2)/3</f>
        <v>83.333333333333329</v>
      </c>
      <c r="J2" s="8">
        <f t="shared" ref="J2:J6" si="1">(F2+(4*G2)+H2)/6</f>
        <v>86.666666666666671</v>
      </c>
      <c r="K2" s="9">
        <f>E2*(F2/100)</f>
        <v>480000</v>
      </c>
      <c r="L2" s="9">
        <f>(K2+M2)/2</f>
        <v>640000</v>
      </c>
      <c r="M2" s="9">
        <f>E2*(H2/100)</f>
        <v>800000</v>
      </c>
      <c r="N2" s="9">
        <f>E2*(G2/100)</f>
        <v>720000</v>
      </c>
      <c r="O2" s="9">
        <f>E2*(I2/100)</f>
        <v>666666.66666666663</v>
      </c>
      <c r="P2" s="9">
        <f>E2*(J2/100)</f>
        <v>693333.33333333337</v>
      </c>
    </row>
    <row r="3" spans="1:16" ht="41.4" x14ac:dyDescent="0.3">
      <c r="A3" s="5" t="s">
        <v>16</v>
      </c>
      <c r="B3" s="6" t="s">
        <v>17</v>
      </c>
      <c r="C3" s="6">
        <v>2</v>
      </c>
      <c r="D3" s="6" t="s">
        <v>19</v>
      </c>
      <c r="E3" s="7">
        <v>60000</v>
      </c>
      <c r="F3" s="7">
        <v>45</v>
      </c>
      <c r="G3" s="7">
        <v>65</v>
      </c>
      <c r="H3" s="7">
        <v>85</v>
      </c>
      <c r="I3" s="8">
        <f t="shared" si="0"/>
        <v>65</v>
      </c>
      <c r="J3" s="8">
        <f t="shared" si="1"/>
        <v>65</v>
      </c>
      <c r="K3" s="9">
        <f t="shared" ref="K3" si="2">E3*(F3/100)</f>
        <v>27000</v>
      </c>
      <c r="L3" s="9">
        <f>(K3+M3)/2</f>
        <v>39000</v>
      </c>
      <c r="M3" s="9">
        <f t="shared" ref="M3" si="3">E3*(H3/100)</f>
        <v>51000</v>
      </c>
      <c r="N3" s="9">
        <f>E3*(G3/100)</f>
        <v>39000</v>
      </c>
      <c r="O3" s="9">
        <f>E3*(I3/100)</f>
        <v>39000</v>
      </c>
      <c r="P3" s="9">
        <f>E3*(J3/100)</f>
        <v>39000</v>
      </c>
    </row>
    <row r="4" spans="1:16" x14ac:dyDescent="0.3">
      <c r="A4" s="5" t="s">
        <v>33</v>
      </c>
      <c r="B4" s="6"/>
      <c r="C4" s="6"/>
      <c r="D4" s="6"/>
      <c r="E4" s="7">
        <f>SUM(E2:E3)</f>
        <v>860000</v>
      </c>
      <c r="F4" s="7"/>
      <c r="G4" s="7"/>
      <c r="H4" s="7"/>
      <c r="I4" s="8"/>
      <c r="J4" s="8"/>
      <c r="K4" s="7">
        <f>SUM(K2:K3)</f>
        <v>507000</v>
      </c>
      <c r="L4" s="7">
        <f>SUM(L2:L3)</f>
        <v>679000</v>
      </c>
      <c r="M4" s="7">
        <f t="shared" ref="M4:P4" si="4">SUM(M2:M3)</f>
        <v>851000</v>
      </c>
      <c r="N4" s="7">
        <f t="shared" si="4"/>
        <v>759000</v>
      </c>
      <c r="O4" s="7">
        <f t="shared" si="4"/>
        <v>705666.66666666663</v>
      </c>
      <c r="P4" s="7">
        <f t="shared" si="4"/>
        <v>732333.33333333337</v>
      </c>
    </row>
    <row r="5" spans="1:16" x14ac:dyDescent="0.3">
      <c r="A5" s="5"/>
      <c r="B5" s="6"/>
      <c r="C5" s="6"/>
      <c r="D5" s="6"/>
      <c r="E5" s="7"/>
      <c r="F5" s="7"/>
      <c r="G5" s="7"/>
      <c r="H5" s="7"/>
      <c r="I5" s="8"/>
      <c r="J5" s="8"/>
      <c r="K5" s="7"/>
      <c r="L5" s="7"/>
      <c r="M5" s="7"/>
      <c r="N5" s="7"/>
      <c r="O5" s="7"/>
      <c r="P5" s="7"/>
    </row>
    <row r="6" spans="1:16" ht="41.4" x14ac:dyDescent="0.3">
      <c r="A6" s="5" t="s">
        <v>20</v>
      </c>
      <c r="B6" s="6" t="s">
        <v>17</v>
      </c>
      <c r="C6" s="6">
        <v>1</v>
      </c>
      <c r="D6" s="6" t="s">
        <v>21</v>
      </c>
      <c r="E6" s="7">
        <v>400000</v>
      </c>
      <c r="F6" s="7">
        <v>50</v>
      </c>
      <c r="G6" s="7">
        <v>70</v>
      </c>
      <c r="H6" s="7">
        <v>90</v>
      </c>
      <c r="I6" s="8">
        <f t="shared" si="0"/>
        <v>70</v>
      </c>
      <c r="J6" s="8">
        <f t="shared" si="1"/>
        <v>70</v>
      </c>
      <c r="K6" s="9">
        <f>E6*(F6/100)</f>
        <v>200000</v>
      </c>
      <c r="L6" s="9">
        <f>(K6+M6)/2</f>
        <v>280000</v>
      </c>
      <c r="M6" s="9">
        <f>E6*(H6/100)</f>
        <v>360000</v>
      </c>
      <c r="N6" s="9">
        <f>E6*(G6/100)</f>
        <v>280000</v>
      </c>
      <c r="O6" s="9">
        <f>E6*(I6/100)</f>
        <v>280000</v>
      </c>
      <c r="P6" s="9">
        <f>E6*(J6/100)</f>
        <v>280000</v>
      </c>
    </row>
    <row r="7" spans="1:16" ht="41.4" x14ac:dyDescent="0.3">
      <c r="A7" s="5" t="s">
        <v>20</v>
      </c>
      <c r="B7" s="6" t="s">
        <v>17</v>
      </c>
      <c r="C7" s="6">
        <v>3</v>
      </c>
      <c r="D7" s="6" t="s">
        <v>22</v>
      </c>
      <c r="E7" s="9">
        <v>250000</v>
      </c>
      <c r="F7" s="7">
        <v>40</v>
      </c>
      <c r="G7" s="7">
        <v>75</v>
      </c>
      <c r="H7" s="7">
        <v>85</v>
      </c>
      <c r="I7" s="8">
        <f t="shared" ref="I7" si="5">(F7+G7+H7)/3</f>
        <v>66.666666666666671</v>
      </c>
      <c r="J7" s="8">
        <f t="shared" ref="J7" si="6">(F7+(4*G7)+H7)/6</f>
        <v>70.833333333333329</v>
      </c>
      <c r="K7" s="9">
        <f t="shared" ref="K7" si="7">E7*(F7/100)</f>
        <v>100000</v>
      </c>
      <c r="L7" s="9">
        <f>(K7+M7)/2</f>
        <v>156250</v>
      </c>
      <c r="M7" s="9">
        <f t="shared" ref="M7" si="8">E7*(H7/100)</f>
        <v>212500</v>
      </c>
      <c r="N7" s="9">
        <f>E7*(G7/100)</f>
        <v>187500</v>
      </c>
      <c r="O7" s="9">
        <f>E7*(I7/100)</f>
        <v>166666.66666666669</v>
      </c>
      <c r="P7" s="9">
        <f>E7*(J7/100)</f>
        <v>177083.33333333331</v>
      </c>
    </row>
    <row r="8" spans="1:16" x14ac:dyDescent="0.3">
      <c r="A8" s="5" t="s">
        <v>34</v>
      </c>
      <c r="B8" s="6"/>
      <c r="C8" s="6"/>
      <c r="D8" s="6"/>
      <c r="E8" s="9">
        <f>SUM(E6:E7)</f>
        <v>650000</v>
      </c>
      <c r="F8" s="7"/>
      <c r="G8" s="7"/>
      <c r="H8" s="7"/>
      <c r="I8" s="8"/>
      <c r="J8" s="8"/>
      <c r="K8" s="9">
        <f>SUM(K6:K7)</f>
        <v>300000</v>
      </c>
      <c r="L8" s="9">
        <f>SUM(L6:L7)</f>
        <v>436250</v>
      </c>
      <c r="M8" s="9">
        <f t="shared" ref="M8:P8" si="9">SUM(M6:M7)</f>
        <v>572500</v>
      </c>
      <c r="N8" s="9">
        <f t="shared" si="9"/>
        <v>467500</v>
      </c>
      <c r="O8" s="9">
        <f t="shared" si="9"/>
        <v>446666.66666666669</v>
      </c>
      <c r="P8" s="9">
        <f t="shared" si="9"/>
        <v>457083.33333333331</v>
      </c>
    </row>
    <row r="9" spans="1:16" x14ac:dyDescent="0.3">
      <c r="A9" s="5"/>
      <c r="B9" s="6"/>
      <c r="C9" s="6"/>
      <c r="D9" s="6"/>
      <c r="E9" s="9"/>
      <c r="F9" s="7"/>
      <c r="G9" s="7"/>
      <c r="H9" s="7"/>
      <c r="I9" s="8"/>
      <c r="J9" s="8"/>
      <c r="K9" s="9"/>
      <c r="L9" s="9"/>
      <c r="M9" s="9"/>
      <c r="N9" s="9"/>
      <c r="O9" s="9"/>
      <c r="P9" s="9"/>
    </row>
    <row r="10" spans="1:16" ht="27.6" x14ac:dyDescent="0.3">
      <c r="A10" s="5" t="s">
        <v>35</v>
      </c>
      <c r="B10" s="6" t="s">
        <v>30</v>
      </c>
      <c r="C10" s="6"/>
      <c r="D10" s="6"/>
      <c r="E10" s="9">
        <f>SUM(E4,E8)</f>
        <v>1510000</v>
      </c>
      <c r="F10" s="7"/>
      <c r="G10" s="7"/>
      <c r="H10" s="7"/>
      <c r="I10" s="8"/>
      <c r="J10" s="8"/>
      <c r="K10" s="9">
        <f>SUM(K4,K8)</f>
        <v>807000</v>
      </c>
      <c r="L10" s="9">
        <f>SUM(L4,L8)</f>
        <v>1115250</v>
      </c>
      <c r="M10" s="9">
        <f t="shared" ref="M10:P10" si="10">SUM(M4,M8)</f>
        <v>1423500</v>
      </c>
      <c r="N10" s="9">
        <f t="shared" si="10"/>
        <v>1226500</v>
      </c>
      <c r="O10" s="9">
        <f t="shared" si="10"/>
        <v>1152333.3333333333</v>
      </c>
      <c r="P10" s="9">
        <f t="shared" si="10"/>
        <v>1189416.6666666667</v>
      </c>
    </row>
    <row r="11" spans="1:16" x14ac:dyDescent="0.3">
      <c r="A11" s="5"/>
      <c r="B11" s="6"/>
      <c r="C11" s="6"/>
      <c r="D11" s="6"/>
      <c r="E11" s="9"/>
      <c r="F11" s="7"/>
      <c r="G11" s="7"/>
      <c r="H11" s="7"/>
      <c r="I11" s="8"/>
      <c r="J11" s="8"/>
      <c r="K11" s="9"/>
      <c r="L11" s="9"/>
      <c r="M11" s="9"/>
      <c r="N11" s="9"/>
      <c r="O11" s="9"/>
      <c r="P11" s="9"/>
    </row>
    <row r="12" spans="1:16" ht="27.6" x14ac:dyDescent="0.3">
      <c r="A12" s="5" t="s">
        <v>23</v>
      </c>
      <c r="B12" s="6" t="s">
        <v>24</v>
      </c>
      <c r="C12" s="6">
        <v>1</v>
      </c>
      <c r="D12" s="6" t="s">
        <v>25</v>
      </c>
      <c r="E12" s="9">
        <v>-200000</v>
      </c>
      <c r="F12" s="7">
        <v>20</v>
      </c>
      <c r="G12" s="7">
        <v>40</v>
      </c>
      <c r="H12" s="7">
        <v>50</v>
      </c>
      <c r="I12" s="8">
        <f>(F12+G12+H12)/3</f>
        <v>36.666666666666664</v>
      </c>
      <c r="J12" s="8">
        <f>(F12+(4*G12)+H12)/6</f>
        <v>38.333333333333336</v>
      </c>
      <c r="K12" s="9">
        <f>E12*(F12/100)</f>
        <v>-40000</v>
      </c>
      <c r="L12" s="9">
        <f>(K12+M12)/2</f>
        <v>-70000</v>
      </c>
      <c r="M12" s="9">
        <f>E12*(H12/100)</f>
        <v>-100000</v>
      </c>
      <c r="N12" s="9">
        <f>E12*(G12/100)</f>
        <v>-80000</v>
      </c>
      <c r="O12" s="9">
        <f>E12*(I12/100)</f>
        <v>-73333.333333333328</v>
      </c>
      <c r="P12" s="9">
        <f>E12*(J12/100)</f>
        <v>-76666.666666666672</v>
      </c>
    </row>
    <row r="13" spans="1:16" ht="27.6" x14ac:dyDescent="0.3">
      <c r="A13" s="5" t="s">
        <v>23</v>
      </c>
      <c r="B13" s="6" t="s">
        <v>24</v>
      </c>
      <c r="C13" s="6">
        <v>3</v>
      </c>
      <c r="D13" s="6" t="s">
        <v>26</v>
      </c>
      <c r="E13" s="9">
        <v>-60000</v>
      </c>
      <c r="F13" s="7">
        <v>10</v>
      </c>
      <c r="G13" s="7">
        <v>60</v>
      </c>
      <c r="H13" s="7">
        <v>90</v>
      </c>
      <c r="I13" s="8">
        <f t="shared" ref="I13:I17" si="11">(F13+G13+H13)/3</f>
        <v>53.333333333333336</v>
      </c>
      <c r="J13" s="8">
        <f t="shared" ref="J13:J17" si="12">(F13+(4*G13)+H13)/6</f>
        <v>56.666666666666664</v>
      </c>
      <c r="K13" s="9">
        <f t="shared" ref="K13" si="13">E13*(F13/100)</f>
        <v>-6000</v>
      </c>
      <c r="L13" s="9">
        <f>(K13+M13)/2</f>
        <v>-30000</v>
      </c>
      <c r="M13" s="9">
        <f t="shared" ref="M13" si="14">E13*(H13/100)</f>
        <v>-54000</v>
      </c>
      <c r="N13" s="9">
        <f>E13*(G13/100)</f>
        <v>-36000</v>
      </c>
      <c r="O13" s="9">
        <f>E13*(I13/100)</f>
        <v>-32000</v>
      </c>
      <c r="P13" s="9">
        <f>E13*(J13/100)</f>
        <v>-34000</v>
      </c>
    </row>
    <row r="14" spans="1:16" x14ac:dyDescent="0.3">
      <c r="A14" s="5" t="s">
        <v>36</v>
      </c>
      <c r="B14" s="6"/>
      <c r="C14" s="6"/>
      <c r="D14" s="6"/>
      <c r="E14" s="9">
        <f>SUM(E12:E13)</f>
        <v>-260000</v>
      </c>
      <c r="F14" s="7"/>
      <c r="G14" s="7"/>
      <c r="H14" s="7"/>
      <c r="I14" s="8"/>
      <c r="J14" s="8"/>
      <c r="K14" s="9">
        <f>SUM(K12:K13)</f>
        <v>-46000</v>
      </c>
      <c r="L14" s="9">
        <f>SUM(L12:L13)</f>
        <v>-100000</v>
      </c>
      <c r="M14" s="9">
        <f t="shared" ref="M14:P14" si="15">SUM(M12:M13)</f>
        <v>-154000</v>
      </c>
      <c r="N14" s="9">
        <f t="shared" si="15"/>
        <v>-116000</v>
      </c>
      <c r="O14" s="9">
        <f t="shared" si="15"/>
        <v>-105333.33333333333</v>
      </c>
      <c r="P14" s="9">
        <f t="shared" si="15"/>
        <v>-110666.66666666667</v>
      </c>
    </row>
    <row r="15" spans="1:16" x14ac:dyDescent="0.3">
      <c r="A15" s="5"/>
      <c r="B15" s="6"/>
      <c r="C15" s="6"/>
      <c r="D15" s="6"/>
      <c r="E15" s="9"/>
      <c r="F15" s="7"/>
      <c r="G15" s="7"/>
      <c r="H15" s="7"/>
      <c r="I15" s="8"/>
      <c r="J15" s="8"/>
      <c r="K15" s="9"/>
      <c r="L15" s="9"/>
      <c r="M15" s="9"/>
      <c r="N15" s="9"/>
      <c r="O15" s="9"/>
      <c r="P15" s="9"/>
    </row>
    <row r="16" spans="1:16" ht="41.4" x14ac:dyDescent="0.3">
      <c r="A16" s="5" t="s">
        <v>27</v>
      </c>
      <c r="B16" s="6" t="s">
        <v>24</v>
      </c>
      <c r="C16" s="6">
        <v>1</v>
      </c>
      <c r="D16" s="6" t="s">
        <v>28</v>
      </c>
      <c r="E16" s="9">
        <v>-200000</v>
      </c>
      <c r="F16" s="7">
        <v>60</v>
      </c>
      <c r="G16" s="7">
        <v>70</v>
      </c>
      <c r="H16" s="7">
        <v>85</v>
      </c>
      <c r="I16" s="8">
        <f t="shared" si="11"/>
        <v>71.666666666666671</v>
      </c>
      <c r="J16" s="8">
        <f t="shared" si="12"/>
        <v>70.833333333333329</v>
      </c>
      <c r="K16" s="9">
        <f>E16*(F16/100)</f>
        <v>-120000</v>
      </c>
      <c r="L16" s="9">
        <f>(K16+M16)/2</f>
        <v>-145000</v>
      </c>
      <c r="M16" s="9">
        <f>E16*(H16/100)</f>
        <v>-170000</v>
      </c>
      <c r="N16" s="9">
        <f>E16*(G16/100)</f>
        <v>-140000</v>
      </c>
      <c r="O16" s="9">
        <f>E16*(I16/100)</f>
        <v>-143333.33333333334</v>
      </c>
      <c r="P16" s="9">
        <f>E16*(J16/100)</f>
        <v>-141666.66666666666</v>
      </c>
    </row>
    <row r="17" spans="1:16" ht="41.4" x14ac:dyDescent="0.3">
      <c r="A17" s="5" t="s">
        <v>27</v>
      </c>
      <c r="B17" s="6" t="s">
        <v>24</v>
      </c>
      <c r="C17" s="6">
        <v>2</v>
      </c>
      <c r="D17" s="6" t="s">
        <v>29</v>
      </c>
      <c r="E17" s="9">
        <v>-50000</v>
      </c>
      <c r="F17" s="7">
        <v>80</v>
      </c>
      <c r="G17" s="7">
        <v>90</v>
      </c>
      <c r="H17" s="7">
        <v>100</v>
      </c>
      <c r="I17" s="8">
        <f t="shared" si="11"/>
        <v>90</v>
      </c>
      <c r="J17" s="8">
        <f t="shared" si="12"/>
        <v>90</v>
      </c>
      <c r="K17" s="9">
        <f t="shared" ref="K17" si="16">E17*(F17/100)</f>
        <v>-40000</v>
      </c>
      <c r="L17" s="9">
        <f>(K17+M17)/2</f>
        <v>-45000</v>
      </c>
      <c r="M17" s="9">
        <f t="shared" ref="M17" si="17">E17*(H17/100)</f>
        <v>-50000</v>
      </c>
      <c r="N17" s="9">
        <f>E17*(G17/100)</f>
        <v>-45000</v>
      </c>
      <c r="O17" s="9">
        <f>E17*(I17/100)</f>
        <v>-45000</v>
      </c>
      <c r="P17" s="9">
        <f>E17*(J17/100)</f>
        <v>-45000</v>
      </c>
    </row>
    <row r="18" spans="1:16" x14ac:dyDescent="0.3">
      <c r="A18" s="10" t="s">
        <v>37</v>
      </c>
      <c r="B18" s="11"/>
      <c r="C18" s="11"/>
      <c r="D18" s="11"/>
      <c r="E18" s="12">
        <f>SUM(E16:E17)</f>
        <v>-250000</v>
      </c>
      <c r="F18" s="13"/>
      <c r="G18" s="13"/>
      <c r="H18" s="13"/>
      <c r="I18" s="14"/>
      <c r="J18" s="14"/>
      <c r="K18" s="12">
        <f>SUM(K16:K17)</f>
        <v>-160000</v>
      </c>
      <c r="L18" s="12">
        <f>SUM(L16:L17)</f>
        <v>-190000</v>
      </c>
      <c r="M18" s="12">
        <f t="shared" ref="M18:P18" si="18">SUM(M16:M17)</f>
        <v>-220000</v>
      </c>
      <c r="N18" s="12">
        <f t="shared" si="18"/>
        <v>-185000</v>
      </c>
      <c r="O18" s="12">
        <f t="shared" si="18"/>
        <v>-188333.33333333334</v>
      </c>
      <c r="P18" s="12">
        <f t="shared" si="18"/>
        <v>-186666.66666666666</v>
      </c>
    </row>
    <row r="19" spans="1:16" x14ac:dyDescent="0.3">
      <c r="A19" s="10"/>
      <c r="B19" s="11"/>
      <c r="C19" s="11"/>
      <c r="D19" s="11"/>
      <c r="E19" s="12"/>
      <c r="F19" s="13"/>
      <c r="G19" s="13"/>
      <c r="H19" s="13"/>
      <c r="I19" s="14"/>
      <c r="J19" s="14"/>
      <c r="K19" s="12"/>
      <c r="L19" s="12"/>
      <c r="M19" s="12"/>
      <c r="N19" s="12"/>
      <c r="O19" s="12"/>
      <c r="P19" s="12"/>
    </row>
    <row r="20" spans="1:16" x14ac:dyDescent="0.3">
      <c r="A20" s="10" t="s">
        <v>38</v>
      </c>
      <c r="B20" s="11"/>
      <c r="C20" s="11"/>
      <c r="D20" s="11"/>
      <c r="E20" s="12"/>
      <c r="F20" s="13"/>
      <c r="G20" s="13"/>
      <c r="H20" s="13"/>
      <c r="I20" s="14"/>
      <c r="J20" s="14"/>
      <c r="K20" s="12"/>
      <c r="L20" s="12"/>
      <c r="M20" s="12"/>
      <c r="N20" s="12"/>
      <c r="O20" s="12"/>
      <c r="P20" s="12"/>
    </row>
    <row r="21" spans="1:16" ht="27.6" x14ac:dyDescent="0.3">
      <c r="A21" s="10" t="s">
        <v>31</v>
      </c>
      <c r="B21" s="11" t="s">
        <v>32</v>
      </c>
      <c r="C21" s="11"/>
      <c r="D21" s="11"/>
      <c r="E21" s="12">
        <f>SUM(E18,E14)</f>
        <v>-510000</v>
      </c>
      <c r="F21" s="13"/>
      <c r="G21" s="13"/>
      <c r="H21" s="13"/>
      <c r="I21" s="14"/>
      <c r="J21" s="14"/>
      <c r="K21" s="12">
        <f>SUM(K18,K14)</f>
        <v>-206000</v>
      </c>
      <c r="L21" s="12">
        <f>SUM(L18,L14)</f>
        <v>-290000</v>
      </c>
      <c r="M21" s="12">
        <f t="shared" ref="M21:P21" si="19">SUM(M18,M14)</f>
        <v>-374000</v>
      </c>
      <c r="N21" s="12">
        <f t="shared" si="19"/>
        <v>-301000</v>
      </c>
      <c r="O21" s="12">
        <f t="shared" si="19"/>
        <v>-293666.66666666669</v>
      </c>
      <c r="P21" s="12">
        <f t="shared" si="19"/>
        <v>-297333.33333333331</v>
      </c>
    </row>
    <row r="23" spans="1:16" ht="43.2" x14ac:dyDescent="0.3">
      <c r="A23" s="15" t="s">
        <v>39</v>
      </c>
      <c r="B23" s="16" t="s">
        <v>40</v>
      </c>
      <c r="C23" s="16"/>
      <c r="D23" s="16"/>
      <c r="E23" s="17">
        <f>SUM(E21,E10)</f>
        <v>1000000</v>
      </c>
      <c r="F23" s="16"/>
      <c r="G23" s="16"/>
      <c r="H23" s="16"/>
      <c r="I23" s="16"/>
      <c r="J23" s="16"/>
      <c r="K23" s="17">
        <f>SUM(K21,K10)</f>
        <v>601000</v>
      </c>
      <c r="L23" s="17">
        <f>SUM(L21,L10)</f>
        <v>825250</v>
      </c>
      <c r="M23" s="17">
        <f t="shared" ref="M23:P23" si="20">SUM(M21,M10)</f>
        <v>1049500</v>
      </c>
      <c r="N23" s="17">
        <f t="shared" si="20"/>
        <v>925500</v>
      </c>
      <c r="O23" s="17">
        <f t="shared" si="20"/>
        <v>858666.66666666651</v>
      </c>
      <c r="P23" s="17">
        <f t="shared" si="20"/>
        <v>892083.33333333349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Kumud Majumder</dc:creator>
  <cp:lastModifiedBy>Kumud Majumder</cp:lastModifiedBy>
  <dcterms:created xsi:type="dcterms:W3CDTF">2022-12-17T05:42:31Z</dcterms:created>
  <dcterms:modified xsi:type="dcterms:W3CDTF">2022-12-17T07:20:38Z</dcterms:modified>
</cp:coreProperties>
</file>