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下单项目!$A$1:$R$32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<sst xmlns="http://schemas.openxmlformats.org/spreadsheetml/2006/main" count="75">
  <si>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</si>
  <si>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</si>
  <si>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</si>
  <si>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</si>
  <si>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</si>
  <si>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</si>
  <si>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</si>
  <si>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技术员报价
应得款</t>
  </si>
  <si>
    <t>上游报价总价</t>
  </si>
  <si>
    <t>上游总价
应得款</t>
  </si>
  <si>
    <t>接单业务QQ</t>
  </si>
  <si>
    <t>对接技术员QQ</t>
  </si>
  <si>
    <t>该单总收益</t>
  </si>
  <si>
    <t>公司收益</t>
  </si>
  <si>
    <t>业务员</t>
  </si>
  <si>
    <t>业务员收益</t>
  </si>
  <si>
    <t>单子状态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</si>
  <si>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</si>
  <si>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</si>
  <si>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</si>
  <si>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</si>
  <si>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</si>
  <si>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</si>
  <si>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</si>
  <si>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</si>
  <si>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</si>
  <si>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</si>
  <si>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</si>
  <si>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</si>
  <si>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</si>
  <si>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</si>
  <si>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</si>
  <si>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</si>
  <si>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</si>
  <si>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</si>
  <si>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17080004</t>
  </si>
  <si>
    <t xml:space="preserve">一个影院售票管理系统 用MySQL数据库和eclipseRCP程序的本地程序
</t>
  </si>
  <si>
    <t>2017.08.13</t>
  </si>
  <si>
    <t>结款一半</t>
  </si>
  <si>
    <t>写个爬虫，全国工商局商标网综合查询，语言Pythen，有防爬</t>
  </si>
  <si>
    <t>客户568112945</t>
  </si>
  <si>
    <r>
      <rPr>
        <sz val="11"/>
        <color theme="1"/>
        <rFont val="宋体"/>
        <charset val="134"/>
      </rPr>
      <t xml:space="preserve">java+2+0nise </t>
    </r>
    <r>
      <rPr>
        <sz val="11"/>
        <color theme="1"/>
        <rFont val="宋体"/>
        <charset val="134"/>
      </rPr>
      <t>758841765</t>
    </r>
  </si>
  <si>
    <r>
      <rPr>
        <sz val="11"/>
        <color theme="1"/>
        <rFont val="宋体"/>
        <charset val="134"/>
      </rPr>
      <t>2017.08.</t>
    </r>
    <r>
      <rPr>
        <sz val="11"/>
        <color theme="1"/>
        <rFont val="宋体"/>
        <charset val="134"/>
      </rPr>
      <t>20</t>
    </r>
  </si>
  <si>
    <t>什么都会</t>
  </si>
  <si>
    <t>大王号</t>
  </si>
  <si>
    <t>欧大旷</t>
  </si>
  <si>
    <t>工作中</t>
  </si>
  <si>
    <t>语言：Java   初中自动排课</t>
  </si>
  <si>
    <t>客户976880638</t>
  </si>
  <si>
    <r>
      <rPr>
        <sz val="11"/>
        <color theme="1"/>
        <rFont val="宋体"/>
        <charset val="134"/>
      </rPr>
      <t>Java-3年-心的边缘</t>
    </r>
    <r>
      <rPr>
        <sz val="11"/>
        <color theme="1"/>
        <rFont val="宋体"/>
        <charset val="134"/>
      </rPr>
      <t>363509263</t>
    </r>
  </si>
  <si>
    <t>人才济济
451322344</t>
  </si>
  <si>
    <t>前端+2+小羔羊
932581299</t>
  </si>
  <si>
    <t>2017.08.16</t>
  </si>
  <si>
    <t>已交付</t>
  </si>
  <si>
    <t>日期</t>
  </si>
  <si>
    <t>上游总价</t>
  </si>
  <si>
    <t>该单收益</t>
  </si>
  <si>
    <t>9.6-1</t>
  </si>
  <si>
    <t>图论归一化</t>
  </si>
  <si>
    <t>银河群</t>
  </si>
  <si>
    <t>MATLAB+7年+男神
(865883265)</t>
  </si>
  <si>
    <t>未定</t>
  </si>
  <si>
    <t>900到手</t>
  </si>
  <si>
    <t>猛虎细嗅蔷薇  
780308041</t>
  </si>
  <si>
    <t>资金类别</t>
  </si>
  <si>
    <t>摘要</t>
  </si>
  <si>
    <t>收入</t>
  </si>
  <si>
    <t>支付</t>
  </si>
  <si>
    <t>结余</t>
  </si>
  <si>
    <t>2017.08.12</t>
  </si>
  <si>
    <t>收款</t>
  </si>
  <si>
    <t>2017.09.20</t>
  </si>
  <si>
    <t>付款</t>
  </si>
  <si>
    <t>投资</t>
  </si>
  <si>
    <t>小  计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</si>
</sst>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tabSelected="1" zoomScale="85" zoomScaleNormal="85" workbookViewId="0">
      <selection activeCell="Q8" sqref="Q8"/>
    </sheetView>
  </sheetViews>
  <sheetFormatPr defaultColWidth="9" defaultRowHeight="46.5" customHeight="1"/>
  <cols>
    <col min="1" max="1" width="14.25" style="6" customWidth="1"/>
    <col min="2" max="2" width="34.75" style="6" customWidth="1"/>
    <col min="3" max="3" width="10.5" style="6" customWidth="1"/>
    <col min="4" max="4" width="16.375" style="6" customWidth="1"/>
    <col min="5" max="5" width="11.875" style="6" customWidth="1"/>
    <col min="6" max="6" width="11.125" style="6" customWidth="1"/>
    <col min="7" max="7" width="10.875" style="6" customWidth="1"/>
    <col min="8" max="9" width="12" style="6" customWidth="1"/>
    <col min="10" max="10" width="10" style="6" customWidth="1"/>
    <col min="11" max="12" width="17.5" style="6" customWidth="1"/>
    <col min="13" max="13" width="13.375" style="6" customWidth="1"/>
    <col min="14" max="15" width="9" style="6"/>
    <col min="16" max="16" width="11.25" style="6" customWidth="1"/>
    <col min="17" max="16384" width="9" style="6"/>
  </cols>
  <sheetData>
    <row r="1" customHeight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/>
    </row>
    <row r="2" customHeight="1" spans="1:18">
      <c r="A2" s="9" t="s">
        <v>17</v>
      </c>
      <c r="B2" s="7" t="s">
        <v>18</v>
      </c>
      <c r="C2" s="7" t="s">
        <v>19</v>
      </c>
      <c r="D2" s="7" t="s">
        <v>20</v>
      </c>
      <c r="E2" s="7">
        <v>15950452240</v>
      </c>
      <c r="F2" s="7" t="s">
        <v>21</v>
      </c>
      <c r="G2" s="7">
        <v>200</v>
      </c>
      <c r="H2" s="7">
        <f t="shared" ref="H2:H8" si="0">G2*0.8</f>
        <v>160</v>
      </c>
      <c r="I2" s="7">
        <v>350</v>
      </c>
      <c r="J2" s="7">
        <f>I2*0.8</f>
        <v>280</v>
      </c>
      <c r="K2" s="7" t="s">
        <v>22</v>
      </c>
      <c r="L2" s="7" t="s">
        <v>23</v>
      </c>
      <c r="M2" s="7">
        <f>J2-H2</f>
        <v>120</v>
      </c>
      <c r="N2" s="7">
        <f t="shared" ref="N2:N8" si="1">M2*0.2</f>
        <v>24</v>
      </c>
      <c r="O2" s="7" t="s">
        <v>24</v>
      </c>
      <c r="P2" s="7">
        <f>M2*0.8</f>
        <v>96</v>
      </c>
      <c r="Q2" s="7" t="s">
        <v>25</v>
      </c>
      <c r="R2" s="7"/>
    </row>
    <row r="3" customHeight="1" spans="1:18">
      <c r="A3" s="9" t="s">
        <v>26</v>
      </c>
      <c r="B3" s="7" t="s">
        <v>27</v>
      </c>
      <c r="C3" s="7" t="s">
        <v>28</v>
      </c>
      <c r="D3" s="7" t="s">
        <v>29</v>
      </c>
      <c r="E3" s="7"/>
      <c r="F3" s="7" t="s">
        <v>21</v>
      </c>
      <c r="G3" s="7">
        <v>50</v>
      </c>
      <c r="H3" s="7">
        <f t="shared" si="0"/>
        <v>40</v>
      </c>
      <c r="I3" s="7">
        <v>100</v>
      </c>
      <c r="J3" s="7">
        <f t="shared" ref="J3:J8" si="2">I3*0.8</f>
        <v>80</v>
      </c>
      <c r="K3" s="7">
        <v>123569940</v>
      </c>
      <c r="L3" s="7" t="s">
        <v>23</v>
      </c>
      <c r="M3" s="7">
        <f>J3-H3</f>
        <v>40</v>
      </c>
      <c r="N3" s="7">
        <f t="shared" si="1"/>
        <v>8</v>
      </c>
      <c r="O3" s="7" t="s">
        <v>24</v>
      </c>
      <c r="P3" s="7">
        <f t="shared" ref="P3:P10" si="3">M3*0.8</f>
        <v>32</v>
      </c>
      <c r="Q3" s="7" t="s">
        <v>25</v>
      </c>
      <c r="R3" s="7"/>
    </row>
    <row r="4" customHeight="1" spans="1:18">
      <c r="A4" s="9" t="s">
        <v>30</v>
      </c>
      <c r="B4" s="7" t="s">
        <v>31</v>
      </c>
      <c r="C4" s="7" t="s">
        <v>32</v>
      </c>
      <c r="D4" s="7" t="s">
        <v>33</v>
      </c>
      <c r="E4" s="7"/>
      <c r="F4" s="7" t="s">
        <v>34</v>
      </c>
      <c r="G4" s="7">
        <v>300</v>
      </c>
      <c r="H4" s="7">
        <f t="shared" si="0"/>
        <v>240</v>
      </c>
      <c r="I4" s="7">
        <v>500</v>
      </c>
      <c r="J4" s="7">
        <f t="shared" si="2"/>
        <v>400</v>
      </c>
      <c r="K4" s="7" t="s">
        <v>22</v>
      </c>
      <c r="L4" s="7" t="s">
        <v>23</v>
      </c>
      <c r="M4" s="7">
        <f t="shared" ref="M4:M31" si="4">J4-H4</f>
        <v>160</v>
      </c>
      <c r="N4" s="7">
        <f t="shared" si="1"/>
        <v>32</v>
      </c>
      <c r="O4" s="7" t="s">
        <v>24</v>
      </c>
      <c r="P4" s="7">
        <f t="shared" si="3"/>
        <v>128</v>
      </c>
      <c r="Q4" s="7" t="s">
        <v>25</v>
      </c>
      <c r="R4" s="7"/>
    </row>
    <row r="5" customHeight="1" spans="1:18">
      <c r="A5" s="9" t="s">
        <v>35</v>
      </c>
      <c r="B5" s="7" t="s">
        <v>36</v>
      </c>
      <c r="C5" s="7" t="s">
        <v>19</v>
      </c>
      <c r="D5" s="7" t="s">
        <v>33</v>
      </c>
      <c r="E5" s="7"/>
      <c r="F5" s="8" t="s">
        <v>37</v>
      </c>
      <c r="G5" s="7">
        <v>350</v>
      </c>
      <c r="H5" s="7">
        <f t="shared" si="0"/>
        <v>280</v>
      </c>
      <c r="I5" s="7">
        <v>450</v>
      </c>
      <c r="J5" s="7">
        <f t="shared" si="2"/>
        <v>360</v>
      </c>
      <c r="K5" s="7" t="s">
        <v>22</v>
      </c>
      <c r="L5" s="7" t="s">
        <v>23</v>
      </c>
      <c r="M5" s="7">
        <f t="shared" si="4"/>
        <v>80</v>
      </c>
      <c r="N5" s="7">
        <f t="shared" si="1"/>
        <v>16</v>
      </c>
      <c r="O5" s="7" t="s">
        <v>24</v>
      </c>
      <c r="P5" s="7">
        <f t="shared" si="3"/>
        <v>64</v>
      </c>
      <c r="Q5" s="7" t="s">
        <v>38</v>
      </c>
      <c r="R5" s="7"/>
    </row>
    <row r="6" customHeight="1" spans="1:18">
      <c r="A6" s="7">
        <v>17080005</v>
      </c>
      <c r="B6" s="7" t="s">
        <v>39</v>
      </c>
      <c r="C6" s="8" t="s">
        <v>40</v>
      </c>
      <c r="D6" s="8" t="s">
        <v>41</v>
      </c>
      <c r="E6" s="7"/>
      <c r="F6" s="8" t="s">
        <v>42</v>
      </c>
      <c r="G6" s="7">
        <v>800</v>
      </c>
      <c r="H6" s="7">
        <f t="shared" si="0"/>
        <v>640</v>
      </c>
      <c r="I6" s="7">
        <v>1200</v>
      </c>
      <c r="J6" s="7">
        <v>0</v>
      </c>
      <c r="K6" s="8" t="s">
        <v>43</v>
      </c>
      <c r="L6" s="8" t="s">
        <v>44</v>
      </c>
      <c r="M6" s="7">
        <v>560</v>
      </c>
      <c r="N6" s="7">
        <f t="shared" si="1"/>
        <v>112</v>
      </c>
      <c r="O6" s="8" t="s">
        <v>45</v>
      </c>
      <c r="P6" s="7">
        <f t="shared" si="3"/>
        <v>448</v>
      </c>
      <c r="Q6" s="8" t="s">
        <v>46</v>
      </c>
      <c r="R6" s="7"/>
    </row>
    <row r="7" customHeight="1" spans="1:18">
      <c r="A7" s="7">
        <v>17080006</v>
      </c>
      <c r="B7" s="8" t="s">
        <v>47</v>
      </c>
      <c r="C7" s="8" t="s">
        <v>48</v>
      </c>
      <c r="D7" s="8" t="s">
        <v>49</v>
      </c>
      <c r="E7" s="7"/>
      <c r="F7" s="8" t="s">
        <v>42</v>
      </c>
      <c r="G7" s="7">
        <v>300</v>
      </c>
      <c r="H7" s="7">
        <f t="shared" si="0"/>
        <v>240</v>
      </c>
      <c r="I7" s="7">
        <v>500</v>
      </c>
      <c r="J7" s="7">
        <v>0</v>
      </c>
      <c r="K7" s="8" t="s">
        <v>43</v>
      </c>
      <c r="L7" s="8" t="s">
        <v>44</v>
      </c>
      <c r="M7" s="7">
        <v>260</v>
      </c>
      <c r="N7" s="7">
        <f t="shared" si="1"/>
        <v>52</v>
      </c>
      <c r="O7" s="7" t="s">
        <v>45</v>
      </c>
      <c r="P7" s="7">
        <f t="shared" si="3"/>
        <v>208</v>
      </c>
      <c r="Q7" s="8" t="s">
        <v>46</v>
      </c>
      <c r="R7" s="7"/>
    </row>
    <row r="8" customHeight="1" spans="1:18">
      <c r="A8" s="7">
        <v>17080007</v>
      </c>
      <c r="B8" s="7" t="s">
        <v>27</v>
      </c>
      <c r="C8" s="7" t="s">
        <v>50</v>
      </c>
      <c r="D8" s="7" t="s">
        <v>51</v>
      </c>
      <c r="E8" s="7">
        <v>13547820884</v>
      </c>
      <c r="F8" s="7" t="s">
        <v>52</v>
      </c>
      <c r="G8" s="7">
        <v>100</v>
      </c>
      <c r="H8" s="7">
        <f t="shared" si="0"/>
        <v>80</v>
      </c>
      <c r="I8" s="7">
        <v>200</v>
      </c>
      <c r="J8" s="7">
        <f t="shared" si="2"/>
        <v>160</v>
      </c>
      <c r="K8" s="7">
        <v>123569940</v>
      </c>
      <c r="L8" s="7" t="s">
        <v>23</v>
      </c>
      <c r="M8" s="7">
        <f t="shared" si="4"/>
        <v>80</v>
      </c>
      <c r="N8" s="7">
        <f t="shared" si="1"/>
        <v>16</v>
      </c>
      <c r="O8" s="7" t="s">
        <v>24</v>
      </c>
      <c r="P8" s="7">
        <f t="shared" si="3"/>
        <v>64</v>
      </c>
      <c r="Q8" s="7" t="s">
        <v>53</v>
      </c>
      <c r="R8" s="7"/>
    </row>
    <row r="9" customHeight="1" spans="1:1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>
        <f t="shared" si="4"/>
        <v>0</v>
      </c>
      <c r="N9" s="7"/>
      <c r="O9" s="7" t="s">
        <v>24</v>
      </c>
      <c r="P9" s="7">
        <f t="shared" si="3"/>
        <v>0</v>
      </c>
      <c r="Q9" s="7"/>
      <c r="R9" s="7"/>
    </row>
    <row r="10" customHeight="1" spans="1:1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f t="shared" si="4"/>
        <v>0</v>
      </c>
      <c r="N10" s="7"/>
      <c r="O10" s="7" t="s">
        <v>24</v>
      </c>
      <c r="P10" s="7">
        <f t="shared" si="3"/>
        <v>0</v>
      </c>
      <c r="Q10" s="7"/>
      <c r="R10" s="7"/>
    </row>
    <row r="11" customHeight="1" spans="1:18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>
        <f t="shared" si="4"/>
        <v>0</v>
      </c>
      <c r="N11" s="7"/>
      <c r="O11" s="7" t="s">
        <v>24</v>
      </c>
      <c r="P11" s="7"/>
      <c r="Q11" s="7"/>
      <c r="R11" s="7"/>
    </row>
    <row r="12" customHeight="1" spans="1:18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>
        <f t="shared" si="4"/>
        <v>0</v>
      </c>
      <c r="N12" s="7"/>
      <c r="O12" s="7" t="s">
        <v>24</v>
      </c>
      <c r="P12" s="7"/>
      <c r="Q12" s="7"/>
      <c r="R12" s="7"/>
    </row>
    <row r="13" customHeight="1" spans="1:1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f t="shared" si="4"/>
        <v>0</v>
      </c>
      <c r="N13" s="7"/>
      <c r="O13" s="7" t="s">
        <v>24</v>
      </c>
      <c r="P13" s="7"/>
      <c r="Q13" s="7"/>
      <c r="R13" s="7"/>
    </row>
    <row r="14" customHeight="1" spans="1:1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f t="shared" si="4"/>
        <v>0</v>
      </c>
      <c r="N14" s="7"/>
      <c r="O14" s="7" t="s">
        <v>24</v>
      </c>
      <c r="P14" s="7"/>
      <c r="Q14" s="7"/>
      <c r="R14" s="7"/>
    </row>
    <row r="15" customHeight="1" spans="1:18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>
        <f t="shared" si="4"/>
        <v>0</v>
      </c>
      <c r="N15" s="7"/>
      <c r="O15" s="7" t="s">
        <v>24</v>
      </c>
      <c r="P15" s="7"/>
      <c r="Q15" s="7"/>
      <c r="R15" s="7"/>
    </row>
    <row r="16" customHeight="1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f t="shared" si="4"/>
        <v>0</v>
      </c>
      <c r="N16" s="7"/>
      <c r="O16" s="7" t="s">
        <v>24</v>
      </c>
      <c r="P16" s="7"/>
      <c r="Q16" s="7"/>
      <c r="R16" s="7"/>
    </row>
    <row r="17" customHeight="1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f t="shared" si="4"/>
        <v>0</v>
      </c>
      <c r="N17" s="7"/>
      <c r="O17" s="7" t="s">
        <v>24</v>
      </c>
      <c r="P17" s="7"/>
      <c r="Q17" s="7"/>
      <c r="R17" s="7"/>
    </row>
    <row r="18" customHeight="1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f t="shared" si="4"/>
        <v>0</v>
      </c>
      <c r="N18" s="7"/>
      <c r="O18" s="7" t="s">
        <v>24</v>
      </c>
      <c r="P18" s="7"/>
      <c r="Q18" s="7"/>
      <c r="R18" s="7"/>
    </row>
    <row r="19" customHeight="1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f t="shared" si="4"/>
        <v>0</v>
      </c>
      <c r="N19" s="7"/>
      <c r="O19" s="7" t="s">
        <v>24</v>
      </c>
      <c r="P19" s="7"/>
      <c r="Q19" s="7"/>
      <c r="R19" s="7"/>
    </row>
    <row r="20" customHeight="1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f t="shared" si="4"/>
        <v>0</v>
      </c>
      <c r="N20" s="7"/>
      <c r="O20" s="7" t="s">
        <v>24</v>
      </c>
      <c r="P20" s="7"/>
      <c r="Q20" s="7"/>
      <c r="R20" s="7"/>
    </row>
    <row r="21" customHeight="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>
        <f t="shared" si="4"/>
        <v>0</v>
      </c>
      <c r="N21" s="7"/>
      <c r="O21" s="7" t="s">
        <v>24</v>
      </c>
      <c r="P21" s="7"/>
      <c r="Q21" s="7"/>
      <c r="R21" s="7"/>
    </row>
    <row r="22" customHeight="1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>
        <f t="shared" si="4"/>
        <v>0</v>
      </c>
      <c r="N22" s="7"/>
      <c r="O22" s="7" t="s">
        <v>24</v>
      </c>
      <c r="P22" s="7"/>
      <c r="Q22" s="7"/>
      <c r="R22" s="7"/>
    </row>
    <row r="23" customHeight="1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>
        <f t="shared" si="4"/>
        <v>0</v>
      </c>
      <c r="N23" s="7"/>
      <c r="O23" s="7" t="s">
        <v>24</v>
      </c>
      <c r="P23" s="7"/>
      <c r="Q23" s="7"/>
      <c r="R23" s="7"/>
    </row>
    <row r="24" customHeight="1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f t="shared" si="4"/>
        <v>0</v>
      </c>
      <c r="N24" s="7"/>
      <c r="O24" s="7" t="s">
        <v>24</v>
      </c>
      <c r="P24" s="7"/>
      <c r="Q24" s="7"/>
      <c r="R24" s="7"/>
    </row>
    <row r="25" customHeight="1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f t="shared" si="4"/>
        <v>0</v>
      </c>
      <c r="N25" s="7"/>
      <c r="O25" s="7" t="s">
        <v>24</v>
      </c>
      <c r="P25" s="7"/>
      <c r="Q25" s="7"/>
      <c r="R25" s="7"/>
    </row>
    <row r="26" customHeight="1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f t="shared" si="4"/>
        <v>0</v>
      </c>
      <c r="N26" s="7"/>
      <c r="O26" s="7" t="s">
        <v>24</v>
      </c>
      <c r="P26" s="7"/>
      <c r="Q26" s="7"/>
      <c r="R26" s="7"/>
    </row>
    <row r="27" customHeight="1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f t="shared" si="4"/>
        <v>0</v>
      </c>
      <c r="N27" s="7"/>
      <c r="O27" s="7" t="s">
        <v>24</v>
      </c>
      <c r="P27" s="7"/>
      <c r="Q27" s="7"/>
      <c r="R27" s="7"/>
    </row>
    <row r="28" customHeight="1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>
        <f t="shared" si="4"/>
        <v>0</v>
      </c>
      <c r="N28" s="7"/>
      <c r="O28" s="7" t="s">
        <v>24</v>
      </c>
      <c r="P28" s="7"/>
      <c r="Q28" s="7"/>
      <c r="R28" s="7"/>
    </row>
    <row r="29" customHeight="1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>
        <f t="shared" si="4"/>
        <v>0</v>
      </c>
      <c r="N29" s="7"/>
      <c r="O29" s="7" t="s">
        <v>24</v>
      </c>
      <c r="P29" s="7"/>
      <c r="Q29" s="7"/>
      <c r="R29" s="7"/>
    </row>
    <row r="30" customHeight="1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f t="shared" si="4"/>
        <v>0</v>
      </c>
      <c r="N30" s="7"/>
      <c r="O30" s="7" t="s">
        <v>24</v>
      </c>
      <c r="P30" s="7"/>
      <c r="Q30" s="7"/>
      <c r="R30" s="7"/>
    </row>
    <row r="31" customHeight="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f t="shared" si="4"/>
        <v>0</v>
      </c>
      <c r="N31" s="7"/>
      <c r="O31" s="7" t="s">
        <v>24</v>
      </c>
      <c r="P31" s="7"/>
      <c r="Q31" s="7"/>
      <c r="R31" s="7"/>
    </row>
    <row r="32" customHeight="1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 t="s">
        <v>24</v>
      </c>
      <c r="P32" s="7"/>
      <c r="Q32" s="7"/>
      <c r="R32" s="7"/>
    </row>
    <row r="45" customHeight="1" spans="21:21">
      <c r="U45" s="6" t="s">
        <v>24</v>
      </c>
    </row>
    <row r="46" customHeight="1" spans="21:21">
      <c r="U46" s="6" t="s">
        <v>45</v>
      </c>
    </row>
  </sheetData>
  <autoFilter ref="A1:R32"/>
  <dataValidations count="1">
    <dataValidation type="list" allowBlank="1" showInputMessage="1" showErrorMessage="1" sqref="O2:O32">
      <formula1>$U$45:$U$46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J11" sqref="J11"/>
    </sheetView>
  </sheetViews>
  <sheetFormatPr defaultColWidth="9" defaultRowHeight="13.5"/>
  <cols>
    <col min="1" max="1" width="15.625" style="5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5"/>
  </cols>
  <sheetData>
    <row r="1" s="2" customFormat="1" spans="1:12">
      <c r="A1" s="5" t="s">
        <v>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55</v>
      </c>
      <c r="I1" s="2" t="s">
        <v>10</v>
      </c>
      <c r="J1" s="2" t="s">
        <v>11</v>
      </c>
      <c r="K1" s="2" t="s">
        <v>56</v>
      </c>
      <c r="L1" s="2" t="s">
        <v>13</v>
      </c>
    </row>
    <row r="2" s="2" customFormat="1" ht="27" spans="1:11">
      <c r="A2" s="5">
        <v>42625</v>
      </c>
      <c r="B2" s="6" t="s">
        <v>57</v>
      </c>
      <c r="C2" s="6" t="s">
        <v>58</v>
      </c>
      <c r="D2" s="2" t="s">
        <v>59</v>
      </c>
      <c r="E2" s="6" t="s">
        <v>60</v>
      </c>
      <c r="F2" s="6" t="s">
        <v>61</v>
      </c>
      <c r="G2" s="2" t="s">
        <v>62</v>
      </c>
      <c r="H2" s="2">
        <v>1900</v>
      </c>
      <c r="I2" s="6" t="s">
        <v>63</v>
      </c>
      <c r="J2" s="6" t="s">
        <v>63</v>
      </c>
      <c r="K2" s="6"/>
    </row>
    <row r="3" s="2" customFormat="1" spans="1:10">
      <c r="A3" s="5">
        <v>42626</v>
      </c>
      <c r="C3" s="6"/>
      <c r="E3" s="6"/>
      <c r="I3" s="6"/>
      <c r="J3" s="6"/>
    </row>
    <row r="4" s="2" customFormat="1" spans="1:10">
      <c r="A4" s="5">
        <v>42627</v>
      </c>
      <c r="C4" s="6"/>
      <c r="E4" s="6"/>
      <c r="J4" s="6"/>
    </row>
    <row r="5" s="2" customFormat="1" spans="1:1">
      <c r="A5" s="5">
        <v>42628</v>
      </c>
    </row>
    <row r="6" s="2" customFormat="1" spans="1:1">
      <c r="A6" s="5">
        <v>42629</v>
      </c>
    </row>
    <row r="7" s="2" customFormat="1" spans="1:1">
      <c r="A7" s="5">
        <v>42630</v>
      </c>
    </row>
    <row r="8" s="2" customFormat="1" spans="1:1">
      <c r="A8" s="5">
        <v>42631</v>
      </c>
    </row>
    <row r="9" s="2" customFormat="1" spans="1:1">
      <c r="A9" s="5">
        <v>42632</v>
      </c>
    </row>
    <row r="10" s="2" customFormat="1" spans="1:1">
      <c r="A10" s="5">
        <v>42633</v>
      </c>
    </row>
    <row r="11" s="2" customFormat="1" spans="1:1">
      <c r="A11" s="5">
        <v>42634</v>
      </c>
    </row>
    <row r="12" s="2" customFormat="1" spans="1:1">
      <c r="A12" s="5">
        <v>42635</v>
      </c>
    </row>
    <row r="13" s="2" customFormat="1" spans="1:1">
      <c r="A13" s="5">
        <v>42636</v>
      </c>
    </row>
    <row r="14" s="2" customFormat="1" spans="1:1">
      <c r="A14" s="5">
        <v>42637</v>
      </c>
    </row>
    <row r="15" s="2" customFormat="1" spans="1:1">
      <c r="A15" s="5">
        <v>42638</v>
      </c>
    </row>
    <row r="16" s="2" customFormat="1" spans="1:1">
      <c r="A16" s="5">
        <v>42639</v>
      </c>
    </row>
    <row r="17" s="2" customFormat="1" spans="1:1">
      <c r="A17" s="5">
        <v>42640</v>
      </c>
    </row>
    <row r="18" s="2" customFormat="1" spans="1:1">
      <c r="A18" s="5">
        <v>42641</v>
      </c>
    </row>
    <row r="19" s="2" customFormat="1" spans="1:1">
      <c r="A19" s="5">
        <v>42642</v>
      </c>
    </row>
    <row r="20" s="2" customFormat="1" spans="1:1">
      <c r="A20" s="5">
        <v>42643</v>
      </c>
    </row>
    <row r="21" s="2" customFormat="1" spans="1:1">
      <c r="A21" s="5">
        <v>42644</v>
      </c>
    </row>
    <row r="22" s="2" customFormat="1" spans="1:1">
      <c r="A22" s="5">
        <v>42645</v>
      </c>
    </row>
    <row r="23" s="2" customFormat="1" spans="1:1">
      <c r="A23" s="5">
        <v>42646</v>
      </c>
    </row>
    <row r="24" s="2" customFormat="1" spans="1:1">
      <c r="A24" s="5">
        <v>42647</v>
      </c>
    </row>
    <row r="25" s="2" customFormat="1" spans="1:1">
      <c r="A25" s="5">
        <v>42648</v>
      </c>
    </row>
    <row r="26" s="2" customFormat="1" spans="1:1">
      <c r="A26" s="5">
        <v>42649</v>
      </c>
    </row>
    <row r="27" s="2" customFormat="1" spans="1:1">
      <c r="A27" s="5">
        <v>42650</v>
      </c>
    </row>
    <row r="28" s="2" customFormat="1" spans="1:1">
      <c r="A28" s="5">
        <v>42651</v>
      </c>
    </row>
    <row r="29" s="2" customFormat="1" spans="1:1">
      <c r="A29" s="5">
        <v>42652</v>
      </c>
    </row>
    <row r="30" s="2" customFormat="1" spans="1:1">
      <c r="A30" s="5">
        <v>42653</v>
      </c>
    </row>
    <row r="31" s="2" customFormat="1" spans="1:1">
      <c r="A31" s="5">
        <v>42654</v>
      </c>
    </row>
    <row r="32" s="2" customFormat="1" spans="1:1">
      <c r="A32" s="5">
        <v>42655</v>
      </c>
    </row>
    <row r="33" s="2" customFormat="1" spans="1:1">
      <c r="A33" s="5">
        <v>42656</v>
      </c>
    </row>
    <row r="34" s="2" customFormat="1" spans="1:1">
      <c r="A34" s="5">
        <v>42657</v>
      </c>
    </row>
    <row r="35" s="2" customFormat="1" spans="1:1">
      <c r="A35" s="5">
        <v>42658</v>
      </c>
    </row>
    <row r="36" s="2" customFormat="1" spans="1:1">
      <c r="A36" s="5">
        <v>42659</v>
      </c>
    </row>
    <row r="37" s="2" customFormat="1" spans="1:1">
      <c r="A37" s="5">
        <v>42660</v>
      </c>
    </row>
    <row r="38" s="2" customFormat="1" spans="1:1">
      <c r="A38" s="5">
        <v>42661</v>
      </c>
    </row>
    <row r="39" s="2" customFormat="1" spans="1:1">
      <c r="A39" s="5">
        <v>42662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D21" sqref="D21"/>
    </sheetView>
  </sheetViews>
  <sheetFormatPr defaultColWidth="17.375" defaultRowHeight="18" customHeight="1" outlineLevelCol="6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="1" customFormat="1" customHeight="1" spans="1:7">
      <c r="A1" s="1" t="s">
        <v>54</v>
      </c>
      <c r="B1" s="1" t="s">
        <v>64</v>
      </c>
      <c r="C1" s="1" t="s">
        <v>65</v>
      </c>
      <c r="D1" s="1" t="s">
        <v>0</v>
      </c>
      <c r="E1" s="1" t="s">
        <v>66</v>
      </c>
      <c r="F1" s="1" t="s">
        <v>67</v>
      </c>
      <c r="G1" s="1" t="s">
        <v>68</v>
      </c>
    </row>
    <row r="2" customHeight="1" spans="1:5">
      <c r="A2" s="2" t="s">
        <v>69</v>
      </c>
      <c r="B2" s="2" t="s">
        <v>70</v>
      </c>
      <c r="C2" s="3"/>
      <c r="D2" s="2">
        <v>170800001</v>
      </c>
      <c r="E2" s="2">
        <v>200</v>
      </c>
    </row>
    <row r="3" customHeight="1" spans="1:6">
      <c r="A3" s="2" t="s">
        <v>71</v>
      </c>
      <c r="B3" s="2" t="s">
        <v>72</v>
      </c>
      <c r="C3" s="3"/>
      <c r="D3" s="2" t="s">
        <v>24</v>
      </c>
      <c r="F3" s="2">
        <v>100</v>
      </c>
    </row>
    <row r="4" customHeight="1" spans="2:2">
      <c r="B4" s="2" t="s">
        <v>73</v>
      </c>
    </row>
    <row r="31" s="1" customFormat="1" customHeight="1" spans="1:7">
      <c r="A31" s="1" t="s">
        <v>74</v>
      </c>
      <c r="E31" s="1">
        <f>SUM(E2:E30)</f>
        <v>200</v>
      </c>
      <c r="F31" s="1">
        <f>SUM(F2:F30)</f>
        <v>100</v>
      </c>
      <c r="G31" s="4">
        <f>E31-F31</f>
        <v>100</v>
      </c>
    </row>
  </sheetData>
  <autoFilter ref="A1:H31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2017-08-16T10:46:42Z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