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下单项目!$A$3:$Q$34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<sst xmlns="http://schemas.openxmlformats.org/spreadsheetml/2006/main" count="97">
  <si>
    <t>拳胞软件技术服务有限公司</t>
  </si>
  <si>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</si>
  <si>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</si>
  <si>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</si>
  <si>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</si>
  <si>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</si>
  <si>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</si>
  <si>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</si>
  <si>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
应结款</t>
  </si>
  <si>
    <t>上游/客户
应结款</t>
  </si>
  <si>
    <t>接单业务QQ</t>
  </si>
  <si>
    <t>对接技术员QQ</t>
  </si>
  <si>
    <t>该单总收益</t>
  </si>
  <si>
    <t>公司收益</t>
  </si>
  <si>
    <t>业务员</t>
  </si>
  <si>
    <t>业务员收益</t>
  </si>
  <si>
    <t>员工单子状态</t>
  </si>
  <si>
    <t>上游/客户
结款状态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</si>
  <si>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</si>
  <si>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</si>
  <si>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</si>
  <si>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</si>
  <si>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</si>
  <si>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</si>
  <si>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</si>
  <si>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</si>
  <si>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</si>
  <si>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</si>
  <si>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</si>
  <si>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</si>
  <si>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</si>
  <si>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</si>
  <si>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</si>
  <si>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</si>
  <si>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</si>
  <si>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</si>
  <si>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结款一半</t>
  </si>
  <si>
    <t>17080004</t>
  </si>
  <si>
    <t xml:space="preserve">一个影院售票管理系统 用MySQL数据库和eclipseRCP程序的本地程序
</t>
  </si>
  <si>
    <t>2017.08.13</t>
  </si>
  <si>
    <t>写个爬虫，全国工商局商标网综合查询，语言Pythen，有防爬</t>
  </si>
  <si>
    <t>客户568112945</t>
  </si>
  <si>
    <r>
      <rPr>
        <sz val="11"/>
        <color theme="1"/>
        <rFont val="宋体"/>
        <charset val="134"/>
      </rPr>
      <t xml:space="preserve">java+2+0nise </t>
    </r>
    <r>
      <rPr>
        <sz val="11"/>
        <color theme="1"/>
        <rFont val="宋体"/>
        <charset val="134"/>
      </rPr>
      <t>758841765</t>
    </r>
  </si>
  <si>
    <r>
      <rPr>
        <sz val="11"/>
        <color theme="1"/>
        <rFont val="宋体"/>
        <charset val="134"/>
      </rPr>
      <t>2017.08.</t>
    </r>
    <r>
      <rPr>
        <sz val="11"/>
        <color theme="1"/>
        <rFont val="宋体"/>
        <charset val="134"/>
      </rPr>
      <t>20</t>
    </r>
  </si>
  <si>
    <t>什么都会</t>
  </si>
  <si>
    <t>大王号</t>
  </si>
  <si>
    <t>欧大旷</t>
  </si>
  <si>
    <t>未结款</t>
  </si>
  <si>
    <t>语言：Java   初中自动排课</t>
  </si>
  <si>
    <t>客户976880638</t>
  </si>
  <si>
    <r>
      <rPr>
        <sz val="11"/>
        <color theme="1"/>
        <rFont val="宋体"/>
        <charset val="134"/>
      </rPr>
      <t>Java-3年-心的边缘</t>
    </r>
    <r>
      <rPr>
        <sz val="11"/>
        <color theme="1"/>
        <rFont val="宋体"/>
        <charset val="134"/>
      </rPr>
      <t>363509263</t>
    </r>
  </si>
  <si>
    <t>开发中</t>
  </si>
  <si>
    <t>人才济济
451322344</t>
  </si>
  <si>
    <t>前端+2+小羔羊
932581299</t>
  </si>
  <si>
    <t>2017.08.16</t>
  </si>
  <si>
    <t>行人检测matlab</t>
  </si>
  <si>
    <t>银河群
563100973</t>
  </si>
  <si>
    <t>大神
2748747321</t>
  </si>
  <si>
    <t>2017.08.24</t>
  </si>
  <si>
    <t>想在此基础上完善一个预防碰撞的功能，并给出相应的测试案例，
1是车应该与前面车保持一定距离，2是在危险距离内要刹车，从init.m文件打开，然后就可以运行了</t>
  </si>
  <si>
    <t xml:space="preserve">有偿代做MATLAB兼职群
299415518
客服小侠
</t>
  </si>
  <si>
    <t>matlab--大头猫神
2598691646</t>
  </si>
  <si>
    <t>2017.08.27
下午</t>
  </si>
  <si>
    <t xml:space="preserve">java的jgrasp
您给个实惠的价格 我这是个长期活儿 得有十一个左右  我这是个连续作业 要写完一个提交了才有下一个 </t>
  </si>
  <si>
    <t>接单团队
326890056
最美年华
1556142413
技术三部</t>
  </si>
  <si>
    <t>android
505763305</t>
  </si>
  <si>
    <t>2017.08.22</t>
  </si>
  <si>
    <t>a安卓做个数据适配</t>
  </si>
  <si>
    <t xml:space="preserve">有偿极客程序代写群2
418544583
客服小洁
</t>
  </si>
  <si>
    <t>java
676122503</t>
  </si>
  <si>
    <t>2017.08.28</t>
  </si>
  <si>
    <t>已交付</t>
  </si>
  <si>
    <t>日期</t>
  </si>
  <si>
    <t>上游总价</t>
  </si>
  <si>
    <t>该单收益</t>
  </si>
  <si>
    <t>在微信群和客户聊的，是个香港的客户。一个前后台网站</t>
  </si>
  <si>
    <t>极客</t>
  </si>
  <si>
    <t>王歪歪和欧爬虫</t>
  </si>
  <si>
    <t>要做一套前后台的H5页面，炒股类，已有员工可以做</t>
  </si>
  <si>
    <t>接单团队
人才群</t>
  </si>
  <si>
    <t>一个月</t>
  </si>
  <si>
    <t>1W</t>
  </si>
  <si>
    <t>全栈工程师</t>
  </si>
  <si>
    <t>资金类别</t>
  </si>
  <si>
    <t>摘要</t>
  </si>
  <si>
    <t>收入</t>
  </si>
  <si>
    <t>支付</t>
  </si>
  <si>
    <t>结余</t>
  </si>
  <si>
    <t>项目上游结款</t>
  </si>
  <si>
    <t>支出</t>
  </si>
  <si>
    <t>给技术员发工资</t>
  </si>
  <si>
    <t>给业务员发工资</t>
  </si>
  <si>
    <t>项目上游/客户结款</t>
  </si>
  <si>
    <t>投资</t>
  </si>
  <si>
    <t>带员工聚餐</t>
  </si>
  <si>
    <t>给客服发工资</t>
  </si>
  <si>
    <t>小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</si>
</sst>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&quot;年&quot;m&quot;月&quot;d&quot;日&quot;;@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abSelected="1" zoomScale="85" zoomScaleNormal="85" workbookViewId="0">
      <selection activeCell="G14" sqref="G14"/>
    </sheetView>
  </sheetViews>
  <sheetFormatPr defaultColWidth="9" defaultRowHeight="46.5" customHeight="1"/>
  <cols>
    <col min="1" max="1" width="14.25" style="5" customWidth="1"/>
    <col min="2" max="2" width="34.75" style="5" customWidth="1"/>
    <col min="3" max="3" width="10.5" style="5" customWidth="1"/>
    <col min="4" max="4" width="16.375" style="5" customWidth="1"/>
    <col min="5" max="5" width="11.875" style="5" customWidth="1"/>
    <col min="6" max="6" width="11.125" style="5" customWidth="1"/>
    <col min="7" max="7" width="10.875" style="5" customWidth="1"/>
    <col min="8" max="8" width="9.7" style="5" customWidth="1"/>
    <col min="9" max="9" width="9.125" style="5" customWidth="1"/>
    <col min="10" max="11" width="17.5" style="5" customWidth="1"/>
    <col min="12" max="12" width="13.375" style="5" customWidth="1"/>
    <col min="13" max="14" width="9" style="5"/>
    <col min="15" max="15" width="11.25" style="5" customWidth="1"/>
    <col min="16" max="16384" width="9" style="5"/>
  </cols>
  <sheetData>
    <row r="1" customHeight="1" spans="1:1">
      <c r="A1" s="7" t="s">
        <v>0</v>
      </c>
    </row>
    <row r="3" customHeight="1" spans="1:1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customHeight="1" spans="1:17">
      <c r="A4" s="9" t="s">
        <v>18</v>
      </c>
      <c r="B4" s="5" t="s">
        <v>19</v>
      </c>
      <c r="C4" s="5" t="s">
        <v>20</v>
      </c>
      <c r="D4" s="5" t="s">
        <v>21</v>
      </c>
      <c r="E4" s="5">
        <v>15950452240</v>
      </c>
      <c r="F4" s="5" t="s">
        <v>22</v>
      </c>
      <c r="G4" s="5">
        <v>200</v>
      </c>
      <c r="H4" s="5">
        <f t="shared" ref="H4:H10" si="0">G4*0.8</f>
        <v>160</v>
      </c>
      <c r="I4" s="5">
        <v>280</v>
      </c>
      <c r="J4" s="5" t="s">
        <v>23</v>
      </c>
      <c r="K4" s="5" t="s">
        <v>24</v>
      </c>
      <c r="L4" s="5">
        <f>I4-H4</f>
        <v>120</v>
      </c>
      <c r="M4" s="5">
        <f t="shared" ref="M4:M10" si="1">L4*0.2</f>
        <v>24</v>
      </c>
      <c r="N4" s="5" t="s">
        <v>25</v>
      </c>
      <c r="O4" s="5">
        <f>L4*0.8</f>
        <v>96</v>
      </c>
      <c r="P4" s="5" t="s">
        <v>26</v>
      </c>
      <c r="Q4" s="5" t="s">
        <v>26</v>
      </c>
    </row>
    <row r="5" customHeight="1" spans="1:17">
      <c r="A5" s="9" t="s">
        <v>27</v>
      </c>
      <c r="B5" s="5" t="s">
        <v>28</v>
      </c>
      <c r="C5" s="5" t="s">
        <v>29</v>
      </c>
      <c r="D5" s="5" t="s">
        <v>30</v>
      </c>
      <c r="E5" s="5">
        <v>18351815167</v>
      </c>
      <c r="F5" s="5" t="s">
        <v>22</v>
      </c>
      <c r="G5" s="5">
        <v>50</v>
      </c>
      <c r="H5" s="5">
        <f t="shared" si="0"/>
        <v>40</v>
      </c>
      <c r="I5" s="5">
        <v>80</v>
      </c>
      <c r="J5" s="5">
        <v>123569940</v>
      </c>
      <c r="K5" s="5" t="s">
        <v>24</v>
      </c>
      <c r="L5" s="5">
        <f>I5-H5</f>
        <v>40</v>
      </c>
      <c r="M5" s="5">
        <f t="shared" si="1"/>
        <v>8</v>
      </c>
      <c r="N5" s="5" t="s">
        <v>25</v>
      </c>
      <c r="O5" s="5">
        <f t="shared" ref="O5:O12" si="2">L5*0.8</f>
        <v>32</v>
      </c>
      <c r="P5" s="5" t="s">
        <v>26</v>
      </c>
      <c r="Q5" s="5" t="s">
        <v>26</v>
      </c>
    </row>
    <row r="6" customHeight="1" spans="1:17">
      <c r="A6" s="9" t="s">
        <v>31</v>
      </c>
      <c r="B6" s="5" t="s">
        <v>32</v>
      </c>
      <c r="C6" s="5" t="s">
        <v>33</v>
      </c>
      <c r="D6" s="5" t="s">
        <v>34</v>
      </c>
      <c r="F6" s="5" t="s">
        <v>35</v>
      </c>
      <c r="G6" s="5">
        <v>300</v>
      </c>
      <c r="H6" s="5">
        <f t="shared" si="0"/>
        <v>240</v>
      </c>
      <c r="I6" s="5">
        <v>400</v>
      </c>
      <c r="J6" s="5" t="s">
        <v>23</v>
      </c>
      <c r="K6" s="5" t="s">
        <v>24</v>
      </c>
      <c r="L6" s="5">
        <f t="shared" ref="L6:L33" si="3">I6-H6</f>
        <v>160</v>
      </c>
      <c r="M6" s="5">
        <f t="shared" si="1"/>
        <v>32</v>
      </c>
      <c r="N6" s="5" t="s">
        <v>25</v>
      </c>
      <c r="O6" s="5">
        <f t="shared" si="2"/>
        <v>128</v>
      </c>
      <c r="P6" s="5" t="s">
        <v>26</v>
      </c>
      <c r="Q6" s="5" t="s">
        <v>36</v>
      </c>
    </row>
    <row r="7" customHeight="1" spans="1:17">
      <c r="A7" s="9" t="s">
        <v>37</v>
      </c>
      <c r="B7" s="5" t="s">
        <v>38</v>
      </c>
      <c r="C7" s="5" t="s">
        <v>20</v>
      </c>
      <c r="D7" s="5" t="s">
        <v>34</v>
      </c>
      <c r="F7" s="8" t="s">
        <v>39</v>
      </c>
      <c r="G7" s="5">
        <v>350</v>
      </c>
      <c r="H7" s="5">
        <f t="shared" si="0"/>
        <v>280</v>
      </c>
      <c r="I7" s="5">
        <v>360</v>
      </c>
      <c r="J7" s="5" t="s">
        <v>23</v>
      </c>
      <c r="K7" s="5" t="s">
        <v>24</v>
      </c>
      <c r="L7" s="5">
        <f t="shared" si="3"/>
        <v>80</v>
      </c>
      <c r="M7" s="5">
        <f t="shared" si="1"/>
        <v>16</v>
      </c>
      <c r="N7" s="5" t="s">
        <v>25</v>
      </c>
      <c r="O7" s="5">
        <f t="shared" si="2"/>
        <v>64</v>
      </c>
      <c r="P7" s="5" t="s">
        <v>26</v>
      </c>
      <c r="Q7" s="5" t="s">
        <v>26</v>
      </c>
    </row>
    <row r="8" customHeight="1" spans="1:17">
      <c r="A8" s="5">
        <v>17080005</v>
      </c>
      <c r="B8" s="5" t="s">
        <v>40</v>
      </c>
      <c r="C8" s="8" t="s">
        <v>41</v>
      </c>
      <c r="D8" s="8" t="s">
        <v>42</v>
      </c>
      <c r="F8" s="8" t="s">
        <v>43</v>
      </c>
      <c r="G8" s="5">
        <v>800</v>
      </c>
      <c r="H8" s="5">
        <f t="shared" si="0"/>
        <v>640</v>
      </c>
      <c r="I8" s="5">
        <v>1200</v>
      </c>
      <c r="J8" s="8" t="s">
        <v>44</v>
      </c>
      <c r="K8" s="8" t="s">
        <v>45</v>
      </c>
      <c r="L8" s="5">
        <v>560</v>
      </c>
      <c r="M8" s="5">
        <f t="shared" si="1"/>
        <v>112</v>
      </c>
      <c r="N8" s="8" t="s">
        <v>46</v>
      </c>
      <c r="O8" s="5">
        <f t="shared" si="2"/>
        <v>448</v>
      </c>
      <c r="P8" s="8" t="s">
        <v>36</v>
      </c>
      <c r="Q8" s="5" t="s">
        <v>47</v>
      </c>
    </row>
    <row r="9" customHeight="1" spans="1:17">
      <c r="A9" s="5">
        <v>17080006</v>
      </c>
      <c r="B9" s="8" t="s">
        <v>48</v>
      </c>
      <c r="C9" s="8" t="s">
        <v>49</v>
      </c>
      <c r="D9" s="8" t="s">
        <v>50</v>
      </c>
      <c r="F9" s="8" t="s">
        <v>43</v>
      </c>
      <c r="G9" s="5">
        <v>300</v>
      </c>
      <c r="H9" s="5">
        <f t="shared" si="0"/>
        <v>240</v>
      </c>
      <c r="I9" s="5">
        <v>500</v>
      </c>
      <c r="J9" s="8" t="s">
        <v>44</v>
      </c>
      <c r="K9" s="8" t="s">
        <v>45</v>
      </c>
      <c r="L9" s="5">
        <v>260</v>
      </c>
      <c r="M9" s="5">
        <f t="shared" si="1"/>
        <v>52</v>
      </c>
      <c r="N9" s="5" t="s">
        <v>46</v>
      </c>
      <c r="O9" s="5">
        <f t="shared" si="2"/>
        <v>208</v>
      </c>
      <c r="P9" s="8" t="s">
        <v>51</v>
      </c>
      <c r="Q9" s="5" t="s">
        <v>47</v>
      </c>
    </row>
    <row r="10" customHeight="1" spans="1:17">
      <c r="A10" s="5">
        <v>17080007</v>
      </c>
      <c r="B10" s="5" t="s">
        <v>28</v>
      </c>
      <c r="C10" s="5" t="s">
        <v>52</v>
      </c>
      <c r="D10" s="5" t="s">
        <v>53</v>
      </c>
      <c r="E10" s="5">
        <v>13547820884</v>
      </c>
      <c r="F10" s="5" t="s">
        <v>54</v>
      </c>
      <c r="G10" s="5">
        <v>100</v>
      </c>
      <c r="H10" s="5">
        <f t="shared" si="0"/>
        <v>80</v>
      </c>
      <c r="I10" s="5">
        <v>160</v>
      </c>
      <c r="J10" s="5">
        <v>123569940</v>
      </c>
      <c r="K10" s="5" t="s">
        <v>24</v>
      </c>
      <c r="L10" s="5">
        <f t="shared" si="3"/>
        <v>80</v>
      </c>
      <c r="M10" s="5">
        <f t="shared" si="1"/>
        <v>16</v>
      </c>
      <c r="N10" s="5" t="s">
        <v>25</v>
      </c>
      <c r="O10" s="5">
        <f t="shared" si="2"/>
        <v>64</v>
      </c>
      <c r="P10" s="5" t="s">
        <v>36</v>
      </c>
      <c r="Q10" s="5" t="s">
        <v>36</v>
      </c>
    </row>
    <row r="11" customHeight="1" spans="1:17">
      <c r="A11" s="5">
        <v>17080008</v>
      </c>
      <c r="B11" s="5" t="s">
        <v>55</v>
      </c>
      <c r="C11" s="5" t="s">
        <v>56</v>
      </c>
      <c r="D11" s="5" t="s">
        <v>57</v>
      </c>
      <c r="E11" s="5">
        <v>18646322185</v>
      </c>
      <c r="F11" s="5" t="s">
        <v>58</v>
      </c>
      <c r="G11" s="5">
        <v>1200</v>
      </c>
      <c r="H11" s="5">
        <f t="shared" ref="H11:H17" si="4">G11*0.8</f>
        <v>960</v>
      </c>
      <c r="I11" s="5">
        <v>2500</v>
      </c>
      <c r="J11" s="5" t="s">
        <v>23</v>
      </c>
      <c r="K11" s="5" t="s">
        <v>24</v>
      </c>
      <c r="L11" s="5">
        <f t="shared" ref="L11:L17" si="5">I11-H11</f>
        <v>1540</v>
      </c>
      <c r="M11" s="5">
        <f t="shared" ref="M11:M17" si="6">L11*0.2</f>
        <v>308</v>
      </c>
      <c r="N11" s="5" t="s">
        <v>25</v>
      </c>
      <c r="O11" s="5">
        <f t="shared" ref="O11:O17" si="7">L11*0.8</f>
        <v>1232</v>
      </c>
      <c r="P11" s="5" t="s">
        <v>36</v>
      </c>
      <c r="Q11" s="5" t="s">
        <v>47</v>
      </c>
    </row>
    <row r="12" ht="81" spans="1:17">
      <c r="A12" s="5">
        <v>17080009</v>
      </c>
      <c r="B12" s="5" t="s">
        <v>59</v>
      </c>
      <c r="C12" s="5" t="s">
        <v>60</v>
      </c>
      <c r="D12" s="5" t="s">
        <v>61</v>
      </c>
      <c r="F12" s="5" t="s">
        <v>62</v>
      </c>
      <c r="G12" s="5">
        <v>800</v>
      </c>
      <c r="H12" s="5">
        <f t="shared" si="4"/>
        <v>640</v>
      </c>
      <c r="I12" s="5">
        <v>1200</v>
      </c>
      <c r="J12" s="5">
        <v>123569940</v>
      </c>
      <c r="K12" s="5" t="s">
        <v>24</v>
      </c>
      <c r="L12" s="5">
        <f t="shared" si="5"/>
        <v>560</v>
      </c>
      <c r="M12" s="5">
        <f t="shared" si="6"/>
        <v>112</v>
      </c>
      <c r="N12" s="5" t="s">
        <v>25</v>
      </c>
      <c r="O12" s="5">
        <f t="shared" si="7"/>
        <v>448</v>
      </c>
      <c r="P12" s="5" t="s">
        <v>51</v>
      </c>
      <c r="Q12" s="5" t="s">
        <v>47</v>
      </c>
    </row>
    <row r="13" ht="81" spans="1:17">
      <c r="A13" s="5">
        <v>17080010</v>
      </c>
      <c r="B13" s="5" t="s">
        <v>63</v>
      </c>
      <c r="C13" s="5" t="s">
        <v>64</v>
      </c>
      <c r="D13" s="5" t="s">
        <v>65</v>
      </c>
      <c r="F13" s="5" t="s">
        <v>66</v>
      </c>
      <c r="G13" s="5">
        <v>100</v>
      </c>
      <c r="H13" s="5">
        <f t="shared" si="4"/>
        <v>80</v>
      </c>
      <c r="I13" s="5">
        <v>100</v>
      </c>
      <c r="J13" s="5" t="s">
        <v>23</v>
      </c>
      <c r="K13" s="5" t="s">
        <v>24</v>
      </c>
      <c r="L13" s="5">
        <f t="shared" si="5"/>
        <v>20</v>
      </c>
      <c r="M13" s="5">
        <f t="shared" si="6"/>
        <v>4</v>
      </c>
      <c r="N13" s="5" t="s">
        <v>25</v>
      </c>
      <c r="O13" s="5">
        <f t="shared" si="7"/>
        <v>16</v>
      </c>
      <c r="P13" s="5" t="s">
        <v>36</v>
      </c>
      <c r="Q13" s="5" t="s">
        <v>47</v>
      </c>
    </row>
    <row r="14" ht="67.5" spans="1:27">
      <c r="A14" s="5">
        <v>17080011</v>
      </c>
      <c r="B14" s="5" t="s">
        <v>67</v>
      </c>
      <c r="C14" s="5" t="s">
        <v>68</v>
      </c>
      <c r="D14" s="5" t="s">
        <v>69</v>
      </c>
      <c r="F14" s="5" t="s">
        <v>70</v>
      </c>
      <c r="G14" s="5">
        <v>150</v>
      </c>
      <c r="H14" s="5">
        <f t="shared" si="4"/>
        <v>120</v>
      </c>
      <c r="I14" s="5">
        <v>160</v>
      </c>
      <c r="J14" s="5" t="s">
        <v>23</v>
      </c>
      <c r="K14" s="5" t="s">
        <v>24</v>
      </c>
      <c r="L14" s="5">
        <f t="shared" si="5"/>
        <v>40</v>
      </c>
      <c r="M14" s="5">
        <f t="shared" si="6"/>
        <v>8</v>
      </c>
      <c r="N14" s="5" t="s">
        <v>25</v>
      </c>
      <c r="O14" s="5">
        <f t="shared" si="7"/>
        <v>32</v>
      </c>
      <c r="P14" s="5" t="s">
        <v>51</v>
      </c>
      <c r="Q14" s="5" t="s">
        <v>47</v>
      </c>
      <c r="AA14" s="5" t="s">
        <v>51</v>
      </c>
    </row>
    <row r="15" customHeight="1" spans="8:27">
      <c r="H15" s="5">
        <f t="shared" si="4"/>
        <v>0</v>
      </c>
      <c r="L15" s="5">
        <f t="shared" si="5"/>
        <v>0</v>
      </c>
      <c r="M15" s="5">
        <f t="shared" si="6"/>
        <v>0</v>
      </c>
      <c r="O15" s="5">
        <f t="shared" si="7"/>
        <v>0</v>
      </c>
      <c r="AA15" s="5" t="s">
        <v>71</v>
      </c>
    </row>
    <row r="16" customHeight="1" spans="8:27">
      <c r="H16" s="5">
        <f t="shared" si="4"/>
        <v>0</v>
      </c>
      <c r="L16" s="5">
        <f t="shared" si="5"/>
        <v>0</v>
      </c>
      <c r="M16" s="5">
        <f t="shared" si="6"/>
        <v>0</v>
      </c>
      <c r="O16" s="5">
        <f t="shared" si="7"/>
        <v>0</v>
      </c>
      <c r="AA16" s="5" t="s">
        <v>36</v>
      </c>
    </row>
    <row r="17" customHeight="1" spans="8:27">
      <c r="H17" s="5">
        <f t="shared" si="4"/>
        <v>0</v>
      </c>
      <c r="L17" s="5">
        <f t="shared" si="5"/>
        <v>0</v>
      </c>
      <c r="M17" s="5">
        <f t="shared" si="6"/>
        <v>0</v>
      </c>
      <c r="O17" s="5">
        <f t="shared" si="7"/>
        <v>0</v>
      </c>
      <c r="AA17" s="5" t="s">
        <v>26</v>
      </c>
    </row>
    <row r="18" customHeight="1" spans="12:27">
      <c r="L18" s="5">
        <f t="shared" si="3"/>
        <v>0</v>
      </c>
      <c r="AA18" s="5" t="s">
        <v>47</v>
      </c>
    </row>
    <row r="19" customHeight="1" spans="12:12">
      <c r="L19" s="5">
        <f t="shared" si="3"/>
        <v>0</v>
      </c>
    </row>
    <row r="20" customHeight="1" spans="12:12">
      <c r="L20" s="5">
        <f t="shared" si="3"/>
        <v>0</v>
      </c>
    </row>
    <row r="21" customHeight="1" spans="12:12">
      <c r="L21" s="5">
        <f t="shared" si="3"/>
        <v>0</v>
      </c>
    </row>
    <row r="22" customHeight="1" spans="12:12">
      <c r="L22" s="5">
        <f t="shared" si="3"/>
        <v>0</v>
      </c>
    </row>
    <row r="23" customHeight="1" spans="12:12">
      <c r="L23" s="5">
        <f t="shared" si="3"/>
        <v>0</v>
      </c>
    </row>
    <row r="24" customHeight="1" spans="12:12">
      <c r="L24" s="5">
        <f t="shared" si="3"/>
        <v>0</v>
      </c>
    </row>
    <row r="25" customHeight="1" spans="12:12">
      <c r="L25" s="5">
        <f t="shared" si="3"/>
        <v>0</v>
      </c>
    </row>
    <row r="26" customHeight="1" spans="12:12">
      <c r="L26" s="5">
        <f t="shared" si="3"/>
        <v>0</v>
      </c>
    </row>
    <row r="27" customHeight="1" spans="12:12">
      <c r="L27" s="5">
        <f t="shared" si="3"/>
        <v>0</v>
      </c>
    </row>
    <row r="28" customHeight="1" spans="12:12">
      <c r="L28" s="5">
        <f t="shared" si="3"/>
        <v>0</v>
      </c>
    </row>
    <row r="29" customHeight="1" spans="12:12">
      <c r="L29" s="5">
        <f t="shared" si="3"/>
        <v>0</v>
      </c>
    </row>
    <row r="30" customHeight="1" spans="12:12">
      <c r="L30" s="5">
        <f t="shared" si="3"/>
        <v>0</v>
      </c>
    </row>
    <row r="31" customHeight="1" spans="12:12">
      <c r="L31" s="5">
        <f t="shared" si="3"/>
        <v>0</v>
      </c>
    </row>
    <row r="32" customHeight="1" spans="12:12">
      <c r="L32" s="5">
        <f t="shared" si="3"/>
        <v>0</v>
      </c>
    </row>
    <row r="33" customHeight="1" spans="12:12">
      <c r="L33" s="5">
        <f t="shared" si="3"/>
        <v>0</v>
      </c>
    </row>
    <row r="47" customHeight="1" spans="20:20">
      <c r="T47" s="5" t="s">
        <v>25</v>
      </c>
    </row>
    <row r="48" customHeight="1" spans="20:20">
      <c r="T48" s="5" t="s">
        <v>46</v>
      </c>
    </row>
  </sheetData>
  <autoFilter ref="A3:Q34"/>
  <mergeCells count="1">
    <mergeCell ref="A1:Q2"/>
  </mergeCells>
  <dataValidations count="3">
    <dataValidation type="list" allowBlank="1" showInputMessage="1" showErrorMessage="1" sqref="N4:N34">
      <formula1>$T$47:$T$48</formula1>
    </dataValidation>
    <dataValidation type="list" allowBlank="1" showInputMessage="1" showErrorMessage="1" sqref="P4:P10 P11:P15">
      <formula1>$AA$14:$AA$18</formula1>
    </dataValidation>
    <dataValidation type="list" allowBlank="1" showInputMessage="1" showErrorMessage="1" sqref="Q4:Q34">
      <formula1>$AA$16:$AA$18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35" sqref="J35"/>
    </sheetView>
  </sheetViews>
  <sheetFormatPr defaultColWidth="9" defaultRowHeight="13.5"/>
  <cols>
    <col min="1" max="1" width="15.625" style="3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3"/>
  </cols>
  <sheetData>
    <row r="1" s="2" customFormat="1" spans="1:12">
      <c r="A1" s="3" t="s">
        <v>72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73</v>
      </c>
      <c r="I1" s="2" t="s">
        <v>10</v>
      </c>
      <c r="J1" s="2" t="s">
        <v>11</v>
      </c>
      <c r="K1" s="2" t="s">
        <v>74</v>
      </c>
      <c r="L1" s="2" t="s">
        <v>13</v>
      </c>
    </row>
    <row r="2" s="2" customFormat="1" ht="27" spans="1:11">
      <c r="A2" s="3">
        <v>42967</v>
      </c>
      <c r="B2" s="4"/>
      <c r="C2" s="4" t="s">
        <v>75</v>
      </c>
      <c r="D2" s="2" t="s">
        <v>76</v>
      </c>
      <c r="E2" s="4" t="s">
        <v>23</v>
      </c>
      <c r="F2" s="4"/>
      <c r="I2" s="4"/>
      <c r="J2" s="4" t="s">
        <v>77</v>
      </c>
      <c r="K2" s="4"/>
    </row>
    <row r="3" s="2" customFormat="1" ht="27" spans="1:10">
      <c r="A3" s="3">
        <v>42967</v>
      </c>
      <c r="C3" s="4" t="s">
        <v>78</v>
      </c>
      <c r="D3" s="4" t="s">
        <v>79</v>
      </c>
      <c r="E3" s="4" t="s">
        <v>23</v>
      </c>
      <c r="F3" s="2" t="s">
        <v>80</v>
      </c>
      <c r="G3" s="2" t="s">
        <v>81</v>
      </c>
      <c r="I3" s="4"/>
      <c r="J3" s="4" t="s">
        <v>82</v>
      </c>
    </row>
    <row r="4" s="2" customFormat="1" spans="1:10">
      <c r="A4" s="3"/>
      <c r="C4" s="4"/>
      <c r="E4" s="4"/>
      <c r="J4" s="4"/>
    </row>
    <row r="5" s="2" customFormat="1" spans="1:1">
      <c r="A5" s="3"/>
    </row>
    <row r="6" s="2" customFormat="1" spans="1:1">
      <c r="A6" s="3"/>
    </row>
    <row r="7" s="2" customFormat="1" spans="1:1">
      <c r="A7" s="3"/>
    </row>
    <row r="8" s="2" customFormat="1" spans="1:1">
      <c r="A8" s="3"/>
    </row>
    <row r="9" s="2" customFormat="1" spans="1:1">
      <c r="A9" s="3"/>
    </row>
    <row r="10" s="2" customFormat="1" spans="1:1">
      <c r="A10" s="3"/>
    </row>
    <row r="11" s="2" customFormat="1" spans="1:1">
      <c r="A11" s="3"/>
    </row>
    <row r="12" s="2" customFormat="1" spans="1:1">
      <c r="A12" s="3"/>
    </row>
    <row r="13" s="2" customFormat="1" spans="1:1">
      <c r="A13" s="3"/>
    </row>
    <row r="14" s="2" customFormat="1" spans="1:1">
      <c r="A14" s="3"/>
    </row>
    <row r="15" s="2" customFormat="1" spans="1:1">
      <c r="A15" s="3"/>
    </row>
    <row r="16" s="2" customFormat="1" spans="1:1">
      <c r="A16" s="3"/>
    </row>
    <row r="17" s="2" customFormat="1" spans="1:1">
      <c r="A17" s="3"/>
    </row>
    <row r="18" s="2" customFormat="1" spans="1:1">
      <c r="A18" s="3"/>
    </row>
    <row r="19" s="2" customFormat="1" spans="1:1">
      <c r="A19" s="3"/>
    </row>
    <row r="20" s="2" customFormat="1" spans="1:1">
      <c r="A20" s="3"/>
    </row>
    <row r="21" s="2" customFormat="1" spans="1:1">
      <c r="A21" s="3"/>
    </row>
    <row r="22" s="2" customFormat="1" spans="1:1">
      <c r="A22" s="3"/>
    </row>
    <row r="23" s="2" customFormat="1" spans="1:1">
      <c r="A23" s="3"/>
    </row>
    <row r="24" s="2" customFormat="1" spans="1:1">
      <c r="A24" s="3"/>
    </row>
    <row r="25" s="2" customFormat="1" spans="1:1">
      <c r="A25" s="3"/>
    </row>
    <row r="26" s="2" customFormat="1" spans="1:1">
      <c r="A26" s="3"/>
    </row>
    <row r="27" s="2" customFormat="1" spans="1:1">
      <c r="A27" s="3"/>
    </row>
    <row r="28" s="2" customFormat="1" spans="1:1">
      <c r="A28" s="3"/>
    </row>
    <row r="29" s="2" customFormat="1" spans="1:1">
      <c r="A29" s="3"/>
    </row>
    <row r="30" s="2" customFormat="1" spans="1:1">
      <c r="A30" s="3"/>
    </row>
    <row r="31" s="2" customFormat="1" spans="1:1">
      <c r="A31" s="3"/>
    </row>
    <row r="32" s="2" customFormat="1" spans="1:1">
      <c r="A32" s="3"/>
    </row>
    <row r="33" s="2" customFormat="1" spans="1:1">
      <c r="A33" s="3"/>
    </row>
    <row r="34" s="2" customFormat="1" spans="1:1">
      <c r="A34" s="3"/>
    </row>
    <row r="35" s="2" customFormat="1" spans="1:1">
      <c r="A35" s="3"/>
    </row>
    <row r="36" s="2" customFormat="1" spans="1:1">
      <c r="A36" s="3"/>
    </row>
    <row r="37" s="2" customFormat="1" spans="1:1">
      <c r="A37" s="3"/>
    </row>
    <row r="38" s="2" customFormat="1" spans="1:1">
      <c r="A38" s="3"/>
    </row>
    <row r="39" s="2" customFormat="1" spans="1:1">
      <c r="A39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G2" sqref="G2"/>
    </sheetView>
  </sheetViews>
  <sheetFormatPr defaultColWidth="17.375" defaultRowHeight="18" customHeight="1"/>
  <cols>
    <col min="1" max="1" width="17.375" style="2" customWidth="1"/>
    <col min="2" max="2" width="7.875" style="2" customWidth="1"/>
    <col min="3" max="3" width="17.375" style="2" customWidth="1"/>
    <col min="4" max="16384" width="17.375" style="2"/>
  </cols>
  <sheetData>
    <row r="1" s="1" customFormat="1" customHeight="1" spans="1:7">
      <c r="A1" s="1" t="s">
        <v>72</v>
      </c>
      <c r="B1" s="1" t="s">
        <v>83</v>
      </c>
      <c r="C1" s="1" t="s">
        <v>84</v>
      </c>
      <c r="D1" s="1" t="s">
        <v>1</v>
      </c>
      <c r="E1" s="1" t="s">
        <v>85</v>
      </c>
      <c r="F1" s="1" t="s">
        <v>86</v>
      </c>
      <c r="G1" s="1" t="s">
        <v>87</v>
      </c>
    </row>
    <row r="2" ht="13.5" spans="1:5">
      <c r="A2" s="3">
        <v>42952</v>
      </c>
      <c r="B2" s="2" t="s">
        <v>85</v>
      </c>
      <c r="C2" s="4" t="s">
        <v>88</v>
      </c>
      <c r="D2" s="9" t="s">
        <v>18</v>
      </c>
      <c r="E2" s="2">
        <v>280</v>
      </c>
    </row>
    <row r="3" customHeight="1" spans="1:6">
      <c r="A3" s="3">
        <v>42952</v>
      </c>
      <c r="B3" s="2" t="s">
        <v>89</v>
      </c>
      <c r="C3" s="2" t="s">
        <v>90</v>
      </c>
      <c r="D3" s="9" t="s">
        <v>18</v>
      </c>
      <c r="F3" s="2">
        <v>160</v>
      </c>
    </row>
    <row r="4" customHeight="1" spans="1:6">
      <c r="A4" s="3">
        <v>42952</v>
      </c>
      <c r="B4" s="2" t="s">
        <v>89</v>
      </c>
      <c r="C4" s="2" t="s">
        <v>91</v>
      </c>
      <c r="D4" s="9" t="s">
        <v>18</v>
      </c>
      <c r="F4" s="2">
        <v>96</v>
      </c>
    </row>
    <row r="5" customHeight="1" spans="1:5">
      <c r="A5" s="3">
        <v>42952</v>
      </c>
      <c r="B5" s="2" t="s">
        <v>85</v>
      </c>
      <c r="C5" s="2" t="s">
        <v>88</v>
      </c>
      <c r="D5" s="9" t="s">
        <v>27</v>
      </c>
      <c r="E5" s="2">
        <v>80</v>
      </c>
    </row>
    <row r="6" customHeight="1" spans="1:6">
      <c r="A6" s="3">
        <v>42956</v>
      </c>
      <c r="B6" s="2" t="s">
        <v>89</v>
      </c>
      <c r="C6" s="2" t="s">
        <v>90</v>
      </c>
      <c r="D6" s="9" t="s">
        <v>27</v>
      </c>
      <c r="F6" s="2">
        <v>40</v>
      </c>
    </row>
    <row r="7" customHeight="1" spans="1:6">
      <c r="A7" s="3">
        <v>42956</v>
      </c>
      <c r="B7" s="2" t="s">
        <v>89</v>
      </c>
      <c r="C7" s="2" t="s">
        <v>91</v>
      </c>
      <c r="D7" s="9" t="s">
        <v>27</v>
      </c>
      <c r="F7" s="2">
        <v>32</v>
      </c>
    </row>
    <row r="8" customHeight="1" spans="1:5">
      <c r="A8" s="3">
        <v>42958</v>
      </c>
      <c r="B8" s="2" t="s">
        <v>85</v>
      </c>
      <c r="C8" s="2" t="s">
        <v>88</v>
      </c>
      <c r="D8" s="9" t="s">
        <v>31</v>
      </c>
      <c r="E8" s="2">
        <v>200</v>
      </c>
    </row>
    <row r="9" customHeight="1" spans="1:6">
      <c r="A9" s="3">
        <v>42962</v>
      </c>
      <c r="B9" s="2" t="s">
        <v>89</v>
      </c>
      <c r="C9" s="2" t="s">
        <v>90</v>
      </c>
      <c r="D9" s="9" t="s">
        <v>31</v>
      </c>
      <c r="F9" s="2">
        <v>240</v>
      </c>
    </row>
    <row r="10" customHeight="1" spans="1:6">
      <c r="A10" s="3">
        <v>42960</v>
      </c>
      <c r="B10" s="2" t="s">
        <v>89</v>
      </c>
      <c r="C10" s="2" t="s">
        <v>91</v>
      </c>
      <c r="D10" s="9" t="s">
        <v>31</v>
      </c>
      <c r="F10" s="2">
        <v>128</v>
      </c>
    </row>
    <row r="11" customHeight="1" spans="1:6">
      <c r="A11" s="3">
        <v>42961</v>
      </c>
      <c r="B11" s="2" t="s">
        <v>89</v>
      </c>
      <c r="C11" s="2" t="s">
        <v>90</v>
      </c>
      <c r="D11" s="9" t="s">
        <v>37</v>
      </c>
      <c r="F11" s="2">
        <v>140</v>
      </c>
    </row>
    <row r="12" customHeight="1" spans="1:5">
      <c r="A12" s="3">
        <v>42962</v>
      </c>
      <c r="B12" s="2" t="s">
        <v>85</v>
      </c>
      <c r="C12" s="2" t="s">
        <v>88</v>
      </c>
      <c r="D12" s="5">
        <v>17080007</v>
      </c>
      <c r="E12" s="2">
        <v>80</v>
      </c>
    </row>
    <row r="13" customHeight="1" spans="1:6">
      <c r="A13" s="3">
        <v>42963</v>
      </c>
      <c r="B13" s="2" t="s">
        <v>89</v>
      </c>
      <c r="C13" s="2" t="s">
        <v>90</v>
      </c>
      <c r="D13" s="5">
        <v>17080007</v>
      </c>
      <c r="F13" s="2">
        <v>40</v>
      </c>
    </row>
    <row r="14" customHeight="1" spans="1:6">
      <c r="A14" s="3">
        <v>42964</v>
      </c>
      <c r="B14" s="2" t="s">
        <v>89</v>
      </c>
      <c r="C14" s="2" t="s">
        <v>90</v>
      </c>
      <c r="D14" s="9" t="s">
        <v>37</v>
      </c>
      <c r="F14" s="2">
        <v>140</v>
      </c>
    </row>
    <row r="15" customHeight="1" spans="1:5">
      <c r="A15" s="3">
        <v>42965</v>
      </c>
      <c r="B15" s="2" t="s">
        <v>85</v>
      </c>
      <c r="C15" s="2" t="s">
        <v>88</v>
      </c>
      <c r="D15" s="9" t="s">
        <v>37</v>
      </c>
      <c r="E15" s="2">
        <v>360</v>
      </c>
    </row>
    <row r="16" customHeight="1" spans="1:6">
      <c r="A16" s="3">
        <v>42966</v>
      </c>
      <c r="B16" s="2" t="s">
        <v>89</v>
      </c>
      <c r="C16" s="2" t="s">
        <v>91</v>
      </c>
      <c r="D16" s="9" t="s">
        <v>37</v>
      </c>
      <c r="F16" s="2">
        <v>64</v>
      </c>
    </row>
    <row r="17" customHeight="1" spans="1:6">
      <c r="A17" s="3">
        <v>42967</v>
      </c>
      <c r="B17" s="2" t="s">
        <v>89</v>
      </c>
      <c r="C17" s="2" t="s">
        <v>91</v>
      </c>
      <c r="D17" s="5">
        <v>17080007</v>
      </c>
      <c r="F17" s="2">
        <v>64</v>
      </c>
    </row>
    <row r="18" customHeight="1" spans="1:5">
      <c r="A18" s="3">
        <v>42968</v>
      </c>
      <c r="B18" s="2" t="s">
        <v>85</v>
      </c>
      <c r="C18" s="2" t="s">
        <v>92</v>
      </c>
      <c r="D18" s="5">
        <v>17080005</v>
      </c>
      <c r="E18" s="2">
        <v>300</v>
      </c>
    </row>
    <row r="19" customHeight="1" spans="1:5">
      <c r="A19" s="3">
        <v>42969</v>
      </c>
      <c r="B19" s="2" t="s">
        <v>85</v>
      </c>
      <c r="C19" s="2" t="s">
        <v>92</v>
      </c>
      <c r="D19" s="5">
        <v>17080005</v>
      </c>
      <c r="E19" s="2">
        <v>600</v>
      </c>
    </row>
    <row r="20" customHeight="1" spans="1:6">
      <c r="A20" s="3">
        <v>42970</v>
      </c>
      <c r="B20" s="2" t="s">
        <v>89</v>
      </c>
      <c r="C20" s="2" t="s">
        <v>90</v>
      </c>
      <c r="D20" s="5">
        <v>17080005</v>
      </c>
      <c r="F20" s="2">
        <v>300</v>
      </c>
    </row>
    <row r="21" customHeight="1" spans="1:6">
      <c r="A21" s="3">
        <v>42970</v>
      </c>
      <c r="B21" s="2" t="s">
        <v>93</v>
      </c>
      <c r="C21" s="2" t="s">
        <v>94</v>
      </c>
      <c r="F21" s="2">
        <v>90</v>
      </c>
    </row>
    <row r="22" customHeight="1" spans="1:6">
      <c r="A22" s="3">
        <v>42971</v>
      </c>
      <c r="B22" s="2" t="s">
        <v>89</v>
      </c>
      <c r="C22" s="2" t="s">
        <v>90</v>
      </c>
      <c r="D22" s="5">
        <v>17080008</v>
      </c>
      <c r="F22" s="2">
        <v>480</v>
      </c>
    </row>
    <row r="24" customHeight="1" spans="14:14">
      <c r="N24" s="2" t="s">
        <v>94</v>
      </c>
    </row>
    <row r="25" customHeight="1" spans="14:14">
      <c r="N25" s="4" t="s">
        <v>92</v>
      </c>
    </row>
    <row r="26" customHeight="1" spans="14:14">
      <c r="N26" s="2" t="s">
        <v>90</v>
      </c>
    </row>
    <row r="27" customHeight="1" spans="14:14">
      <c r="N27" s="2" t="s">
        <v>91</v>
      </c>
    </row>
    <row r="28" customHeight="1" spans="14:14">
      <c r="N28" s="2" t="s">
        <v>95</v>
      </c>
    </row>
    <row r="29" customHeight="1" spans="14:14">
      <c r="N29" s="2" t="s">
        <v>85</v>
      </c>
    </row>
    <row r="30" customHeight="1" spans="14:14">
      <c r="N30" s="2" t="s">
        <v>89</v>
      </c>
    </row>
    <row r="31" s="1" customFormat="1" customHeight="1" spans="1:14">
      <c r="A31" s="1" t="s">
        <v>96</v>
      </c>
      <c r="E31" s="1">
        <f>SUM(E2:E30)</f>
        <v>1900</v>
      </c>
      <c r="F31" s="1">
        <f>SUM(F2:F30)</f>
        <v>2014</v>
      </c>
      <c r="G31" s="6">
        <f>E31-F31</f>
        <v>-114</v>
      </c>
      <c r="N31" s="1" t="s">
        <v>93</v>
      </c>
    </row>
  </sheetData>
  <autoFilter ref="A1:H31"/>
  <dataValidations count="3">
    <dataValidation type="list" allowBlank="1" showInputMessage="1" showErrorMessage="1" sqref="B1 B14 B15 B2:B13 B16:B1048576">
      <formula1>$N$29:$N$31</formula1>
    </dataValidation>
    <dataValidation type="list" allowBlank="1" showInputMessage="1" showErrorMessage="1" sqref="N28">
      <formula1>$N$25:$N$27</formula1>
    </dataValidation>
    <dataValidation type="list" allowBlank="1" showInputMessage="1" showErrorMessage="1" sqref="C2:C20 C21:C22">
      <formula1>$N$24:$N$28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2017-08-28T06:11:02Z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