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firstSheet="19" activeTab="27"/>
  </bookViews>
  <sheets>
    <sheet name="订单界面" sheetId="1" r:id="rId1"/>
    <sheet name="业绩分成" sheetId="21" r:id="rId2"/>
    <sheet name="审单及往来客户" sheetId="20" r:id="rId3"/>
    <sheet name="权限分组" sheetId="10" r:id="rId4"/>
    <sheet name="录入应收应付地接（确定）" sheetId="19" r:id="rId5"/>
    <sheet name="订单的审核流程" sheetId="8" r:id="rId6"/>
    <sheet name="财务结账功能" sheetId="9" r:id="rId7"/>
    <sheet name="收付款方式" sheetId="13" r:id="rId8"/>
    <sheet name="业务活动收付款通知数据字段" sheetId="6" r:id="rId9"/>
    <sheet name="非业务支付申请数据字段" sheetId="2" r:id="rId10"/>
    <sheet name="部门机构" sheetId="5" r:id="rId11"/>
    <sheet name="客户资料字段" sheetId="7" r:id="rId12"/>
    <sheet name="开票审核流程" sheetId="3" r:id="rId13"/>
    <sheet name="开票申请界面" sheetId="4" r:id="rId14"/>
    <sheet name="钉钉中的下结算通知" sheetId="11" r:id="rId15"/>
    <sheet name="通知提醒" sheetId="12" r:id="rId16"/>
    <sheet name="业绩统计" sheetId="15" r:id="rId17"/>
    <sheet name="客源收益分析" sheetId="16" r:id="rId18"/>
    <sheet name="供应商支出分析" sheetId="17" r:id="rId19"/>
    <sheet name="往来客户对账" sheetId="18" r:id="rId20"/>
    <sheet name="客源与业务员分析" sheetId="22" r:id="rId21"/>
    <sheet name="订单分析" sheetId="23" r:id="rId22"/>
    <sheet name="凭证" sheetId="24" r:id="rId23"/>
    <sheet name="订单发票汇总统计" sheetId="25" r:id="rId24"/>
    <sheet name="添加进项发票记录" sheetId="26" r:id="rId25"/>
    <sheet name="进项发票" sheetId="27" r:id="rId26"/>
    <sheet name="设计与策划工作统计" sheetId="28" r:id="rId27"/>
    <sheet name="订单页面业绩统计" sheetId="29" r:id="rId28"/>
  </sheets>
  <definedNames>
    <definedName name="_xlnm._FilterDatabase" localSheetId="0" hidden="1">订单界面!$A$13:$I$81</definedName>
    <definedName name="_xlnm._FilterDatabase" localSheetId="15" hidden="1">通知提醒!$A$1:$D$30</definedName>
  </definedNames>
  <calcPr calcId="144525"/>
</workbook>
</file>

<file path=xl/comments1.xml><?xml version="1.0" encoding="utf-8"?>
<comments xmlns="http://schemas.openxmlformats.org/spreadsheetml/2006/main">
  <authors>
    <author>jochenm</author>
  </authors>
  <commentList>
    <comment ref="D2" authorId="0">
      <text>
        <r>
          <rPr>
            <b/>
            <sz val="9"/>
            <rFont val="宋体"/>
            <charset val="134"/>
          </rPr>
          <t>jochenm:</t>
        </r>
        <r>
          <rPr>
            <sz val="9"/>
            <rFont val="宋体"/>
            <charset val="134"/>
          </rPr>
          <t xml:space="preserve">
根据合同造价自动判断，100万→特大活动；100万-50万→重大活动；50万以下→普通活动</t>
        </r>
      </text>
    </comment>
    <comment ref="G6" authorId="0">
      <text>
        <r>
          <rPr>
            <b/>
            <sz val="9"/>
            <rFont val="宋体"/>
            <charset val="134"/>
          </rPr>
          <t>jochenm:</t>
        </r>
        <r>
          <rPr>
            <sz val="9"/>
            <rFont val="宋体"/>
            <charset val="134"/>
          </rPr>
          <t xml:space="preserve">
增加员工/业务活动执行备用金借款付款通知</t>
        </r>
      </text>
    </comment>
    <comment ref="B89" authorId="0">
      <text>
        <r>
          <rPr>
            <b/>
            <sz val="9"/>
            <rFont val="宋体"/>
            <charset val="134"/>
          </rPr>
          <t>jochenm:</t>
        </r>
        <r>
          <rPr>
            <sz val="9"/>
            <rFont val="宋体"/>
            <charset val="134"/>
          </rPr>
          <t xml:space="preserve">
只能由财务报账人员填写，该成本为</t>
        </r>
        <r>
          <rPr>
            <b/>
            <sz val="9"/>
            <rFont val="宋体"/>
            <charset val="134"/>
          </rPr>
          <t>虚拟成本</t>
        </r>
        <r>
          <rPr>
            <sz val="9"/>
            <rFont val="宋体"/>
            <charset val="134"/>
          </rPr>
          <t>，与业务人员、部门（分子业绩有关）与公司及分子机构的实际利润无关</t>
        </r>
      </text>
    </comment>
    <comment ref="E91" authorId="0">
      <text>
        <r>
          <rPr>
            <b/>
            <sz val="9"/>
            <rFont val="宋体"/>
            <charset val="134"/>
          </rPr>
          <t>jochenm:</t>
        </r>
        <r>
          <rPr>
            <sz val="9"/>
            <rFont val="宋体"/>
            <charset val="134"/>
          </rPr>
          <t xml:space="preserve">
已申请排除审核不通过</t>
        </r>
      </text>
    </comment>
    <comment ref="H91" authorId="0">
      <text>
        <r>
          <rPr>
            <b/>
            <sz val="9"/>
            <rFont val="宋体"/>
            <charset val="134"/>
          </rPr>
          <t>jochenm:</t>
        </r>
        <r>
          <rPr>
            <sz val="9"/>
            <rFont val="宋体"/>
            <charset val="134"/>
          </rPr>
          <t xml:space="preserve">
排除申请不通过的申请</t>
        </r>
      </text>
    </comment>
  </commentList>
</comments>
</file>

<file path=xl/comments10.xml><?xml version="1.0" encoding="utf-8"?>
<comments xmlns="http://schemas.openxmlformats.org/spreadsheetml/2006/main">
  <authors>
    <author>jochenm</author>
  </authors>
  <commentList>
    <comment ref="B5" authorId="0">
      <text>
        <r>
          <rPr>
            <b/>
            <sz val="9"/>
            <rFont val="宋体"/>
            <charset val="134"/>
          </rPr>
          <t>jochenm:</t>
        </r>
        <r>
          <rPr>
            <sz val="9"/>
            <rFont val="宋体"/>
            <charset val="134"/>
          </rPr>
          <t xml:space="preserve">
订单的归属区域</t>
        </r>
      </text>
    </comment>
  </commentList>
</comments>
</file>

<file path=xl/comments11.xml><?xml version="1.0" encoding="utf-8"?>
<comments xmlns="http://schemas.openxmlformats.org/spreadsheetml/2006/main">
  <authors>
    <author>jochenm</author>
  </authors>
  <commentList>
    <comment ref="A8" authorId="0">
      <text>
        <r>
          <rPr>
            <b/>
            <sz val="9"/>
            <rFont val="宋体"/>
            <charset val="134"/>
          </rPr>
          <t>jochenm:</t>
        </r>
        <r>
          <rPr>
            <sz val="9"/>
            <rFont val="宋体"/>
            <charset val="134"/>
          </rPr>
          <t xml:space="preserve">
点击跳转到订单详细页</t>
        </r>
      </text>
    </comment>
  </commentList>
</comments>
</file>

<file path=xl/comments12.xml><?xml version="1.0" encoding="utf-8"?>
<comments xmlns="http://schemas.openxmlformats.org/spreadsheetml/2006/main">
  <authors>
    <author>jochenm</author>
  </authors>
  <commentList>
    <comment ref="G27" authorId="0">
      <text>
        <r>
          <rPr>
            <b/>
            <sz val="9"/>
            <rFont val="宋体"/>
            <charset val="134"/>
          </rPr>
          <t>jochenm:</t>
        </r>
        <r>
          <rPr>
            <sz val="9"/>
            <rFont val="宋体"/>
            <charset val="134"/>
          </rPr>
          <t xml:space="preserve">
自动</t>
        </r>
      </text>
    </comment>
    <comment ref="H27" authorId="0">
      <text>
        <r>
          <rPr>
            <b/>
            <sz val="9"/>
            <rFont val="宋体"/>
            <charset val="134"/>
          </rPr>
          <t>jochenm:</t>
        </r>
        <r>
          <rPr>
            <sz val="9"/>
            <rFont val="宋体"/>
            <charset val="134"/>
          </rPr>
          <t xml:space="preserve">
无操作项</t>
        </r>
      </text>
    </comment>
  </commentList>
</comments>
</file>

<file path=xl/comments2.xml><?xml version="1.0" encoding="utf-8"?>
<comments xmlns="http://schemas.openxmlformats.org/spreadsheetml/2006/main">
  <authors>
    <author>jochenm</author>
  </authors>
  <commentList>
    <comment ref="A8" authorId="0">
      <text>
        <r>
          <rPr>
            <b/>
            <sz val="9"/>
            <rFont val="宋体"/>
            <charset val="134"/>
          </rPr>
          <t>jochenm:</t>
        </r>
        <r>
          <rPr>
            <sz val="9"/>
            <rFont val="宋体"/>
            <charset val="134"/>
          </rPr>
          <t xml:space="preserve">
根据活动归属地自动生成</t>
        </r>
      </text>
    </comment>
    <comment ref="A30" authorId="0">
      <text>
        <r>
          <rPr>
            <b/>
            <sz val="9"/>
            <rFont val="宋体"/>
            <charset val="134"/>
          </rPr>
          <t>jochenm:</t>
        </r>
        <r>
          <rPr>
            <sz val="9"/>
            <rFont val="宋体"/>
            <charset val="134"/>
          </rPr>
          <t xml:space="preserve">
根据活动归属地自动生成</t>
        </r>
      </text>
    </comment>
  </commentList>
</comments>
</file>

<file path=xl/comments3.xml><?xml version="1.0" encoding="utf-8"?>
<comments xmlns="http://schemas.openxmlformats.org/spreadsheetml/2006/main">
  <authors>
    <author>jochenm</author>
  </authors>
  <commentList>
    <comment ref="A4" authorId="0">
      <text>
        <r>
          <rPr>
            <b/>
            <sz val="9"/>
            <rFont val="宋体"/>
            <charset val="134"/>
          </rPr>
          <t>jochenm:</t>
        </r>
        <r>
          <rPr>
            <sz val="9"/>
            <rFont val="宋体"/>
            <charset val="134"/>
          </rPr>
          <t xml:space="preserve">
显示默认筛选值下的数量</t>
        </r>
      </text>
    </comment>
    <comment ref="G41" authorId="0">
      <text>
        <r>
          <rPr>
            <b/>
            <sz val="9"/>
            <rFont val="宋体"/>
            <charset val="134"/>
          </rPr>
          <t>jochenm:</t>
        </r>
        <r>
          <rPr>
            <sz val="9"/>
            <rFont val="宋体"/>
            <charset val="134"/>
          </rPr>
          <t xml:space="preserve">
指向明细列表中的</t>
        </r>
        <r>
          <rPr>
            <b/>
            <sz val="9"/>
            <rFont val="宋体"/>
            <charset val="134"/>
          </rPr>
          <t>应收</t>
        </r>
        <r>
          <rPr>
            <sz val="9"/>
            <rFont val="宋体"/>
            <charset val="134"/>
          </rPr>
          <t>明细列表</t>
        </r>
      </text>
    </comment>
    <comment ref="G42" authorId="0">
      <text>
        <r>
          <rPr>
            <b/>
            <sz val="9"/>
            <rFont val="宋体"/>
            <charset val="134"/>
          </rPr>
          <t>jochenm:</t>
        </r>
        <r>
          <rPr>
            <sz val="9"/>
            <rFont val="宋体"/>
            <charset val="134"/>
          </rPr>
          <t xml:space="preserve">
指向明细列表中的</t>
        </r>
        <r>
          <rPr>
            <b/>
            <sz val="9"/>
            <rFont val="宋体"/>
            <charset val="134"/>
          </rPr>
          <t>应付</t>
        </r>
        <r>
          <rPr>
            <sz val="9"/>
            <rFont val="宋体"/>
            <charset val="134"/>
          </rPr>
          <t>明细列表</t>
        </r>
      </text>
    </comment>
    <comment ref="H53" authorId="0">
      <text>
        <r>
          <rPr>
            <b/>
            <sz val="9"/>
            <rFont val="宋体"/>
            <charset val="134"/>
          </rPr>
          <t>jochenm:</t>
        </r>
        <r>
          <rPr>
            <sz val="9"/>
            <rFont val="宋体"/>
            <charset val="134"/>
          </rPr>
          <t xml:space="preserve">
指向对账页面</t>
        </r>
      </text>
    </comment>
  </commentList>
</comments>
</file>

<file path=xl/comments4.xml><?xml version="1.0" encoding="utf-8"?>
<comments xmlns="http://schemas.openxmlformats.org/spreadsheetml/2006/main">
  <authors>
    <author>jochenm</author>
  </authors>
  <commentList>
    <comment ref="A4" authorId="0">
      <text>
        <r>
          <rPr>
            <b/>
            <sz val="9"/>
            <rFont val="宋体"/>
            <charset val="134"/>
          </rPr>
          <t>jochenm:</t>
        </r>
        <r>
          <rPr>
            <sz val="9"/>
            <rFont val="宋体"/>
            <charset val="134"/>
          </rPr>
          <t xml:space="preserve">
与当前订单号一致，不可修改</t>
        </r>
      </text>
    </comment>
    <comment ref="G14" authorId="0">
      <text>
        <r>
          <rPr>
            <b/>
            <sz val="9"/>
            <rFont val="宋体"/>
            <charset val="134"/>
          </rPr>
          <t>jochenm:</t>
        </r>
        <r>
          <rPr>
            <sz val="9"/>
            <rFont val="宋体"/>
            <charset val="134"/>
          </rPr>
          <t xml:space="preserve">
点“删除行”则删除该行；点“增加行”则在该行之下新增一行。</t>
        </r>
      </text>
    </comment>
  </commentList>
</comments>
</file>

<file path=xl/comments5.xml><?xml version="1.0" encoding="utf-8"?>
<comments xmlns="http://schemas.openxmlformats.org/spreadsheetml/2006/main">
  <authors>
    <author>jochenm</author>
  </authors>
  <commentList>
    <comment ref="B5" authorId="0">
      <text>
        <r>
          <rPr>
            <b/>
            <sz val="9"/>
            <rFont val="宋体"/>
            <charset val="134"/>
          </rPr>
          <t>jochenm:</t>
        </r>
        <r>
          <rPr>
            <sz val="9"/>
            <rFont val="宋体"/>
            <charset val="134"/>
          </rPr>
          <t xml:space="preserve">
仅对业务活动执行备用借款可填，其他项无须填写！</t>
        </r>
      </text>
    </comment>
    <comment ref="A6" authorId="0">
      <text>
        <r>
          <rPr>
            <b/>
            <sz val="9"/>
            <rFont val="宋体"/>
            <charset val="134"/>
          </rPr>
          <t>jochenm:</t>
        </r>
        <r>
          <rPr>
            <sz val="9"/>
            <rFont val="宋体"/>
            <charset val="134"/>
          </rPr>
          <t>必填订单号，这个记录会自动转到对应的订单的执行备用金借款明细记录中</t>
        </r>
      </text>
    </comment>
  </commentList>
</comments>
</file>

<file path=xl/comments6.xml><?xml version="1.0" encoding="utf-8"?>
<comments xmlns="http://schemas.openxmlformats.org/spreadsheetml/2006/main">
  <authors>
    <author>jochenm</author>
  </authors>
  <commentList>
    <comment ref="A1" authorId="0">
      <text>
        <r>
          <rPr>
            <b/>
            <sz val="9"/>
            <rFont val="宋体"/>
            <charset val="134"/>
          </rPr>
          <t>jochenm:</t>
        </r>
        <r>
          <rPr>
            <sz val="9"/>
            <rFont val="宋体"/>
            <charset val="134"/>
          </rPr>
          <t xml:space="preserve">
下申请时自动生成，不可填写</t>
        </r>
      </text>
    </comment>
    <comment ref="E1" authorId="0">
      <text>
        <r>
          <rPr>
            <b/>
            <sz val="9"/>
            <rFont val="宋体"/>
            <charset val="134"/>
          </rPr>
          <t>jochenm:</t>
        </r>
        <r>
          <rPr>
            <sz val="9"/>
            <rFont val="宋体"/>
            <charset val="134"/>
          </rPr>
          <t xml:space="preserve">
下申请时自动生成，不可填写</t>
        </r>
      </text>
    </comment>
    <comment ref="M4" authorId="0">
      <text>
        <r>
          <rPr>
            <b/>
            <sz val="9"/>
            <rFont val="宋体"/>
            <charset val="134"/>
          </rPr>
          <t>jochenm:</t>
        </r>
        <r>
          <rPr>
            <sz val="9"/>
            <rFont val="宋体"/>
            <charset val="134"/>
          </rPr>
          <t xml:space="preserve">
指向：应税劳务、服务</t>
        </r>
      </text>
    </comment>
    <comment ref="A11" authorId="0">
      <text>
        <r>
          <rPr>
            <b/>
            <sz val="9"/>
            <rFont val="宋体"/>
            <charset val="134"/>
          </rPr>
          <t>jochenm:</t>
        </r>
        <r>
          <rPr>
            <sz val="9"/>
            <rFont val="宋体"/>
            <charset val="134"/>
          </rPr>
          <t xml:space="preserve">
如果“送票方式”选择“邮寄”则  “收票人信息”必填； 否则选填</t>
        </r>
      </text>
    </comment>
  </commentList>
</comments>
</file>

<file path=xl/comments7.xml><?xml version="1.0" encoding="utf-8"?>
<comments xmlns="http://schemas.openxmlformats.org/spreadsheetml/2006/main">
  <authors>
    <author>jochenm</author>
  </authors>
  <commentList>
    <comment ref="G2" authorId="0">
      <text>
        <r>
          <rPr>
            <b/>
            <sz val="9"/>
            <rFont val="宋体"/>
            <charset val="134"/>
          </rPr>
          <t>jochenm:</t>
        </r>
        <r>
          <rPr>
            <sz val="9"/>
            <rFont val="宋体"/>
            <charset val="134"/>
          </rPr>
          <t xml:space="preserve">
不包含“内部客户”与“管理客户”</t>
        </r>
      </text>
    </comment>
  </commentList>
</comments>
</file>

<file path=xl/comments8.xml><?xml version="1.0" encoding="utf-8"?>
<comments xmlns="http://schemas.openxmlformats.org/spreadsheetml/2006/main">
  <authors>
    <author>jochenm</author>
  </authors>
  <commentList>
    <comment ref="F2" authorId="0">
      <text>
        <r>
          <rPr>
            <b/>
            <sz val="9"/>
            <rFont val="宋体"/>
            <charset val="134"/>
          </rPr>
          <t>jochenm:</t>
        </r>
        <r>
          <rPr>
            <sz val="9"/>
            <rFont val="宋体"/>
            <charset val="134"/>
          </rPr>
          <t xml:space="preserve">
不包含“内部客户”与“管理客户”</t>
        </r>
      </text>
    </comment>
  </commentList>
</comments>
</file>

<file path=xl/comments9.xml><?xml version="1.0" encoding="utf-8"?>
<comments xmlns="http://schemas.openxmlformats.org/spreadsheetml/2006/main">
  <authors>
    <author>jochenm</author>
  </authors>
  <commentList>
    <comment ref="E3" authorId="0">
      <text>
        <r>
          <rPr>
            <b/>
            <sz val="9"/>
            <rFont val="宋体"/>
            <charset val="134"/>
          </rPr>
          <t>jochenm:</t>
        </r>
        <r>
          <rPr>
            <sz val="9"/>
            <rFont val="宋体"/>
            <charset val="134"/>
          </rPr>
          <t xml:space="preserve">
会议会展结算对账的特殊点</t>
        </r>
      </text>
    </comment>
    <comment ref="I6" authorId="0">
      <text>
        <r>
          <rPr>
            <b/>
            <sz val="9"/>
            <rFont val="宋体"/>
            <charset val="134"/>
          </rPr>
          <t>jochenm:</t>
        </r>
        <r>
          <rPr>
            <sz val="9"/>
            <rFont val="宋体"/>
            <charset val="134"/>
          </rPr>
          <t xml:space="preserve">
引出的数据</t>
        </r>
        <r>
          <rPr>
            <b/>
            <sz val="9"/>
            <rFont val="宋体"/>
            <charset val="134"/>
          </rPr>
          <t>不能</t>
        </r>
        <r>
          <rPr>
            <sz val="9"/>
            <rFont val="宋体"/>
            <charset val="134"/>
          </rPr>
          <t>有“合并单元格”的形式； 以数据库表格形式展示</t>
        </r>
      </text>
    </comment>
    <comment ref="F9" authorId="0">
      <text>
        <r>
          <rPr>
            <b/>
            <sz val="9"/>
            <rFont val="宋体"/>
            <charset val="134"/>
          </rPr>
          <t>jochenm:</t>
        </r>
        <r>
          <rPr>
            <sz val="9"/>
            <rFont val="宋体"/>
            <charset val="134"/>
          </rPr>
          <t xml:space="preserve">
点击弹出：填写对账标识框</t>
        </r>
      </text>
    </comment>
  </commentList>
</comments>
</file>

<file path=xl/sharedStrings.xml><?xml version="1.0" encoding="utf-8"?>
<sst xmlns="http://schemas.openxmlformats.org/spreadsheetml/2006/main" count="1973" uniqueCount="911">
  <si>
    <t>订单号：########</t>
  </si>
  <si>
    <t>客源：###########</t>
  </si>
  <si>
    <t>活动名称：###########</t>
  </si>
  <si>
    <t>活动地点：#############</t>
  </si>
  <si>
    <t>联系人：######</t>
  </si>
  <si>
    <t>联系电话：##########</t>
  </si>
  <si>
    <t>合同造价：100万以上</t>
  </si>
  <si>
    <t>特大活动</t>
  </si>
  <si>
    <t>合同内容：#########</t>
  </si>
  <si>
    <t>业务员：三亚 sy011 谢###</t>
  </si>
  <si>
    <r>
      <rPr>
        <sz val="11"/>
        <color theme="1"/>
        <rFont val="等线"/>
        <charset val="134"/>
        <scheme val="minor"/>
      </rPr>
      <t>活动日期：########到</t>
    </r>
    <r>
      <rPr>
        <sz val="11"/>
        <color rgb="FFFF0000"/>
        <rFont val="等线"/>
        <charset val="134"/>
        <scheme val="minor"/>
      </rPr>
      <t>##########</t>
    </r>
  </si>
  <si>
    <t>活动归属地：</t>
  </si>
  <si>
    <t>###分支机构，####分支机构</t>
  </si>
  <si>
    <t>订单状态：确认</t>
  </si>
  <si>
    <t>锁单状态：未锁</t>
  </si>
  <si>
    <t>订单备注：</t>
  </si>
  <si>
    <t>业务订单报账人：</t>
  </si>
  <si>
    <t>1人</t>
  </si>
  <si>
    <t>设计策划人：</t>
  </si>
  <si>
    <t>多人</t>
  </si>
  <si>
    <t>业务执行人：</t>
  </si>
  <si>
    <t>上传活动文件：</t>
  </si>
  <si>
    <t>（可允许上付多个文件)</t>
  </si>
  <si>
    <t>推送上级审核</t>
  </si>
  <si>
    <t>未推送</t>
  </si>
  <si>
    <t>业务上级审核</t>
  </si>
  <si>
    <t>未审核</t>
  </si>
  <si>
    <t>执行备用金借款明细：</t>
  </si>
  <si>
    <t>借款申请</t>
  </si>
  <si>
    <t>借款人</t>
  </si>
  <si>
    <t>用途说明</t>
  </si>
  <si>
    <t>借款金额</t>
  </si>
  <si>
    <t>预计付款日期</t>
  </si>
  <si>
    <t>实际付款日期</t>
  </si>
  <si>
    <t>审核</t>
  </si>
  <si>
    <t>借款日期</t>
  </si>
  <si>
    <t>出账银行</t>
  </si>
  <si>
    <t>员工B</t>
  </si>
  <si>
    <t>客户全称+活动内容+活动日期+活动地点</t>
  </si>
  <si>
    <t>□</t>
  </si>
  <si>
    <t>2019.3.2</t>
  </si>
  <si>
    <t>三亚工行</t>
  </si>
  <si>
    <t>设备</t>
  </si>
  <si>
    <t>毛利：</t>
  </si>
  <si>
    <t>应收付对象</t>
  </si>
  <si>
    <t>收/付</t>
  </si>
  <si>
    <t>业务性质</t>
  </si>
  <si>
    <t>业务明细</t>
  </si>
  <si>
    <t>业务日期</t>
  </si>
  <si>
    <t>业务说明</t>
  </si>
  <si>
    <t>表达式</t>
  </si>
  <si>
    <t>金额</t>
  </si>
  <si>
    <t>操作</t>
  </si>
  <si>
    <t>审核状态</t>
  </si>
  <si>
    <t>结账月份</t>
  </si>
  <si>
    <t>财务备注</t>
  </si>
  <si>
    <t>A#######</t>
  </si>
  <si>
    <t>收</t>
  </si>
  <si>
    <t>灯光</t>
  </si>
  <si>
    <t>2019.3.1-2019.3.5</t>
  </si>
  <si>
    <t>##照明设备2台/流明220/4天</t>
  </si>
  <si>
    <t>350*2*4</t>
  </si>
  <si>
    <t>修改/删除</t>
  </si>
  <si>
    <t>B#######</t>
  </si>
  <si>
    <t>付</t>
  </si>
  <si>
    <t>2019.3.1-2019.3.2</t>
  </si>
  <si>
    <t>##照明设备2台/流明220/2天</t>
  </si>
  <si>
    <t>340*2*2</t>
  </si>
  <si>
    <t>C#######</t>
  </si>
  <si>
    <t>2019.3.3-2019.3.5</t>
  </si>
  <si>
    <t>320*2*2</t>
  </si>
  <si>
    <t>搭建</t>
  </si>
  <si>
    <t>高级房/2间2晚/300，海景房/3间3晚/500</t>
  </si>
  <si>
    <t>2*2*300+3*3*500</t>
  </si>
  <si>
    <t>舞台</t>
  </si>
  <si>
    <t>2019.3.2-2019.3.2</t>
  </si>
  <si>
    <t>300平/###，200平/####</t>
  </si>
  <si>
    <t>45座车/5趟/1200，7座车/1趟/200</t>
  </si>
  <si>
    <t>5*1200+1*200</t>
  </si>
  <si>
    <t>D#######</t>
  </si>
  <si>
    <t>视频制作</t>
  </si>
  <si>
    <t>3D/40分钟</t>
  </si>
  <si>
    <t>E#######</t>
  </si>
  <si>
    <t>摄像</t>
  </si>
  <si>
    <t>人物/大尺寸</t>
  </si>
  <si>
    <t>演艺</t>
  </si>
  <si>
    <t>现代舞/2小时，时装表演/1小时</t>
  </si>
  <si>
    <t>2000*2</t>
  </si>
  <si>
    <t>古代舞/1小时</t>
  </si>
  <si>
    <t>2000*1</t>
  </si>
  <si>
    <t>G#######</t>
  </si>
  <si>
    <t>1500*2</t>
  </si>
  <si>
    <t>H#######</t>
  </si>
  <si>
    <t>1800*1</t>
  </si>
  <si>
    <t>差旅</t>
  </si>
  <si>
    <t>酒店</t>
  </si>
  <si>
    <t>2019.3.2-2019.3.5</t>
  </si>
  <si>
    <t>喜来登/共300间业</t>
  </si>
  <si>
    <t>300*800</t>
  </si>
  <si>
    <t>餐饮</t>
  </si>
  <si>
    <t>600人/3餐/4天</t>
  </si>
  <si>
    <t>600*3*4*50</t>
  </si>
  <si>
    <t>J#######</t>
  </si>
  <si>
    <t>300*750</t>
  </si>
  <si>
    <t>L#######</t>
  </si>
  <si>
    <t>600*3*4*45</t>
  </si>
  <si>
    <t>二次消费</t>
  </si>
  <si>
    <t>Z#######</t>
  </si>
  <si>
    <t>2019.3.3-2019.3.3</t>
  </si>
  <si>
    <t>特产购物20万</t>
  </si>
  <si>
    <t>200000*0.02</t>
  </si>
  <si>
    <t>其他杂项</t>
  </si>
  <si>
    <t>杂项</t>
  </si>
  <si>
    <t>矿泉水/50箱，太阳帽/600顶</t>
  </si>
  <si>
    <t>50*18+600*5</t>
  </si>
  <si>
    <t>员工费用</t>
  </si>
  <si>
    <t>费用</t>
  </si>
  <si>
    <t>交通/公司到亚龙湾5趟/员工餐5顿</t>
  </si>
  <si>
    <t>5*40+5*20</t>
  </si>
  <si>
    <t>合作分成</t>
  </si>
  <si>
    <t>广州分公司承担执行任务</t>
  </si>
  <si>
    <t>员工补助</t>
  </si>
  <si>
    <t>3天补助</t>
  </si>
  <si>
    <t>150*3</t>
  </si>
  <si>
    <t>员工A</t>
  </si>
  <si>
    <t>4天补助</t>
  </si>
  <si>
    <t>150*4</t>
  </si>
  <si>
    <t>设计奖励</t>
  </si>
  <si>
    <t>员工C</t>
  </si>
  <si>
    <t>2019.3.2-2019.3.3</t>
  </si>
  <si>
    <t>方案设计</t>
  </si>
  <si>
    <t>员工提成</t>
  </si>
  <si>
    <t>提成5%</t>
  </si>
  <si>
    <t>(625500-572090)*0.05</t>
  </si>
  <si>
    <t>员工E</t>
  </si>
  <si>
    <t>提成20%</t>
  </si>
  <si>
    <t>(625500-572090)*0.20</t>
  </si>
  <si>
    <t>税费成本：</t>
  </si>
  <si>
    <t>发票申请汇总</t>
  </si>
  <si>
    <t>已申请：######</t>
  </si>
  <si>
    <t>已开具：####</t>
  </si>
  <si>
    <t>剩余可申请：####</t>
  </si>
  <si>
    <t>已收付款汇总</t>
  </si>
  <si>
    <t>应收付汇总</t>
  </si>
  <si>
    <t>利润：41，008</t>
  </si>
  <si>
    <t>税费成本：5000</t>
  </si>
  <si>
    <t>业绩利润：36，008</t>
  </si>
  <si>
    <t>应收付信息引出</t>
  </si>
  <si>
    <t>结算汇总</t>
  </si>
  <si>
    <t>应收付款</t>
  </si>
  <si>
    <t>已收付款</t>
  </si>
  <si>
    <t>未收付</t>
  </si>
  <si>
    <t>结算信息引出</t>
  </si>
  <si>
    <t>提成：须扣3.36%（有票），6.67%（三亚有票不达50%），8%（无票）</t>
  </si>
  <si>
    <t>锁单的条件：订单状态：已确认、业务上级审核状态：已审核、应收付地接审核状态：已审核</t>
  </si>
  <si>
    <t>订单锁单后：订单的业务信息与应收付信息都不能添加、修改及删除，但下收付款通知及开票申请正常！</t>
  </si>
  <si>
    <t>订单界面中的“合作分成”、“设计奖励”、“员工补助”、“员工提成”、“员工费用”及“税费成本”；这6个部分的应收付地接是由财务人员填写的</t>
  </si>
  <si>
    <t>业务订单状态为确认的；必须有财务报账人及指定执行人！</t>
  </si>
  <si>
    <t>去除：应收付汇总</t>
  </si>
  <si>
    <t>业务的子块分类：设备（灯光、音响、视频、综合、其他）、搭建（舞台、背景板、广告牌、印刷、综合、其他）、演艺、视频制作、摄象、差旅（酒店、餐饮、交通、游乐、综合、其他）、补助（员工）、提成（员工）、设计奖励（员工）、合作分成、二次消费、员工费用、其他杂项</t>
  </si>
  <si>
    <r>
      <rPr>
        <b/>
        <sz val="11"/>
        <color theme="1"/>
        <rFont val="等线"/>
        <charset val="134"/>
        <scheme val="minor"/>
      </rPr>
      <t>应收付对象：</t>
    </r>
    <r>
      <rPr>
        <sz val="11"/>
        <color rgb="FFFF0000"/>
        <rFont val="等线"/>
        <charset val="134"/>
        <scheme val="minor"/>
      </rPr>
      <t>合作分成</t>
    </r>
  </si>
  <si>
    <r>
      <rPr>
        <b/>
        <sz val="11"/>
        <color theme="1"/>
        <rFont val="等线"/>
        <charset val="134"/>
        <scheme val="minor"/>
      </rPr>
      <t>业务性质：</t>
    </r>
    <r>
      <rPr>
        <sz val="11"/>
        <color theme="1"/>
        <rFont val="等线"/>
        <charset val="134"/>
        <scheme val="minor"/>
      </rPr>
      <t xml:space="preserve"> </t>
    </r>
    <r>
      <rPr>
        <sz val="11"/>
        <color rgb="FFFF0000"/>
        <rFont val="等线"/>
        <charset val="134"/>
        <scheme val="minor"/>
      </rPr>
      <t>合作分成</t>
    </r>
  </si>
  <si>
    <r>
      <rPr>
        <b/>
        <sz val="11"/>
        <color theme="1"/>
        <rFont val="等线"/>
        <charset val="134"/>
        <scheme val="minor"/>
      </rPr>
      <t>业务明细：</t>
    </r>
    <r>
      <rPr>
        <sz val="11"/>
        <color rgb="FFFF0000"/>
        <rFont val="等线"/>
        <charset val="134"/>
        <scheme val="minor"/>
      </rPr>
      <t>内部分成</t>
    </r>
  </si>
  <si>
    <t>应收付区域归属</t>
  </si>
  <si>
    <t>应收表达式</t>
  </si>
  <si>
    <t>应付表达式</t>
  </si>
  <si>
    <r>
      <rPr>
        <sz val="11"/>
        <color theme="1"/>
        <rFont val="等线"/>
        <charset val="134"/>
        <scheme val="minor"/>
      </rPr>
      <t>其他活动地归属</t>
    </r>
    <r>
      <rPr>
        <sz val="11"/>
        <color rgb="FFFF0000"/>
        <rFont val="等线"/>
        <charset val="134"/>
        <scheme val="minor"/>
      </rPr>
      <t>区域1</t>
    </r>
  </si>
  <si>
    <r>
      <rPr>
        <sz val="11"/>
        <color theme="1"/>
        <rFont val="等线"/>
        <charset val="134"/>
        <scheme val="minor"/>
      </rPr>
      <t>业绩分成（</t>
    </r>
    <r>
      <rPr>
        <sz val="11"/>
        <color rgb="FFFF0000"/>
        <rFont val="等线"/>
        <charset val="134"/>
        <scheme val="minor"/>
      </rPr>
      <t>区域1</t>
    </r>
    <r>
      <rPr>
        <sz val="11"/>
        <color theme="1"/>
        <rFont val="等线"/>
        <charset val="134"/>
        <scheme val="minor"/>
      </rPr>
      <t>）</t>
    </r>
  </si>
  <si>
    <r>
      <rPr>
        <sz val="11"/>
        <color theme="1"/>
        <rFont val="等线"/>
        <charset val="134"/>
        <scheme val="minor"/>
      </rPr>
      <t>其他活动地归属</t>
    </r>
    <r>
      <rPr>
        <sz val="11"/>
        <color rgb="FFFF0000"/>
        <rFont val="等线"/>
        <charset val="134"/>
        <scheme val="minor"/>
      </rPr>
      <t>区域2</t>
    </r>
  </si>
  <si>
    <r>
      <rPr>
        <sz val="11"/>
        <color theme="1"/>
        <rFont val="等线"/>
        <charset val="134"/>
        <scheme val="minor"/>
      </rPr>
      <t>业绩分成（</t>
    </r>
    <r>
      <rPr>
        <sz val="11"/>
        <color rgb="FFFF0000"/>
        <rFont val="等线"/>
        <charset val="134"/>
        <scheme val="minor"/>
      </rPr>
      <t>区域2</t>
    </r>
    <r>
      <rPr>
        <sz val="11"/>
        <color theme="1"/>
        <rFont val="等线"/>
        <charset val="134"/>
        <scheme val="minor"/>
      </rPr>
      <t>）</t>
    </r>
  </si>
  <si>
    <t xml:space="preserve">业务员区域 </t>
  </si>
  <si>
    <r>
      <rPr>
        <sz val="11"/>
        <color theme="1"/>
        <rFont val="等线"/>
        <charset val="134"/>
        <scheme val="minor"/>
      </rPr>
      <t>业绩分成（</t>
    </r>
    <r>
      <rPr>
        <sz val="11"/>
        <color rgb="FFFF0000"/>
        <rFont val="等线"/>
        <charset val="134"/>
        <scheme val="minor"/>
      </rPr>
      <t>业务员区域</t>
    </r>
    <r>
      <rPr>
        <sz val="11"/>
        <color theme="1"/>
        <rFont val="等线"/>
        <charset val="134"/>
        <scheme val="minor"/>
      </rPr>
      <t>）</t>
    </r>
  </si>
  <si>
    <t>0-sum（其他活动区域归属的应收金额）</t>
  </si>
  <si>
    <t>0-sum（其他活动区域归属的应付金额）</t>
  </si>
  <si>
    <t>小计</t>
  </si>
  <si>
    <t>注：1、应收付对象、业务性质、业务明细、应收收区域 归属、业务说明 系统自动生成，不可修改</t>
  </si>
  <si>
    <t>2、应收付区域归属为业务员区域的应收表达式＝0-sum（其他活动区域归属的应收金额）；应付表达式＝0-sum（其他活动区域归属的应付金额）</t>
  </si>
  <si>
    <t>3、生成的地接生动财务审核通过。</t>
  </si>
  <si>
    <t>广州</t>
  </si>
  <si>
    <r>
      <rPr>
        <sz val="11"/>
        <color theme="1"/>
        <rFont val="等线"/>
        <charset val="134"/>
        <scheme val="minor"/>
      </rPr>
      <t>业绩分成（</t>
    </r>
    <r>
      <rPr>
        <sz val="11"/>
        <color rgb="FFFF0000"/>
        <rFont val="等线"/>
        <charset val="134"/>
        <scheme val="minor"/>
      </rPr>
      <t>广州</t>
    </r>
    <r>
      <rPr>
        <sz val="11"/>
        <color theme="1"/>
        <rFont val="等线"/>
        <charset val="134"/>
        <scheme val="minor"/>
      </rPr>
      <t>）</t>
    </r>
  </si>
  <si>
    <t>10000*0.3</t>
  </si>
  <si>
    <t>（5000+500）*0.3</t>
  </si>
  <si>
    <t>上海</t>
  </si>
  <si>
    <r>
      <rPr>
        <sz val="11"/>
        <color theme="1"/>
        <rFont val="等线"/>
        <charset val="134"/>
        <scheme val="minor"/>
      </rPr>
      <t>业绩分成（</t>
    </r>
    <r>
      <rPr>
        <sz val="11"/>
        <color rgb="FFFF0000"/>
        <rFont val="等线"/>
        <charset val="134"/>
        <scheme val="minor"/>
      </rPr>
      <t>上海</t>
    </r>
    <r>
      <rPr>
        <sz val="11"/>
        <color theme="1"/>
        <rFont val="等线"/>
        <charset val="134"/>
        <scheme val="minor"/>
      </rPr>
      <t>）</t>
    </r>
  </si>
  <si>
    <t>10000*0.2</t>
  </si>
  <si>
    <t>（5000+500）*0.2</t>
  </si>
  <si>
    <t>三亚</t>
  </si>
  <si>
    <r>
      <rPr>
        <sz val="11"/>
        <color theme="1"/>
        <rFont val="等线"/>
        <charset val="134"/>
        <scheme val="minor"/>
      </rPr>
      <t>业绩分成（</t>
    </r>
    <r>
      <rPr>
        <sz val="11"/>
        <color rgb="FFFF0000"/>
        <rFont val="等线"/>
        <charset val="134"/>
        <scheme val="minor"/>
      </rPr>
      <t>三亚</t>
    </r>
    <r>
      <rPr>
        <sz val="11"/>
        <color theme="1"/>
        <rFont val="等线"/>
        <charset val="134"/>
        <scheme val="minor"/>
      </rPr>
      <t>）</t>
    </r>
  </si>
  <si>
    <t>0-3000-2000</t>
  </si>
  <si>
    <t>0-1650-1100</t>
  </si>
  <si>
    <t xml:space="preserve">审单 </t>
  </si>
  <si>
    <t>页签4个</t>
  </si>
  <si>
    <t>待审订单列表</t>
  </si>
  <si>
    <t>已审待锁订单列表</t>
  </si>
  <si>
    <t>已锁订单列表</t>
  </si>
  <si>
    <t>全部订单列表</t>
  </si>
  <si>
    <t>筛选项：订单号、应收对象、应付对象、活动名称、合同造价、活动开始日期（######到######）、活动结束日期（#######到#######）、归属地、订单状态、接单状态、上级审核、锁单状态、业务员、</t>
  </si>
  <si>
    <t>待审订单：只要有一条应收付地接未审核通过就属于待审订单</t>
  </si>
  <si>
    <t>已审待锁订单：订单中应收付地接全部已审核通过，但未锁单</t>
  </si>
  <si>
    <t>已锁订单：该订单已做锁单操作</t>
  </si>
  <si>
    <r>
      <rPr>
        <sz val="11"/>
        <color theme="1"/>
        <rFont val="等线"/>
        <charset val="134"/>
        <scheme val="minor"/>
      </rPr>
      <t>注：1、‘’</t>
    </r>
    <r>
      <rPr>
        <sz val="11"/>
        <color rgb="FFFF0000"/>
        <rFont val="等线"/>
        <charset val="134"/>
        <scheme val="minor"/>
      </rPr>
      <t>待审订单列表</t>
    </r>
    <r>
      <rPr>
        <sz val="11"/>
        <color theme="1"/>
        <rFont val="等线"/>
        <charset val="134"/>
        <scheme val="minor"/>
      </rPr>
      <t>/</t>
    </r>
    <r>
      <rPr>
        <sz val="11"/>
        <color rgb="FFFF0000"/>
        <rFont val="等线"/>
        <charset val="134"/>
        <scheme val="minor"/>
      </rPr>
      <t>已审待锁订单列表”</t>
    </r>
    <r>
      <rPr>
        <sz val="11"/>
        <color theme="1"/>
        <rFont val="等线"/>
        <charset val="134"/>
        <scheme val="minor"/>
      </rPr>
      <t>页签显示待审/待锁订单</t>
    </r>
    <r>
      <rPr>
        <b/>
        <sz val="11"/>
        <color rgb="FFFF0000"/>
        <rFont val="等线"/>
        <charset val="134"/>
        <scheme val="minor"/>
      </rPr>
      <t>数量</t>
    </r>
    <r>
      <rPr>
        <sz val="11"/>
        <color theme="1"/>
        <rFont val="等线"/>
        <charset val="134"/>
        <scheme val="minor"/>
      </rPr>
      <t>（</t>
    </r>
    <r>
      <rPr>
        <sz val="11"/>
        <color rgb="FFFF0000"/>
        <rFont val="等线"/>
        <charset val="134"/>
        <scheme val="minor"/>
      </rPr>
      <t>筛选项为默认值状态</t>
    </r>
    <r>
      <rPr>
        <sz val="11"/>
        <color theme="1"/>
        <rFont val="等线"/>
        <charset val="134"/>
        <scheme val="minor"/>
      </rPr>
      <t xml:space="preserve">）； </t>
    </r>
  </si>
  <si>
    <t>2、待审订单列表的默认筛选状态：订单状态（非待定）、接单状态（未安排人员或已完成）、上级审核（审核通过）、活动结束日期的（######## 到 昨天）</t>
  </si>
  <si>
    <t>3、已审待锁订单列表的默认筛选状态：无筛选项都为空</t>
  </si>
  <si>
    <t>4、可excel引出列表</t>
  </si>
  <si>
    <t>列表内容</t>
  </si>
  <si>
    <t>订单号</t>
  </si>
  <si>
    <t>客户</t>
  </si>
  <si>
    <t>活动名称</t>
  </si>
  <si>
    <t>合同造价</t>
  </si>
  <si>
    <t>活动日期</t>
  </si>
  <si>
    <t>归属地</t>
  </si>
  <si>
    <t>订单状态</t>
  </si>
  <si>
    <t>接单状态</t>
  </si>
  <si>
    <t>是否推送</t>
  </si>
  <si>
    <t>上级审批</t>
  </si>
  <si>
    <t>锁单状态</t>
  </si>
  <si>
    <t>业务员</t>
  </si>
  <si>
    <t>待审应收付</t>
  </si>
  <si>
    <t>审核不通过应收付</t>
  </si>
  <si>
    <t>往来客户</t>
  </si>
  <si>
    <t>子模块：1、总体统计  2、明细列表   3、对账明细   4、对账查询</t>
  </si>
  <si>
    <t>1、总体统计</t>
  </si>
  <si>
    <r>
      <rPr>
        <sz val="11"/>
        <color theme="1"/>
        <rFont val="等线"/>
        <charset val="134"/>
        <scheme val="minor"/>
      </rPr>
      <t>活动开始日期：#</t>
    </r>
    <r>
      <rPr>
        <sz val="11"/>
        <color theme="1"/>
        <rFont val="等线"/>
        <charset val="134"/>
        <scheme val="minor"/>
      </rPr>
      <t>######到#######</t>
    </r>
  </si>
  <si>
    <t>活动结束日期：#######到#######</t>
  </si>
  <si>
    <t>到付日期：########到#######</t>
  </si>
  <si>
    <t>订单状态：（全部/待定/确认/取消/非待定）（默认全部）</t>
  </si>
  <si>
    <t>未收付款</t>
  </si>
  <si>
    <t>已分配款</t>
  </si>
  <si>
    <t>未分配款</t>
  </si>
  <si>
    <t>明细</t>
  </si>
  <si>
    <t>2、明细列表</t>
  </si>
  <si>
    <t>客户明细列表</t>
  </si>
  <si>
    <r>
      <rPr>
        <sz val="11"/>
        <color theme="1"/>
        <rFont val="等线"/>
        <charset val="134"/>
        <scheme val="minor"/>
      </rPr>
      <t>应收付：（收/付</t>
    </r>
    <r>
      <rPr>
        <sz val="11"/>
        <color theme="1"/>
        <rFont val="等线"/>
        <charset val="134"/>
        <scheme val="minor"/>
      </rPr>
      <t>）</t>
    </r>
  </si>
  <si>
    <r>
      <rPr>
        <sz val="11"/>
        <color theme="1"/>
        <rFont val="等线"/>
        <charset val="134"/>
        <scheme val="minor"/>
      </rPr>
      <t>应收付对象：</t>
    </r>
    <r>
      <rPr>
        <u/>
        <sz val="11"/>
        <color theme="1"/>
        <rFont val="等线"/>
        <charset val="134"/>
        <scheme val="minor"/>
      </rPr>
      <t>#########</t>
    </r>
  </si>
  <si>
    <t>订单未收付金额：（&gt;,&gt;=,&lt;,&lt;=,=）</t>
  </si>
  <si>
    <t>收付性质</t>
  </si>
  <si>
    <t>应收账款</t>
  </si>
  <si>
    <t>已收款</t>
  </si>
  <si>
    <t>未收款</t>
  </si>
  <si>
    <t>已分配表</t>
  </si>
  <si>
    <t>未分配表</t>
  </si>
  <si>
    <t>4、对账查询</t>
  </si>
  <si>
    <t>应收付对象：#######</t>
  </si>
  <si>
    <t>收付性质：（应收/应付）</t>
  </si>
  <si>
    <r>
      <rPr>
        <sz val="11"/>
        <color theme="1"/>
        <rFont val="等线"/>
        <charset val="134"/>
        <scheme val="minor"/>
      </rPr>
      <t>对账识志：#</t>
    </r>
    <r>
      <rPr>
        <sz val="11"/>
        <color theme="1"/>
        <rFont val="等线"/>
        <charset val="134"/>
        <scheme val="minor"/>
      </rPr>
      <t>#####</t>
    </r>
  </si>
  <si>
    <r>
      <rPr>
        <sz val="11"/>
        <color theme="1"/>
        <rFont val="等线"/>
        <charset val="134"/>
        <scheme val="minor"/>
      </rPr>
      <t>引出e</t>
    </r>
    <r>
      <rPr>
        <sz val="11"/>
        <color theme="1"/>
        <rFont val="等线"/>
        <charset val="134"/>
        <scheme val="minor"/>
      </rPr>
      <t>xcel</t>
    </r>
  </si>
  <si>
    <r>
      <rPr>
        <sz val="11"/>
        <color theme="1"/>
        <rFont val="等线"/>
        <charset val="134"/>
        <scheme val="minor"/>
      </rPr>
      <t>活动日期</t>
    </r>
    <r>
      <rPr>
        <sz val="11"/>
        <color rgb="FFFF0000"/>
        <rFont val="等线"/>
        <charset val="134"/>
        <scheme val="minor"/>
      </rPr>
      <t>+</t>
    </r>
    <r>
      <rPr>
        <sz val="11"/>
        <color theme="1"/>
        <rFont val="等线"/>
        <charset val="134"/>
        <scheme val="minor"/>
      </rPr>
      <t>活动名称</t>
    </r>
  </si>
  <si>
    <t>对账金额</t>
  </si>
  <si>
    <t>第#页/共#页； 本页：####条记录   对账金额########</t>
  </si>
  <si>
    <t>对账应付金额#######</t>
  </si>
  <si>
    <t>必须的权限</t>
  </si>
  <si>
    <t>出纳</t>
  </si>
  <si>
    <t>收付通知查询（包含非业务支付申请）、确认到账、支付汇总、支付已付、填充凭证号</t>
  </si>
  <si>
    <t>审计</t>
  </si>
  <si>
    <t>审核应收付地接记录（审核与反审核）、锁单(锁单 与反销单 ）</t>
  </si>
  <si>
    <t>发票</t>
  </si>
  <si>
    <t>发票列表的查询、发票已开具确认、发票记录查询</t>
  </si>
  <si>
    <t>往来对账</t>
  </si>
  <si>
    <t>往来客户应收付模块查询、对账操作、出账单操作、预收预付款的添加、填充凭证号</t>
  </si>
  <si>
    <t>财务结算</t>
  </si>
  <si>
    <t>结账与反结账，凭证管理</t>
  </si>
  <si>
    <t>其他财务权限</t>
  </si>
  <si>
    <t>客户银行账户管理查询、修改、删除</t>
  </si>
  <si>
    <r>
      <rPr>
        <sz val="11"/>
        <color theme="1"/>
        <rFont val="等线"/>
        <charset val="134"/>
        <scheme val="minor"/>
      </rPr>
      <t>公司</t>
    </r>
    <r>
      <rPr>
        <sz val="11"/>
        <color rgb="FFFF0000"/>
        <rFont val="等线"/>
        <charset val="134"/>
        <scheme val="minor"/>
      </rPr>
      <t>收付款方</t>
    </r>
    <r>
      <rPr>
        <sz val="11"/>
        <color theme="1"/>
        <rFont val="等线"/>
        <charset val="134"/>
        <scheme val="minor"/>
      </rPr>
      <t>式的增加、修改、删除、禁用</t>
    </r>
  </si>
  <si>
    <t>统计报表</t>
  </si>
  <si>
    <t>业绩统计查询、引出（excel文件）</t>
  </si>
  <si>
    <t>收益分析查询、引出（excel文件）</t>
  </si>
  <si>
    <t>客户管理员</t>
  </si>
  <si>
    <t>客户审批、合并客户、添加管理用客户、更改客户所属人、引出客户资料（excel文件）</t>
  </si>
  <si>
    <t>部门审核（自动赋于部门负责人）</t>
  </si>
  <si>
    <t>对本部门的付款明细，非业务付款申请、申请区域为本区域及开票区域为本区域的开票申请进行审核</t>
  </si>
  <si>
    <t>财务部审核</t>
  </si>
  <si>
    <t>对付款明细、非业务付款申请、开票申请、预付款进行财务部审核</t>
  </si>
  <si>
    <t>总经理审核</t>
  </si>
  <si>
    <t>对付款明细、非业务付款申请、开预付款进行总经理审核</t>
  </si>
  <si>
    <t>特别权限：</t>
  </si>
  <si>
    <t>查询、修改、删除他人的应收地接、查询、修改、删除他人的收款通知、付款通知（业务与非业务）、开票申请</t>
  </si>
  <si>
    <t>系统设置：</t>
  </si>
  <si>
    <t>增加、修改、删除员工信息</t>
  </si>
  <si>
    <t>增加、修改、删除组织结构</t>
  </si>
  <si>
    <t>修改员工权限</t>
  </si>
  <si>
    <t>系统清理，清理系统上传文件:订单中文件，付款明细中图片文件与非业务支付申请中图片文件！</t>
  </si>
  <si>
    <t>查阅系统的全部记录</t>
  </si>
  <si>
    <t>普遍权限（无特别限制的）：</t>
  </si>
  <si>
    <t>下单权、下收付款通知（非业务付款申请）、下开票申请</t>
  </si>
  <si>
    <t>订单列表查询（限自己下的订单）</t>
  </si>
  <si>
    <t>查询订单提修改记录</t>
  </si>
  <si>
    <t>查询、修改、删除自己添加的客户记录</t>
  </si>
  <si>
    <t>查询、修改、删除自己添加付款记录（包含非业务支付申请）、开票记录</t>
  </si>
  <si>
    <t>查询业统计统计</t>
  </si>
  <si>
    <t>总公司财务人员、总经理与副总经重可以查询他人订单的全部信息及全部模块的查询操作</t>
  </si>
  <si>
    <t>本区域财务兼行政人员、本区域负责人可以查询本区域订单的全部信息及全部模块的本区域查询操作</t>
  </si>
  <si>
    <t>订单页面的特殊限制：</t>
  </si>
  <si>
    <t>执行人员只能查看自己添加的地接，设计策划人员只能查看主订单信息</t>
  </si>
  <si>
    <t>业务人员与业务执行人中、财务人员可以查看、编辑、删除订单中的全部应收付地接</t>
  </si>
  <si>
    <t>订单中，财务人员的添加的应收付地接，除特别权限外，他人不得编辑、删除！</t>
  </si>
  <si>
    <r>
      <rPr>
        <sz val="11"/>
        <color theme="1"/>
        <rFont val="等线"/>
        <charset val="134"/>
        <scheme val="minor"/>
      </rPr>
      <t>订单号：#</t>
    </r>
    <r>
      <rPr>
        <sz val="11"/>
        <color theme="1"/>
        <rFont val="等线"/>
        <charset val="134"/>
        <scheme val="minor"/>
      </rPr>
      <t>######</t>
    </r>
  </si>
  <si>
    <t>应收付性质：</t>
  </si>
  <si>
    <t>（应收/应付）</t>
  </si>
  <si>
    <t>应收付对象：</t>
  </si>
  <si>
    <t>########ABC</t>
  </si>
  <si>
    <t>保存</t>
  </si>
  <si>
    <r>
      <rPr>
        <sz val="11"/>
        <color theme="1"/>
        <rFont val="等线"/>
        <charset val="134"/>
        <scheme val="minor"/>
      </rPr>
      <t>#</t>
    </r>
    <r>
      <rPr>
        <sz val="11"/>
        <color theme="1"/>
        <rFont val="等线"/>
        <charset val="134"/>
        <scheme val="minor"/>
      </rPr>
      <t>####到#####</t>
    </r>
  </si>
  <si>
    <t>根据表达式自动生成</t>
  </si>
  <si>
    <r>
      <rPr>
        <sz val="11"/>
        <color rgb="FFFF0000"/>
        <rFont val="等线"/>
        <charset val="134"/>
        <scheme val="minor"/>
      </rPr>
      <t>删除行</t>
    </r>
    <r>
      <rPr>
        <sz val="11"/>
        <color theme="1"/>
        <rFont val="等线"/>
        <charset val="134"/>
        <scheme val="minor"/>
      </rPr>
      <t xml:space="preserve">  </t>
    </r>
    <r>
      <rPr>
        <sz val="11"/>
        <color theme="4" tint="-0.249977111117893"/>
        <rFont val="等线"/>
        <charset val="134"/>
        <scheme val="minor"/>
      </rPr>
      <t>增加行</t>
    </r>
  </si>
  <si>
    <t>注：</t>
  </si>
  <si>
    <t>1、一开始默认显示5行；必段逐行录入，不可跳行录入</t>
  </si>
  <si>
    <t>2、录入完一行后，查检业务日期是否符合限制</t>
  </si>
  <si>
    <t>2、一行只要有一个单元格录入数据则该行所有需人工录入的单元格必须录，或者清空所有须人工录入单元格，才可以移到其它行进行录入；</t>
  </si>
  <si>
    <t>3、保存时，空白行不参加；</t>
  </si>
  <si>
    <t>结账逻辑：</t>
  </si>
  <si>
    <t>财务结账</t>
  </si>
  <si>
    <t>结账</t>
  </si>
  <si>
    <t>如果结账月份是19年05月</t>
  </si>
  <si>
    <t>返结账</t>
  </si>
  <si>
    <t>则订单所有已财务锁定，结束日期&lt;=当前月份   且   应收付地接的财务结账标识为“空”，打上结账月份“2019/05”</t>
  </si>
  <si>
    <t>已结账应收付总账</t>
  </si>
  <si>
    <t>只能对最后结账月份+1个月份进行结账处理</t>
  </si>
  <si>
    <t>已结账应收付明细账</t>
  </si>
  <si>
    <t>反结账逻辑：</t>
  </si>
  <si>
    <t>只能对最后结账月份进行返结账处理</t>
  </si>
  <si>
    <t>操作：所有结账月份打上结账月份为该月的财务结账标识进行清空</t>
  </si>
  <si>
    <t>1、</t>
  </si>
  <si>
    <t>当前最近未结账月份</t>
  </si>
  <si>
    <r>
      <rPr>
        <sz val="11"/>
        <color theme="1"/>
        <rFont val="等线"/>
        <charset val="134"/>
        <scheme val="minor"/>
      </rPr>
      <t>1</t>
    </r>
    <r>
      <rPr>
        <sz val="11"/>
        <color theme="1"/>
        <rFont val="等线"/>
        <charset val="134"/>
        <scheme val="minor"/>
      </rPr>
      <t>906月</t>
    </r>
  </si>
  <si>
    <t>注：结账完成后，当前最近未结账月份自动变更为下一个月份，反结账完成后，自动变更为上 一个月份</t>
  </si>
  <si>
    <t>结账标志打上后，该条应收付地接地录，不能修改及删除</t>
  </si>
  <si>
    <t>2、</t>
  </si>
  <si>
    <t>当前最近已结账月份</t>
  </si>
  <si>
    <t>1905月</t>
  </si>
  <si>
    <t>反结账</t>
  </si>
  <si>
    <t>模块</t>
  </si>
  <si>
    <t>子模块</t>
  </si>
  <si>
    <t>功能说明</t>
  </si>
  <si>
    <t>往来总账</t>
  </si>
  <si>
    <t>功能：总体显示往来客户应收付、已收付、未收付情况（可按收付付的财务审计状态、订单的锁单状态进行查询）</t>
  </si>
  <si>
    <t>注：结账完成后，当前最近已结账月份自动变更为下一个月份，反结账完成后，自动变更为上 一个月份</t>
  </si>
  <si>
    <t>往来明细</t>
  </si>
  <si>
    <t>功能：按客户显示应收付、已收付、未收付情况（可按收付付的财务审计状态、订单的锁单状态进行查询）</t>
  </si>
  <si>
    <t>客户对账</t>
  </si>
  <si>
    <t>功能：具体的对账界面操作（包括：筛选、对账标识填充、账单生成、引出筛选excel文件等）</t>
  </si>
  <si>
    <t>3、</t>
  </si>
  <si>
    <t>账单查询</t>
  </si>
  <si>
    <t>功能：可按对账标识查询已对账账单的明细及总金额，可引出excel文件；（查询条件有：应收付对象、对账标识、应收付性质）</t>
  </si>
  <si>
    <t>凭证管理</t>
  </si>
  <si>
    <t>凭证审核</t>
  </si>
  <si>
    <t>功能：审核与反核核凭证号、可分组（天、月）显示所包含凭证号的已收已付金额</t>
  </si>
  <si>
    <t>已结账月份：</t>
  </si>
  <si>
    <t>####月到#####月</t>
  </si>
  <si>
    <t>凭证号管理</t>
  </si>
  <si>
    <t>功能：查询、删除、修改凭号（修改凭证号日期、凭证号）</t>
  </si>
  <si>
    <t>应收付金额</t>
  </si>
  <si>
    <t>结账操作</t>
  </si>
  <si>
    <t>功能：对最近未结账的月份进行结账操作；对最后已结账月份进行反结账操作</t>
  </si>
  <si>
    <t>应收</t>
  </si>
  <si>
    <r>
      <rPr>
        <sz val="11"/>
        <color theme="1"/>
        <rFont val="等线"/>
        <charset val="134"/>
        <scheme val="minor"/>
      </rPr>
      <t>#</t>
    </r>
    <r>
      <rPr>
        <sz val="11"/>
        <color theme="1"/>
        <rFont val="等线"/>
        <charset val="134"/>
        <scheme val="minor"/>
      </rPr>
      <t>#####</t>
    </r>
  </si>
  <si>
    <t>结账查询</t>
  </si>
  <si>
    <t>功能：对已结账的月份的应收付数据时行查询（分总账、客户明细、明细应收付记录三级显示），及引出excel查询结果文件</t>
  </si>
  <si>
    <t>应付</t>
  </si>
  <si>
    <t>4、已结账应收付明细账</t>
  </si>
  <si>
    <t>应收付（收/付）</t>
  </si>
  <si>
    <t>引出excel</t>
  </si>
  <si>
    <t>应收付客户</t>
  </si>
  <si>
    <t>开始月份</t>
  </si>
  <si>
    <t>结束月份</t>
  </si>
  <si>
    <r>
      <rPr>
        <sz val="11"/>
        <color theme="1"/>
        <rFont val="等线"/>
        <charset val="134"/>
        <scheme val="minor"/>
      </rPr>
      <t>#</t>
    </r>
    <r>
      <rPr>
        <sz val="11"/>
        <color theme="1"/>
        <rFont val="等线"/>
        <charset val="134"/>
        <scheme val="minor"/>
      </rPr>
      <t>##月</t>
    </r>
  </si>
  <si>
    <t>####月</t>
  </si>
  <si>
    <t>第#页/共#页； 本页：####条记录   合计应收付金额#########</t>
  </si>
  <si>
    <t>总计：####条记录   总计应收付金额########</t>
  </si>
  <si>
    <t>5、应收付对象已结账订单地接明细</t>
  </si>
  <si>
    <t>应收付对象:##########</t>
  </si>
  <si>
    <t>活动地点</t>
  </si>
  <si>
    <t>业务性质 | 明细</t>
  </si>
  <si>
    <t>三亚工行公户</t>
  </si>
  <si>
    <t>全体员工人员可选择的收付款方式</t>
  </si>
  <si>
    <t>这部份收付方式可由财务部增加删除、修改、禁用</t>
  </si>
  <si>
    <t>三亚工行理财</t>
  </si>
  <si>
    <t>三亚交行</t>
  </si>
  <si>
    <t>三亚建行</t>
  </si>
  <si>
    <t>三亚光大</t>
  </si>
  <si>
    <t>三亚中行</t>
  </si>
  <si>
    <t>昆明工行理财</t>
  </si>
  <si>
    <t>广州中行公户</t>
  </si>
  <si>
    <t>昆明工行公户</t>
  </si>
  <si>
    <t>会奖旅行社公户</t>
  </si>
  <si>
    <t>上海工行公户</t>
  </si>
  <si>
    <t>北京工行公户</t>
  </si>
  <si>
    <t>冲账</t>
  </si>
  <si>
    <t xml:space="preserve">仅财务部人员可选 </t>
  </si>
  <si>
    <t>这部份写死</t>
  </si>
  <si>
    <t>对冲</t>
  </si>
  <si>
    <t>第三方支付</t>
  </si>
  <si>
    <t>汇总付款</t>
  </si>
  <si>
    <t>应付对象</t>
  </si>
  <si>
    <t>汇总付款金额</t>
  </si>
  <si>
    <t>付款方式</t>
  </si>
  <si>
    <t>支付确认人</t>
  </si>
  <si>
    <t>付款通知</t>
  </si>
  <si>
    <t>支付内容</t>
  </si>
  <si>
    <t>付款金额</t>
  </si>
  <si>
    <t>收款账户名称</t>
  </si>
  <si>
    <t>收款账号</t>
  </si>
  <si>
    <t>开户银行</t>
  </si>
  <si>
    <t>账号录入时间</t>
  </si>
  <si>
    <t>申请人</t>
  </si>
  <si>
    <t>部门审批</t>
  </si>
  <si>
    <t>财务审核</t>
  </si>
  <si>
    <t>业务性质+业务明细</t>
  </si>
  <si>
    <t>1、如果该应付对象存在银行账户，则自动提取最近的银行账户、收款账号、开户银行、录入时间； 如果不存在，则“收款账户名称”自动默认为应付对象，收账账号与开户银行为待填状态</t>
  </si>
  <si>
    <t xml:space="preserve">2、申请人填写完“收账账号”、“开户银行”后，检查下客户银行账号管理中的记录，是否存在账号一样的，如果一样则提取原账号记录与录入时间；否则将银行账号信息存入客户银行账号管理中，并“账号录入时间”显示为记录保存时间； </t>
  </si>
  <si>
    <t xml:space="preserve">3、申请人可以对自动提取的收款账户信息中的“收款账号”与“开户银行”进行修改； 修改完后检查下客户银行账号管理中的记录，是否存在账号一样的，如果一样则提取原账号记录与录入时间；否则将银行账号信息存入客户银行账号管理中，并“账号录入时间”显示为记录保存时间； </t>
  </si>
  <si>
    <t>收款通知</t>
  </si>
  <si>
    <t>应收对象</t>
  </si>
  <si>
    <t>收款金额</t>
  </si>
  <si>
    <t>预计收款日期</t>
  </si>
  <si>
    <t>收款方式</t>
  </si>
  <si>
    <t>实际收款日期</t>
  </si>
  <si>
    <t>收款确认人</t>
  </si>
  <si>
    <t>收款明细</t>
  </si>
  <si>
    <t>待确认</t>
  </si>
  <si>
    <t>支付类别：</t>
  </si>
  <si>
    <t>员工往来：</t>
  </si>
  <si>
    <t>支付用途</t>
  </si>
  <si>
    <t>收款账户</t>
  </si>
  <si>
    <t>收款银行</t>
  </si>
  <si>
    <t>申请人（借款人）</t>
  </si>
  <si>
    <t>审批人</t>
  </si>
  <si>
    <t>业务活动执行备用金借款</t>
  </si>
  <si>
    <t>客户简称+活动日期+活动地点+会议名称</t>
  </si>
  <si>
    <t>行政办公备用金借款</t>
  </si>
  <si>
    <t>个人借款</t>
  </si>
  <si>
    <t>费用报销：</t>
  </si>
  <si>
    <t>订单号（不显示）</t>
  </si>
  <si>
    <t>申请人（报销人）</t>
  </si>
  <si>
    <t>自填</t>
  </si>
  <si>
    <t>工薪支付：</t>
  </si>
  <si>
    <t>收款账户（隐）</t>
  </si>
  <si>
    <t>收款账号（隐）</t>
  </si>
  <si>
    <t>收款银行（隐）</t>
  </si>
  <si>
    <t>采购支付：</t>
  </si>
  <si>
    <t>对外往来：</t>
  </si>
  <si>
    <t>部门</t>
  </si>
  <si>
    <t>岗位</t>
  </si>
  <si>
    <t>具体岗位</t>
  </si>
  <si>
    <t>总部（zb)</t>
  </si>
  <si>
    <t>经理室</t>
  </si>
  <si>
    <t>总经理/副总经理</t>
  </si>
  <si>
    <t>行政人事部</t>
  </si>
  <si>
    <t>财务部</t>
  </si>
  <si>
    <t>三亚(sy)</t>
  </si>
  <si>
    <t>业务负责人/业务员</t>
  </si>
  <si>
    <t>行政兼财务</t>
  </si>
  <si>
    <t>广州(gz)</t>
  </si>
  <si>
    <t>昆明(km)</t>
  </si>
  <si>
    <t>北京(bj)</t>
  </si>
  <si>
    <t>上海(sh)</t>
  </si>
  <si>
    <t>南宁(nn)</t>
  </si>
  <si>
    <t>会奖（hj)</t>
  </si>
  <si>
    <t>普通客户：</t>
  </si>
  <si>
    <t>客户名称（全称）</t>
  </si>
  <si>
    <t>统一社会信用代码（税号）</t>
  </si>
  <si>
    <t>主要联系人</t>
  </si>
  <si>
    <t>联系号码</t>
  </si>
  <si>
    <t>次要联系人</t>
  </si>
  <si>
    <t>必填</t>
  </si>
  <si>
    <t>已审核通过的客户资料不得修改及删除但可以禁用；已被订单或已收付引用的客户资料，不得删除可以禁用</t>
  </si>
  <si>
    <t>客户管理那要新增一个功能，就是“客户合并”这个功能，A客户与B客户是同一性质的客户； A客户合并到B客户后，原以A客户为应收付对象的应收付地接、已收付款，开票申请，及以A客户为客源的订单 中的客户都变更为客户B。</t>
  </si>
  <si>
    <t>管理用客户：</t>
  </si>
  <si>
    <r>
      <rPr>
        <sz val="11"/>
        <color theme="1"/>
        <rFont val="等线"/>
        <charset val="134"/>
        <scheme val="minor"/>
      </rPr>
      <t>统一社会信用代码（税号）</t>
    </r>
    <r>
      <rPr>
        <b/>
        <sz val="11"/>
        <color rgb="FFFF0000"/>
        <rFont val="等线"/>
        <charset val="134"/>
        <scheme val="minor"/>
      </rPr>
      <t>（隐藏）</t>
    </r>
  </si>
  <si>
    <t>内部客户：</t>
  </si>
  <si>
    <t>从新增员工信息中引入，客户名称格式："员工-"+"部门"+"姓名（工号）"</t>
  </si>
  <si>
    <t>修改员工信息中的姓名后，引入新的内部客户</t>
  </si>
  <si>
    <t>修改员工信息中的联系方式、联系号码，重新覆盖原有内部客户信息</t>
  </si>
  <si>
    <t>从系统中引入的内部客户的自动审核通过</t>
  </si>
  <si>
    <t>如果新增加的客户的主要联系人的联系号码与原有客户的联系人的联系号码一致，则该新录客户资料不能增加，并提醒：“客户“######”，主要联系人“#####”的联系号码也是“######”，请查实：是否为同一客户！！</t>
  </si>
  <si>
    <t>添加次要联系人时，如果联系号码与其它客户联系人一致，则这个次要联系人添加不成功，同时也提醒：客户“######”，主要联系人“#####”的联系号码也是“######”，请查实：是否为同一客户！并联系客户管理人员修改！</t>
  </si>
  <si>
    <t>业务人员下单</t>
  </si>
  <si>
    <t>→</t>
  </si>
  <si>
    <t>填写发票具体信息、邮址（客户自取）</t>
  </si>
  <si>
    <t>选择开票区域</t>
  </si>
  <si>
    <t>开票区域负责人审核</t>
  </si>
  <si>
    <t>开票区域开票人员开票</t>
  </si>
  <si>
    <t>对外发票基本为邮寄</t>
  </si>
  <si>
    <t>订单号：</t>
  </si>
  <si>
    <t>*客户：</t>
  </si>
  <si>
    <t>申请人：</t>
  </si>
  <si>
    <t>发票信息：</t>
  </si>
  <si>
    <t>*购买方</t>
  </si>
  <si>
    <t>名称：</t>
  </si>
  <si>
    <t>纳税人识别号：</t>
  </si>
  <si>
    <t>申请顺号</t>
  </si>
  <si>
    <t>开票项目</t>
  </si>
  <si>
    <t>开票金额</t>
  </si>
  <si>
    <t>申请时超开</t>
  </si>
  <si>
    <t>送票方式</t>
  </si>
  <si>
    <t>开票区域</t>
  </si>
  <si>
    <t>部门核审</t>
  </si>
  <si>
    <t>开票区域审核</t>
  </si>
  <si>
    <t>已开</t>
  </si>
  <si>
    <t>地址、电话：</t>
  </si>
  <si>
    <t>开户行及账号</t>
  </si>
  <si>
    <t>*应税劳务、服务名称：</t>
  </si>
  <si>
    <t>下拉选择填写（必填）</t>
  </si>
  <si>
    <t>*开票金额（含税）：</t>
  </si>
  <si>
    <t>申请时超开：</t>
  </si>
  <si>
    <t>*送票方式：</t>
  </si>
  <si>
    <t>邮寄/业务员送达</t>
  </si>
  <si>
    <t>*开票区域：</t>
  </si>
  <si>
    <t>分子公司(默认本区域）</t>
  </si>
  <si>
    <t>收票人信息</t>
  </si>
  <si>
    <t>收票人名称：</t>
  </si>
  <si>
    <t>联系电话：</t>
  </si>
  <si>
    <t>收票人地址：</t>
  </si>
  <si>
    <t>其他备注：</t>
  </si>
  <si>
    <t>注：带“*”号的为必填项</t>
  </si>
  <si>
    <t>应税劳务、服务名称：</t>
  </si>
  <si>
    <t>会展服务：</t>
  </si>
  <si>
    <t>会务服务</t>
  </si>
  <si>
    <t>(选择录入）</t>
  </si>
  <si>
    <t>展览展示</t>
  </si>
  <si>
    <t>会议及会务展览服务</t>
  </si>
  <si>
    <t>舞台搭建</t>
  </si>
  <si>
    <t>代订设备</t>
  </si>
  <si>
    <t>旅业服务</t>
  </si>
  <si>
    <t>设计股务</t>
  </si>
  <si>
    <t>广告制作</t>
  </si>
  <si>
    <t>代订服务</t>
  </si>
  <si>
    <t>代订房费</t>
  </si>
  <si>
    <t>代订餐</t>
  </si>
  <si>
    <t>代订车</t>
  </si>
  <si>
    <t>代订船</t>
  </si>
  <si>
    <t>代订机票</t>
  </si>
  <si>
    <t>序号</t>
  </si>
  <si>
    <t>信息提醒事项</t>
  </si>
  <si>
    <t>提醒人员</t>
  </si>
  <si>
    <t>提醒内容</t>
  </si>
  <si>
    <t>订单中增加业务报账人员</t>
  </si>
  <si>
    <t>业务报账人员</t>
  </si>
  <si>
    <t>订单人员：####人员已增加你为订单（订单号 +活动内容+活动开始日期+活动地点）的业务报账人员 ！</t>
  </si>
  <si>
    <t>订单中取消业务报账人员</t>
  </si>
  <si>
    <t>订单人员：####人员已取消你为订单（订单号 +活动内容+活动地点+活动开始日期的业务报账人员 ！</t>
  </si>
  <si>
    <t>订单中增加业务执行人员</t>
  </si>
  <si>
    <t>相关执行人员</t>
  </si>
  <si>
    <t>订单人员：####人员已增加你为订单（订单号 +活动内容+活动地点+活动开始日期的执行人员 ！</t>
  </si>
  <si>
    <t>订单中取消业务执行人员</t>
  </si>
  <si>
    <t>订单人员：####人员已取消你为订单（订单号 +活动内容+活动地点+活动开始日期的执行人员 ！</t>
  </si>
  <si>
    <t>订单中增加业务设计策划人员</t>
  </si>
  <si>
    <t>相关设计策划人员</t>
  </si>
  <si>
    <t>订单人员：####人员已增加你为订单（订单号 +活动内容+活动开始日期+活动地点）的设计策划人员 ！</t>
  </si>
  <si>
    <t>订单中取消业务设计策划人员</t>
  </si>
  <si>
    <t>订单人员：####人员已取消你为订单（订单号+活动内容+活动地点+活动开始日期）的设计策划人员 ！</t>
  </si>
  <si>
    <t>订单中下单状态变更</t>
  </si>
  <si>
    <t>部门（分子公司）负责人</t>
  </si>
  <si>
    <t>订单状态：订单（订单号 +活动内容+活动开始日期+活动地点）状态已从#####变更为#####！</t>
  </si>
  <si>
    <t>订单设计接单状态变更</t>
  </si>
  <si>
    <t>订单状态：订单（订单号 +活动内容+活动开始日期+活动地点）的设计策划接单状态已从#####变更为#####！</t>
  </si>
  <si>
    <t>订单推送上级审核</t>
  </si>
  <si>
    <t>订单审核：####人员已将订单（订单号 +活动内容+活动开始日期+活动地点）推送你审核，请及时审核！</t>
  </si>
  <si>
    <t>订单推送上级审核状态变更</t>
  </si>
  <si>
    <t>业务员、业务报账人员</t>
  </si>
  <si>
    <t>订单审核：订单（订单号 +活动内容+活动开始日期+活动地点）业务审核状态已从#####变更为######！</t>
  </si>
  <si>
    <t>订单锁单状态变更</t>
  </si>
  <si>
    <t>订单审核：订单（订单号 +活动内容+活动开始日期+活动地点）锁单 状态已从#####变更为######！</t>
  </si>
  <si>
    <t>收款通知确认到账</t>
  </si>
  <si>
    <t>下收款通知人、业务员</t>
  </si>
  <si>
    <t>收款确认：收款通知（应收对象+收款金额+预计收款日期 +收款方式）已经员工####确认到账！</t>
  </si>
  <si>
    <t>收款通知确认未到账</t>
  </si>
  <si>
    <t>收款确认：收款通知（应收对象+收款金额+预计收款日期 +收款方式）已经员工####确认未到账！</t>
  </si>
  <si>
    <t>付款通知部门（分子公司）审核 不通过</t>
  </si>
  <si>
    <t>下付款通知人、业务员（如果是业务付款通知则一并通知业务员）</t>
  </si>
  <si>
    <t>付款审核：付款通知（应付对象+付款金额+支付内容（或用途）+订单号（业务付款申请需要））已经员工#####审核不通过！</t>
  </si>
  <si>
    <t>付款通知部门（分子公司）审核完成</t>
  </si>
  <si>
    <t>下付款通知人、业务员（如果是业务付款通知则一并通知业务员）、下一级审核人员</t>
  </si>
  <si>
    <t>付款审核：付款通知（应付对象+付款金额+支付内容（或用途）+订单号（业务付款申请需要））已经员工#####审核通过；现处于务员工#####审核中！</t>
  </si>
  <si>
    <t>付款通知财务审核 不通过</t>
  </si>
  <si>
    <t>付款通知财务审核完成</t>
  </si>
  <si>
    <t>付款审核：付款通知（应付对象+付款金额+支付内容（或用途）+订单号（业务付款申请需要））已经员工#####审核通过；现处于员工#####审核中！</t>
  </si>
  <si>
    <t>付款通知总经理审核不通过</t>
  </si>
  <si>
    <t>付款通知总经理审核完成</t>
  </si>
  <si>
    <t>付款审核：付款通知（应付对象+付款金额+支付内容（或用途）+订单号（业务付款申请需要））已经员工#####审核通过！</t>
  </si>
  <si>
    <t>付款通知确认支付</t>
  </si>
  <si>
    <t>付款支付：付款通知（应付对象+付款金额+支付内容（或用途）+订单号（业务付款申请需要））已经员工#####支付完毕！</t>
  </si>
  <si>
    <t>开票申请部门（分子公司）审核不通过</t>
  </si>
  <si>
    <t>下申请通知人、业务员</t>
  </si>
  <si>
    <t>开票申请：开票申请（申请客户+开票金额）已经####员工审核不通过</t>
  </si>
  <si>
    <t>开票申请部门（分子公司）审核完成</t>
  </si>
  <si>
    <t>下申请通知人、业务员、下一级审核人员</t>
  </si>
  <si>
    <t>开票申请：开票申请（申请客户+开票金额）已经####员工审核通过； 现处理员工#####审核中！</t>
  </si>
  <si>
    <t>开票申请开票区域审核不通过</t>
  </si>
  <si>
    <t>开票申请开票区域审核完成</t>
  </si>
  <si>
    <t>开票申请财务审核不通过</t>
  </si>
  <si>
    <r>
      <rPr>
        <sz val="11"/>
        <color theme="1"/>
        <rFont val="等线"/>
        <charset val="134"/>
        <scheme val="minor"/>
      </rPr>
      <t>开票申请：开票申请（申请客户+开票金额）已经####员工审核不通过；</t>
    </r>
    <r>
      <rPr>
        <sz val="11"/>
        <color theme="1"/>
        <rFont val="等线"/>
        <charset val="134"/>
        <scheme val="minor"/>
      </rPr>
      <t xml:space="preserve"> </t>
    </r>
  </si>
  <si>
    <t>开票申请财务审核完成</t>
  </si>
  <si>
    <t>开票申请：开票申请（申请客户+开票金额）已经####员工审核通过！</t>
  </si>
  <si>
    <t>开票申请财务已开具</t>
  </si>
  <si>
    <t xml:space="preserve">开票申请：开票申请（申请客户+开票金额）已经####员工开具； </t>
  </si>
  <si>
    <t>添加的订单为特大业务活动</t>
  </si>
  <si>
    <t>部门（分子公司）负责人、总经理（正、副）</t>
  </si>
  <si>
    <t>特大业务活动：员工#####先增特大活动订单 （订单号 +活动内容+活动地点+活动开始日期）</t>
  </si>
  <si>
    <t>特大业务活动订单状态变更</t>
  </si>
  <si>
    <t>特大业务活动：特大活动订单 （订单号 +活动内容+活动地点+活动开始日期）的订单状态已从######变更为#######</t>
  </si>
  <si>
    <r>
      <rPr>
        <b/>
        <sz val="11"/>
        <color theme="1"/>
        <rFont val="等线"/>
        <charset val="134"/>
        <scheme val="minor"/>
      </rPr>
      <t>订单结束日期开始月份</t>
    </r>
    <r>
      <rPr>
        <sz val="11"/>
        <color theme="1"/>
        <rFont val="等线"/>
        <charset val="134"/>
        <scheme val="minor"/>
      </rPr>
      <t>########；</t>
    </r>
    <r>
      <rPr>
        <b/>
        <sz val="11"/>
        <color theme="1"/>
        <rFont val="等线"/>
        <charset val="134"/>
        <scheme val="minor"/>
      </rPr>
      <t xml:space="preserve"> 结束月份</t>
    </r>
    <r>
      <rPr>
        <sz val="11"/>
        <color theme="1"/>
        <rFont val="等线"/>
        <charset val="134"/>
        <scheme val="minor"/>
      </rPr>
      <t>#########</t>
    </r>
  </si>
  <si>
    <r>
      <rPr>
        <b/>
        <sz val="11"/>
        <color theme="1"/>
        <rFont val="等线"/>
        <charset val="134"/>
        <scheme val="minor"/>
      </rPr>
      <t>订单状态</t>
    </r>
    <r>
      <rPr>
        <sz val="11"/>
        <color theme="1"/>
        <rFont val="等线"/>
        <charset val="134"/>
        <scheme val="minor"/>
      </rPr>
      <t>（全部、确认、取消）</t>
    </r>
  </si>
  <si>
    <r>
      <rPr>
        <b/>
        <sz val="11"/>
        <color rgb="FFFF0000"/>
        <rFont val="等线"/>
        <charset val="134"/>
        <scheme val="minor"/>
      </rPr>
      <t>订单税费</t>
    </r>
    <r>
      <rPr>
        <sz val="11"/>
        <color rgb="FFFF0000"/>
        <rFont val="等线"/>
        <charset val="134"/>
        <scheme val="minor"/>
      </rPr>
      <t>（包含、不包含）</t>
    </r>
  </si>
  <si>
    <r>
      <rPr>
        <b/>
        <sz val="11"/>
        <color theme="1"/>
        <rFont val="等线"/>
        <charset val="134"/>
        <scheme val="minor"/>
      </rPr>
      <t>区域</t>
    </r>
    <r>
      <rPr>
        <sz val="11"/>
        <color theme="1"/>
        <rFont val="等线"/>
        <charset val="134"/>
        <scheme val="minor"/>
      </rPr>
      <t>（可多选）</t>
    </r>
  </si>
  <si>
    <r>
      <rPr>
        <b/>
        <sz val="11"/>
        <color theme="1"/>
        <rFont val="等线"/>
        <charset val="134"/>
        <scheme val="minor"/>
      </rPr>
      <t>员工</t>
    </r>
    <r>
      <rPr>
        <sz val="11"/>
        <color theme="1"/>
        <rFont val="等线"/>
        <charset val="134"/>
        <scheme val="minor"/>
      </rPr>
      <t>（可多选）</t>
    </r>
  </si>
  <si>
    <r>
      <rPr>
        <b/>
        <sz val="11"/>
        <color theme="1"/>
        <rFont val="等线"/>
        <charset val="134"/>
        <scheme val="minor"/>
      </rPr>
      <t>排除</t>
    </r>
    <r>
      <rPr>
        <b/>
        <sz val="11"/>
        <color rgb="FFFF0000"/>
        <rFont val="等线"/>
        <charset val="134"/>
        <scheme val="minor"/>
      </rPr>
      <t>员工提成</t>
    </r>
    <r>
      <rPr>
        <sz val="11"/>
        <color theme="1"/>
        <rFont val="等线"/>
        <charset val="134"/>
        <scheme val="minor"/>
      </rPr>
      <t>（是/否）</t>
    </r>
  </si>
  <si>
    <t>订单锁单状态（是/否）</t>
  </si>
  <si>
    <t>统计性质（下单/接单）</t>
  </si>
  <si>
    <t>员工</t>
  </si>
  <si>
    <t>区域</t>
  </si>
  <si>
    <t>订单数量</t>
  </si>
  <si>
    <t>订单利润</t>
  </si>
  <si>
    <t>订单税费</t>
  </si>
  <si>
    <t>业绩利润</t>
  </si>
  <si>
    <t>工号+姓名</t>
  </si>
  <si>
    <t>第#页/共#页； 本页：####条记录   合计订单数量#######订单利润：########； 订单税费：########； 业绩利润：#######</t>
  </si>
  <si>
    <t>总计：####条记录   总计订单利润：########； 订单税费：########； 业绩利润：#######</t>
  </si>
  <si>
    <t>1、如果结束月份＝开始月份，则只显示一个月的数据（开始月份）；</t>
  </si>
  <si>
    <t>2、默认：显示数据为当月、订单状态为全部（确认+取消）、税费为包含，区域 为全部区域、员工为全体员工、排除员工提成为否；</t>
  </si>
  <si>
    <r>
      <rPr>
        <sz val="11"/>
        <color theme="1"/>
        <rFont val="等线"/>
        <charset val="134"/>
        <scheme val="minor"/>
      </rPr>
      <t>3、默认订单锁单 状态为</t>
    </r>
    <r>
      <rPr>
        <b/>
        <sz val="11"/>
        <color rgb="FFFF0000"/>
        <rFont val="等线"/>
        <charset val="134"/>
        <scheme val="minor"/>
      </rPr>
      <t>已锁定；</t>
    </r>
  </si>
  <si>
    <r>
      <rPr>
        <b/>
        <sz val="11"/>
        <color theme="1"/>
        <rFont val="等线"/>
        <charset val="134"/>
        <scheme val="minor"/>
      </rPr>
      <t>区域</t>
    </r>
    <r>
      <rPr>
        <sz val="11"/>
        <color theme="1"/>
        <rFont val="等线"/>
        <charset val="134"/>
        <scheme val="minor"/>
      </rPr>
      <t>（可多选择）</t>
    </r>
  </si>
  <si>
    <r>
      <rPr>
        <b/>
        <sz val="11"/>
        <color theme="1"/>
        <rFont val="等线"/>
        <charset val="134"/>
        <scheme val="minor"/>
      </rPr>
      <t>业务性质</t>
    </r>
    <r>
      <rPr>
        <sz val="11"/>
        <color theme="1"/>
        <rFont val="等线"/>
        <charset val="134"/>
        <scheme val="minor"/>
      </rPr>
      <t>（可多选）</t>
    </r>
  </si>
  <si>
    <r>
      <rPr>
        <b/>
        <sz val="11"/>
        <color theme="1"/>
        <rFont val="等线"/>
        <charset val="134"/>
        <scheme val="minor"/>
      </rPr>
      <t>订单活动结束月份</t>
    </r>
    <r>
      <rPr>
        <sz val="11"/>
        <color theme="1"/>
        <rFont val="等线"/>
        <charset val="134"/>
        <scheme val="minor"/>
      </rPr>
      <t>#######到######</t>
    </r>
  </si>
  <si>
    <r>
      <rPr>
        <b/>
        <sz val="11"/>
        <color theme="1"/>
        <rFont val="等线"/>
        <charset val="134"/>
        <scheme val="minor"/>
      </rPr>
      <t>客源</t>
    </r>
    <r>
      <rPr>
        <sz val="11"/>
        <color theme="1"/>
        <rFont val="等线"/>
        <charset val="134"/>
        <scheme val="minor"/>
      </rPr>
      <t>（选择）</t>
    </r>
  </si>
  <si>
    <r>
      <rPr>
        <b/>
        <sz val="11"/>
        <color theme="1"/>
        <rFont val="等线"/>
        <charset val="134"/>
        <scheme val="minor"/>
      </rPr>
      <t>业务员：</t>
    </r>
    <r>
      <rPr>
        <sz val="11"/>
        <color theme="1"/>
        <rFont val="等线"/>
        <charset val="134"/>
        <scheme val="minor"/>
      </rPr>
      <t>（可多选）</t>
    </r>
  </si>
  <si>
    <r>
      <rPr>
        <b/>
        <sz val="11"/>
        <color rgb="FFFF0000"/>
        <rFont val="等线"/>
        <charset val="134"/>
        <scheme val="minor"/>
      </rPr>
      <t>是否含税费成本</t>
    </r>
    <r>
      <rPr>
        <sz val="11"/>
        <color rgb="FFFF0000"/>
        <rFont val="等线"/>
        <charset val="134"/>
        <scheme val="minor"/>
      </rPr>
      <t>（是/否）</t>
    </r>
  </si>
  <si>
    <r>
      <rPr>
        <b/>
        <sz val="11"/>
        <color theme="1"/>
        <rFont val="等线"/>
        <charset val="134"/>
        <scheme val="minor"/>
      </rPr>
      <t>锁单状态</t>
    </r>
    <r>
      <rPr>
        <sz val="11"/>
        <color theme="1"/>
        <rFont val="等线"/>
        <charset val="134"/>
        <scheme val="minor"/>
      </rPr>
      <t>（是/否）</t>
    </r>
  </si>
  <si>
    <r>
      <rPr>
        <b/>
        <sz val="11"/>
        <color theme="1"/>
        <rFont val="等线"/>
        <charset val="134"/>
        <scheme val="minor"/>
      </rPr>
      <t>执行人员</t>
    </r>
    <r>
      <rPr>
        <sz val="11"/>
        <color theme="1"/>
        <rFont val="等线"/>
        <charset val="134"/>
        <scheme val="minor"/>
      </rPr>
      <t>：（可多选）</t>
    </r>
  </si>
  <si>
    <r>
      <rPr>
        <b/>
        <sz val="11"/>
        <color theme="1"/>
        <rFont val="等线"/>
        <charset val="134"/>
        <scheme val="minor"/>
      </rPr>
      <t>分组显示</t>
    </r>
    <r>
      <rPr>
        <sz val="11"/>
        <color theme="1"/>
        <rFont val="等线"/>
        <charset val="134"/>
        <scheme val="minor"/>
      </rPr>
      <t>（区域、客源、业务员、执行人员、设计策划、月份、业务性质）</t>
    </r>
  </si>
  <si>
    <r>
      <rPr>
        <b/>
        <sz val="11"/>
        <color theme="1"/>
        <rFont val="等线"/>
        <charset val="134"/>
        <scheme val="minor"/>
      </rPr>
      <t>设计策划人员：</t>
    </r>
    <r>
      <rPr>
        <sz val="11"/>
        <color theme="1"/>
        <rFont val="等线"/>
        <charset val="134"/>
        <scheme val="minor"/>
      </rPr>
      <t>（可多选）</t>
    </r>
  </si>
  <si>
    <t>明细：</t>
  </si>
  <si>
    <t>客源</t>
  </si>
  <si>
    <t>活动内容</t>
  </si>
  <si>
    <t>活动结束日期</t>
  </si>
  <si>
    <t>税费成本</t>
  </si>
  <si>
    <t>应收金额</t>
  </si>
  <si>
    <t>应付金额</t>
  </si>
  <si>
    <t>业务毛利</t>
  </si>
  <si>
    <t>执行人员</t>
  </si>
  <si>
    <t>设计策划人员</t>
  </si>
  <si>
    <t>客户A</t>
  </si>
  <si>
    <r>
      <rPr>
        <sz val="11"/>
        <color theme="1"/>
        <rFont val="等线"/>
        <charset val="134"/>
        <scheme val="minor"/>
      </rPr>
      <t>s</t>
    </r>
    <r>
      <rPr>
        <sz val="11"/>
        <color theme="1"/>
        <rFont val="等线"/>
        <charset val="134"/>
        <scheme val="minor"/>
      </rPr>
      <t>y(###)</t>
    </r>
  </si>
  <si>
    <t>sy(##),sy(##)</t>
  </si>
  <si>
    <r>
      <rPr>
        <sz val="11"/>
        <color theme="1"/>
        <rFont val="等线"/>
        <charset val="134"/>
        <scheme val="minor"/>
      </rPr>
      <t>s</t>
    </r>
    <r>
      <rPr>
        <sz val="11"/>
        <color theme="1"/>
        <rFont val="等线"/>
        <charset val="134"/>
        <scheme val="minor"/>
      </rPr>
      <t>h(##),sy(##)</t>
    </r>
  </si>
  <si>
    <t>第#页/共#页； 本页：####条记录   合计应收金额#########，应付金额########，业务毛利#######</t>
  </si>
  <si>
    <t>总计：####条记录   总计应收金额########，应付金额#######，业务毛利########</t>
  </si>
  <si>
    <r>
      <rPr>
        <b/>
        <sz val="11"/>
        <color theme="1"/>
        <rFont val="等线"/>
        <charset val="134"/>
        <scheme val="minor"/>
      </rPr>
      <t>区域分组显示</t>
    </r>
    <r>
      <rPr>
        <sz val="11"/>
        <color theme="1"/>
        <rFont val="等线"/>
        <charset val="134"/>
        <scheme val="minor"/>
      </rPr>
      <t>：</t>
    </r>
  </si>
  <si>
    <t>客源分组显示：</t>
  </si>
  <si>
    <t>业务员分组显示：</t>
  </si>
  <si>
    <r>
      <rPr>
        <sz val="11"/>
        <color theme="1"/>
        <rFont val="等线"/>
        <charset val="134"/>
        <scheme val="minor"/>
      </rPr>
      <t>工号+区域</t>
    </r>
    <r>
      <rPr>
        <sz val="11"/>
        <color theme="1"/>
        <rFont val="等线"/>
        <charset val="134"/>
        <scheme val="minor"/>
      </rPr>
      <t>+姓名</t>
    </r>
  </si>
  <si>
    <t>执行人员分组显示：</t>
  </si>
  <si>
    <t>设计策划人员分组显示：</t>
  </si>
  <si>
    <t>月份分组显示</t>
  </si>
  <si>
    <t>月份</t>
  </si>
  <si>
    <t>1、提取数据的订单应收付地接数据，必须为订单状态必须是已确认或已取消；</t>
  </si>
  <si>
    <t>2、订单锁单状态默认为已锁定；</t>
  </si>
  <si>
    <r>
      <rPr>
        <b/>
        <sz val="11"/>
        <color theme="1"/>
        <rFont val="等线"/>
        <charset val="134"/>
        <scheme val="minor"/>
      </rPr>
      <t>订单结束月份</t>
    </r>
    <r>
      <rPr>
        <sz val="11"/>
        <color theme="1"/>
        <rFont val="等线"/>
        <charset val="134"/>
        <scheme val="minor"/>
      </rPr>
      <t>#######到######</t>
    </r>
  </si>
  <si>
    <r>
      <rPr>
        <b/>
        <sz val="11"/>
        <color theme="1"/>
        <rFont val="等线"/>
        <charset val="134"/>
        <scheme val="minor"/>
      </rPr>
      <t>供应商</t>
    </r>
    <r>
      <rPr>
        <sz val="11"/>
        <color theme="1"/>
        <rFont val="等线"/>
        <charset val="134"/>
        <scheme val="minor"/>
      </rPr>
      <t>（选择）</t>
    </r>
  </si>
  <si>
    <r>
      <rPr>
        <b/>
        <sz val="11"/>
        <color theme="1"/>
        <rFont val="等线"/>
        <charset val="134"/>
        <scheme val="minor"/>
      </rPr>
      <t>地接添加人：</t>
    </r>
    <r>
      <rPr>
        <sz val="11"/>
        <color theme="1"/>
        <rFont val="等线"/>
        <charset val="134"/>
        <scheme val="minor"/>
      </rPr>
      <t>（可多选）</t>
    </r>
  </si>
  <si>
    <t>分组显示（供应商、区域、月份、业务性质）</t>
  </si>
  <si>
    <t>供应商</t>
  </si>
  <si>
    <t>地接添加人</t>
  </si>
  <si>
    <t>第#页/共#页； 本页：####条记录   应付金额########</t>
  </si>
  <si>
    <t>总计：####条记录   总计应付金额#######</t>
  </si>
  <si>
    <t>供应分组显示：</t>
  </si>
  <si>
    <t>区域分组显示：</t>
  </si>
  <si>
    <t>业务性质分组显示：</t>
  </si>
  <si>
    <t>1、提取数据的订单 ，订单 状态必须是已确定或已取消；</t>
  </si>
  <si>
    <r>
      <rPr>
        <sz val="11"/>
        <color rgb="FFFF0000"/>
        <rFont val="等线"/>
        <charset val="134"/>
        <scheme val="minor"/>
      </rPr>
      <t>2、提取数据的订单的应付地接记录必须为</t>
    </r>
    <r>
      <rPr>
        <b/>
        <sz val="11"/>
        <color rgb="FFFF0000"/>
        <rFont val="等线"/>
        <charset val="134"/>
        <scheme val="minor"/>
      </rPr>
      <t>财务已审核通</t>
    </r>
    <r>
      <rPr>
        <sz val="11"/>
        <color rgb="FFFF0000"/>
        <rFont val="等线"/>
        <charset val="134"/>
        <scheme val="minor"/>
      </rPr>
      <t xml:space="preserve">过的； </t>
    </r>
  </si>
  <si>
    <r>
      <rPr>
        <b/>
        <sz val="11"/>
        <color theme="1"/>
        <rFont val="等线"/>
        <charset val="134"/>
        <scheme val="minor"/>
      </rPr>
      <t>应收付客户</t>
    </r>
    <r>
      <rPr>
        <sz val="11"/>
        <color theme="1"/>
        <rFont val="等线"/>
        <charset val="134"/>
        <scheme val="minor"/>
      </rPr>
      <t>（选择）</t>
    </r>
  </si>
  <si>
    <r>
      <rPr>
        <b/>
        <sz val="11"/>
        <color theme="1"/>
        <rFont val="等线"/>
        <charset val="134"/>
        <scheme val="minor"/>
      </rPr>
      <t>应收付性质</t>
    </r>
    <r>
      <rPr>
        <sz val="11"/>
        <color theme="1"/>
        <rFont val="等线"/>
        <charset val="134"/>
        <scheme val="minor"/>
      </rPr>
      <t>（收/付）</t>
    </r>
  </si>
  <si>
    <r>
      <rPr>
        <b/>
        <sz val="11"/>
        <color theme="1"/>
        <rFont val="等线"/>
        <charset val="134"/>
        <scheme val="minor"/>
      </rPr>
      <t>未收付金额</t>
    </r>
    <r>
      <rPr>
        <sz val="11"/>
        <color theme="1"/>
        <rFont val="等线"/>
        <charset val="134"/>
        <scheme val="minor"/>
      </rPr>
      <t>（&gt;/&gt;=/=/&lt;&gt;/&lt;/&lt;=）####数字</t>
    </r>
  </si>
  <si>
    <r>
      <rPr>
        <b/>
        <sz val="11"/>
        <color theme="1"/>
        <rFont val="等线"/>
        <charset val="134"/>
        <scheme val="minor"/>
      </rPr>
      <t>业务性质</t>
    </r>
    <r>
      <rPr>
        <sz val="11"/>
        <color theme="1"/>
        <rFont val="等线"/>
        <charset val="134"/>
        <scheme val="minor"/>
      </rPr>
      <t>（选择）</t>
    </r>
  </si>
  <si>
    <r>
      <rPr>
        <b/>
        <sz val="11"/>
        <color theme="1"/>
        <rFont val="等线"/>
        <charset val="134"/>
        <scheme val="minor"/>
      </rPr>
      <t>订单开始日期：</t>
    </r>
    <r>
      <rPr>
        <sz val="11"/>
        <color theme="1"/>
        <rFont val="等线"/>
        <charset val="134"/>
        <scheme val="minor"/>
      </rPr>
      <t>#########到#######</t>
    </r>
  </si>
  <si>
    <r>
      <rPr>
        <b/>
        <sz val="11"/>
        <color theme="1"/>
        <rFont val="等线"/>
        <charset val="134"/>
        <scheme val="minor"/>
      </rPr>
      <t>活动名称</t>
    </r>
    <r>
      <rPr>
        <sz val="11"/>
        <color theme="1"/>
        <rFont val="等线"/>
        <charset val="134"/>
        <scheme val="minor"/>
      </rPr>
      <t>_____________</t>
    </r>
  </si>
  <si>
    <r>
      <rPr>
        <b/>
        <sz val="11"/>
        <color theme="1"/>
        <rFont val="等线"/>
        <charset val="134"/>
        <scheme val="minor"/>
      </rPr>
      <t>活动地点</t>
    </r>
    <r>
      <rPr>
        <sz val="11"/>
        <color theme="1"/>
        <rFont val="等线"/>
        <charset val="134"/>
        <scheme val="minor"/>
      </rPr>
      <t>_____________</t>
    </r>
  </si>
  <si>
    <r>
      <rPr>
        <b/>
        <sz val="11"/>
        <color rgb="FFFF0000"/>
        <rFont val="等线"/>
        <charset val="134"/>
        <scheme val="minor"/>
      </rPr>
      <t>订单未收金额</t>
    </r>
    <r>
      <rPr>
        <sz val="11"/>
        <color theme="1"/>
        <rFont val="等线"/>
        <charset val="134"/>
        <scheme val="minor"/>
      </rPr>
      <t>（&gt;/&gt;=/=/&lt;&gt;/&lt;/&lt;=）####数字</t>
    </r>
  </si>
  <si>
    <r>
      <rPr>
        <b/>
        <sz val="11"/>
        <color theme="1"/>
        <rFont val="等线"/>
        <charset val="134"/>
        <scheme val="minor"/>
      </rPr>
      <t>订单结束日期：</t>
    </r>
    <r>
      <rPr>
        <sz val="11"/>
        <color theme="1"/>
        <rFont val="等线"/>
        <charset val="134"/>
        <scheme val="minor"/>
      </rPr>
      <t>#########到#######</t>
    </r>
  </si>
  <si>
    <r>
      <rPr>
        <b/>
        <sz val="11"/>
        <color theme="1"/>
        <rFont val="等线"/>
        <charset val="134"/>
        <scheme val="minor"/>
      </rPr>
      <t>订单号</t>
    </r>
    <r>
      <rPr>
        <sz val="11"/>
        <color theme="1"/>
        <rFont val="等线"/>
        <charset val="134"/>
        <scheme val="minor"/>
      </rPr>
      <t>_____________</t>
    </r>
  </si>
  <si>
    <r>
      <rPr>
        <b/>
        <sz val="11"/>
        <color theme="1"/>
        <rFont val="等线"/>
        <charset val="134"/>
        <scheme val="minor"/>
      </rPr>
      <t>对账标识</t>
    </r>
    <r>
      <rPr>
        <sz val="11"/>
        <color theme="1"/>
        <rFont val="等线"/>
        <charset val="134"/>
        <scheme val="minor"/>
      </rPr>
      <t>_____________</t>
    </r>
  </si>
  <si>
    <r>
      <rPr>
        <b/>
        <sz val="11"/>
        <color theme="1"/>
        <rFont val="等线"/>
        <charset val="134"/>
        <scheme val="minor"/>
      </rPr>
      <t>订单状态</t>
    </r>
    <r>
      <rPr>
        <sz val="11"/>
        <color theme="1"/>
        <rFont val="等线"/>
        <charset val="134"/>
        <scheme val="minor"/>
      </rPr>
      <t>（全部/确认/取消/待定</t>
    </r>
    <r>
      <rPr>
        <sz val="11"/>
        <color theme="1"/>
        <rFont val="等线"/>
        <charset val="134"/>
        <scheme val="minor"/>
      </rPr>
      <t>）</t>
    </r>
  </si>
  <si>
    <r>
      <rPr>
        <b/>
        <sz val="11"/>
        <color theme="1"/>
        <rFont val="等线"/>
        <charset val="134"/>
        <scheme val="minor"/>
      </rPr>
      <t>锁单状态</t>
    </r>
    <r>
      <rPr>
        <sz val="11"/>
        <color theme="1"/>
        <rFont val="等线"/>
        <charset val="134"/>
        <scheme val="minor"/>
      </rPr>
      <t>（全部/未锁/已锁）</t>
    </r>
  </si>
  <si>
    <r>
      <rPr>
        <b/>
        <sz val="11"/>
        <color theme="1"/>
        <rFont val="等线"/>
        <charset val="134"/>
        <scheme val="minor"/>
      </rPr>
      <t>业务开始日期：</t>
    </r>
    <r>
      <rPr>
        <sz val="11"/>
        <color theme="1"/>
        <rFont val="等线"/>
        <charset val="134"/>
        <scheme val="minor"/>
      </rPr>
      <t>#########到#######</t>
    </r>
  </si>
  <si>
    <r>
      <rPr>
        <b/>
        <sz val="11"/>
        <color theme="1"/>
        <rFont val="等线"/>
        <charset val="134"/>
        <scheme val="minor"/>
      </rPr>
      <t>业务员</t>
    </r>
    <r>
      <rPr>
        <sz val="11"/>
        <color theme="1"/>
        <rFont val="等线"/>
        <charset val="134"/>
        <scheme val="minor"/>
      </rPr>
      <t>_______________</t>
    </r>
  </si>
  <si>
    <r>
      <rPr>
        <b/>
        <sz val="11"/>
        <color theme="1"/>
        <rFont val="等线"/>
        <charset val="134"/>
        <scheme val="minor"/>
      </rPr>
      <t>执行人员</t>
    </r>
    <r>
      <rPr>
        <sz val="11"/>
        <color theme="1"/>
        <rFont val="等线"/>
        <charset val="134"/>
        <scheme val="minor"/>
      </rPr>
      <t>_____________</t>
    </r>
  </si>
  <si>
    <r>
      <rPr>
        <b/>
        <sz val="11"/>
        <color theme="1"/>
        <rFont val="等线"/>
        <charset val="134"/>
        <scheme val="minor"/>
      </rPr>
      <t>设计策划人员</t>
    </r>
    <r>
      <rPr>
        <sz val="11"/>
        <color theme="1"/>
        <rFont val="等线"/>
        <charset val="134"/>
        <scheme val="minor"/>
      </rPr>
      <t>________</t>
    </r>
  </si>
  <si>
    <r>
      <rPr>
        <b/>
        <sz val="11"/>
        <color theme="1"/>
        <rFont val="等线"/>
        <charset val="134"/>
        <scheme val="minor"/>
      </rPr>
      <t>区域</t>
    </r>
    <r>
      <rPr>
        <sz val="11"/>
        <color theme="1"/>
        <rFont val="等线"/>
        <charset val="134"/>
        <scheme val="minor"/>
      </rPr>
      <t>_____________</t>
    </r>
  </si>
  <si>
    <r>
      <rPr>
        <b/>
        <sz val="11"/>
        <color theme="1"/>
        <rFont val="等线"/>
        <charset val="134"/>
        <scheme val="minor"/>
      </rPr>
      <t>业务结束日期：</t>
    </r>
    <r>
      <rPr>
        <sz val="11"/>
        <color theme="1"/>
        <rFont val="等线"/>
        <charset val="134"/>
        <scheme val="minor"/>
      </rPr>
      <t>#########到#######</t>
    </r>
  </si>
  <si>
    <t>对账标识</t>
  </si>
  <si>
    <r>
      <rPr>
        <sz val="11"/>
        <color theme="1"/>
        <rFont val="等线"/>
        <charset val="134"/>
        <scheme val="minor"/>
      </rPr>
      <t xml:space="preserve">业务性质 </t>
    </r>
    <r>
      <rPr>
        <b/>
        <sz val="11"/>
        <color theme="1"/>
        <rFont val="等线"/>
        <charset val="134"/>
        <scheme val="minor"/>
      </rPr>
      <t xml:space="preserve">| </t>
    </r>
    <r>
      <rPr>
        <sz val="11"/>
        <color theme="1"/>
        <rFont val="等线"/>
        <charset val="134"/>
        <scheme val="minor"/>
      </rPr>
      <t>明细</t>
    </r>
  </si>
  <si>
    <t>总应收付金额</t>
  </si>
  <si>
    <t>已收付</t>
  </si>
  <si>
    <t>未收付金额</t>
  </si>
  <si>
    <t>关闭</t>
  </si>
  <si>
    <t>######</t>
  </si>
  <si>
    <t>□         |</t>
  </si>
  <si>
    <t>对账标识：</t>
  </si>
  <si>
    <r>
      <rPr>
        <sz val="11"/>
        <color theme="1"/>
        <rFont val="等线"/>
        <charset val="134"/>
        <scheme val="minor"/>
      </rPr>
      <t>华为1</t>
    </r>
    <r>
      <rPr>
        <sz val="11"/>
        <color theme="1"/>
        <rFont val="等线"/>
        <charset val="134"/>
        <scheme val="minor"/>
      </rPr>
      <t>901月</t>
    </r>
  </si>
  <si>
    <t>删除</t>
  </si>
  <si>
    <t>对账金额：</t>
  </si>
  <si>
    <r>
      <rPr>
        <sz val="11"/>
        <color theme="1"/>
        <rFont val="等线"/>
        <charset val="134"/>
        <scheme val="minor"/>
      </rPr>
      <t>华为1</t>
    </r>
    <r>
      <rPr>
        <sz val="11"/>
        <color theme="1"/>
        <rFont val="等线"/>
        <charset val="134"/>
        <scheme val="minor"/>
      </rPr>
      <t>902月</t>
    </r>
  </si>
  <si>
    <r>
      <rPr>
        <sz val="11"/>
        <color theme="1"/>
        <rFont val="等线"/>
        <charset val="134"/>
        <scheme val="minor"/>
      </rPr>
      <t>华为1</t>
    </r>
    <r>
      <rPr>
        <sz val="11"/>
        <color theme="1"/>
        <rFont val="等线"/>
        <charset val="134"/>
        <scheme val="minor"/>
      </rPr>
      <t>903月</t>
    </r>
  </si>
  <si>
    <t>新增</t>
  </si>
  <si>
    <t>确认</t>
  </si>
  <si>
    <r>
      <rPr>
        <sz val="11"/>
        <color theme="1"/>
        <rFont val="等线"/>
        <charset val="134"/>
        <scheme val="minor"/>
      </rPr>
      <t>全选</t>
    </r>
    <r>
      <rPr>
        <sz val="11"/>
        <color theme="1"/>
        <rFont val="等线"/>
        <charset val="134"/>
      </rPr>
      <t>□</t>
    </r>
    <r>
      <rPr>
        <sz val="11"/>
        <color theme="1"/>
        <rFont val="等线"/>
        <charset val="134"/>
        <scheme val="minor"/>
      </rPr>
      <t>返选</t>
    </r>
    <r>
      <rPr>
        <sz val="11"/>
        <color theme="1"/>
        <rFont val="等线"/>
        <charset val="134"/>
      </rPr>
      <t>□</t>
    </r>
  </si>
  <si>
    <t>批量对账标识___________</t>
  </si>
  <si>
    <t>填充对账标识</t>
  </si>
  <si>
    <t xml:space="preserve">生成账单 </t>
  </si>
  <si>
    <t>已对账金额本页合计#######</t>
  </si>
  <si>
    <r>
      <rPr>
        <sz val="11"/>
        <color theme="1"/>
        <rFont val="等线"/>
        <charset val="134"/>
        <scheme val="minor"/>
      </rPr>
      <t>已对账未收付金额本页合计#</t>
    </r>
    <r>
      <rPr>
        <sz val="11"/>
        <color theme="1"/>
        <rFont val="等线"/>
        <charset val="134"/>
        <scheme val="minor"/>
      </rPr>
      <t>######</t>
    </r>
  </si>
  <si>
    <t>已对账金额总计#######</t>
  </si>
  <si>
    <t>已对账未收付金额本页总计#######</t>
  </si>
  <si>
    <r>
      <rPr>
        <sz val="11"/>
        <color theme="1"/>
        <rFont val="等线"/>
        <charset val="134"/>
        <scheme val="minor"/>
      </rPr>
      <t>第#页，共</t>
    </r>
    <r>
      <rPr>
        <sz val="11"/>
        <color theme="1"/>
        <rFont val="等线"/>
        <charset val="134"/>
        <scheme val="minor"/>
      </rPr>
      <t>#页； 本页应收付合计#######、已收付合计#######、未收付合计#######</t>
    </r>
  </si>
  <si>
    <r>
      <rPr>
        <sz val="11"/>
        <color theme="1"/>
        <rFont val="等线"/>
        <charset val="134"/>
        <scheme val="minor"/>
      </rPr>
      <t>总计#</t>
    </r>
    <r>
      <rPr>
        <sz val="11"/>
        <color theme="1"/>
        <rFont val="等线"/>
        <charset val="134"/>
        <scheme val="minor"/>
      </rPr>
      <t>#####记录；应收付合计######、已收付合计#######、未收付合计########</t>
    </r>
  </si>
  <si>
    <t>选中记录统计：</t>
  </si>
  <si>
    <r>
      <rPr>
        <sz val="11"/>
        <color theme="1"/>
        <rFont val="等线"/>
        <charset val="134"/>
        <scheme val="minor"/>
      </rPr>
      <t>已对账金额#</t>
    </r>
    <r>
      <rPr>
        <sz val="11"/>
        <color theme="1"/>
        <rFont val="等线"/>
        <charset val="134"/>
        <scheme val="minor"/>
      </rPr>
      <t>######</t>
    </r>
  </si>
  <si>
    <r>
      <rPr>
        <sz val="11"/>
        <color theme="1"/>
        <rFont val="等线"/>
        <charset val="134"/>
        <scheme val="minor"/>
      </rPr>
      <t>已对账未收付金额#</t>
    </r>
    <r>
      <rPr>
        <sz val="11"/>
        <color theme="1"/>
        <rFont val="等线"/>
        <charset val="134"/>
        <scheme val="minor"/>
      </rPr>
      <t>######</t>
    </r>
  </si>
  <si>
    <t>应收付金额#######； 已对收付金额#######；未收付金额######</t>
  </si>
  <si>
    <t xml:space="preserve">1、未收付金额默认&lt;&gt;0； </t>
  </si>
  <si>
    <t xml:space="preserve">2、从“往来客户”明细列表转入该页面，则“应收付客户”、“应收付性质”默认选项与“往来客户”明细列表一致； </t>
  </si>
  <si>
    <t>总应收金额、已收付、未收付金额按“对账标识”筛选时，应与“对账标识”对应金额一致</t>
  </si>
  <si>
    <t>订单开始日期：########到#######</t>
  </si>
  <si>
    <t>订单结束日期：########到########</t>
  </si>
  <si>
    <t>订单状态：（不限/待定/确认/取消/确认及取消）</t>
  </si>
  <si>
    <t>客源：（              ）</t>
  </si>
  <si>
    <t>区域：（  ）</t>
  </si>
  <si>
    <t>业务员：（          ）</t>
  </si>
  <si>
    <t>锁单：（不限/无锁/已锁）</t>
  </si>
  <si>
    <t>利润：（&gt;/&gt;=/&lt;/&lt;=/=/&lt;&gt;）</t>
  </si>
  <si>
    <t>引出excel文件</t>
  </si>
  <si>
    <t>订单数</t>
  </si>
  <si>
    <t>应收款</t>
  </si>
  <si>
    <t>应付款</t>
  </si>
  <si>
    <t>税费</t>
  </si>
  <si>
    <t>利润</t>
  </si>
  <si>
    <t>第#页/共#页； 本页：####条记录   合计订单数量####应收款：########； 应付款：########；税费######； 业绩利润：#######</t>
  </si>
  <si>
    <t>总计：####条记录   总计订单数量####应收款：########； 应付款：########；税费######； 业绩利润：#######</t>
  </si>
  <si>
    <r>
      <rPr>
        <sz val="11"/>
        <color theme="1"/>
        <rFont val="等线"/>
        <charset val="134"/>
        <scheme val="minor"/>
      </rPr>
      <t>1、点击“明细”转到相应的筛选的</t>
    </r>
    <r>
      <rPr>
        <b/>
        <sz val="11"/>
        <color theme="1"/>
        <rFont val="等线"/>
        <charset val="134"/>
        <scheme val="minor"/>
      </rPr>
      <t>订单列表</t>
    </r>
    <r>
      <rPr>
        <sz val="11"/>
        <color theme="1"/>
        <rFont val="等线"/>
        <charset val="134"/>
        <scheme val="minor"/>
      </rPr>
      <t>页面</t>
    </r>
  </si>
  <si>
    <t>2、利润＝应收款-应付款-税费</t>
  </si>
  <si>
    <t>3、默认订单结束日期为当月</t>
  </si>
  <si>
    <t>客户：</t>
  </si>
  <si>
    <t>活动名称：</t>
  </si>
  <si>
    <t>活动地点：</t>
  </si>
  <si>
    <t>活动开始日期：#######到########</t>
  </si>
  <si>
    <t>归属地：</t>
  </si>
  <si>
    <t>订单状态：</t>
  </si>
  <si>
    <t>接定状态：</t>
  </si>
  <si>
    <t>业务员：</t>
  </si>
  <si>
    <t>策划人员：</t>
  </si>
  <si>
    <t>设计人员：</t>
  </si>
  <si>
    <t>应收款：</t>
  </si>
  <si>
    <t>未收款：</t>
  </si>
  <si>
    <t>应付款：</t>
  </si>
  <si>
    <t>未付款：</t>
  </si>
  <si>
    <t>税费：</t>
  </si>
  <si>
    <t>业绩利润：</t>
  </si>
  <si>
    <t>活动名称/地点</t>
  </si>
  <si>
    <t>策划人员</t>
  </si>
  <si>
    <t>设计人员</t>
  </si>
  <si>
    <t>未付款</t>
  </si>
  <si>
    <t>详情</t>
  </si>
  <si>
    <t>第#页/共#页； 本页：####条记录   合计订单数量####应收款：########；未收款：####### 应付款：########；未付款：######；税费######； 业绩利润：#######</t>
  </si>
  <si>
    <t>总计：####条记录   总计订单数量####应收款：########；未收款：#######； 应付款：########；未付款：########；税费######； 业绩利润：#######</t>
  </si>
  <si>
    <t>1、活动地点、活动名称、客户 都是模糊查询</t>
  </si>
  <si>
    <t>2、应收款、未收款、应付款、未付款、税费、业绩利润的金额查询采用（〈〉、=、&gt;、&gt;=、&lt;、&lt;=）</t>
  </si>
  <si>
    <t>3、活动结束日期默认值为上个月1日到最后一天</t>
  </si>
  <si>
    <r>
      <rPr>
        <sz val="11"/>
        <color theme="1"/>
        <rFont val="等线"/>
        <charset val="134"/>
        <scheme val="minor"/>
      </rPr>
      <t>4、接定状态筛选要能筛选</t>
    </r>
    <r>
      <rPr>
        <sz val="11"/>
        <color rgb="FFFF0000"/>
        <rFont val="等线"/>
        <charset val="134"/>
        <scheme val="minor"/>
      </rPr>
      <t>空值</t>
    </r>
  </si>
  <si>
    <t>5、点击详情，可查看订单详情</t>
  </si>
  <si>
    <t>打印</t>
  </si>
  <si>
    <t>业务付款凭证</t>
  </si>
  <si>
    <t>非业务付款凭证</t>
  </si>
  <si>
    <t>实付日期：</t>
  </si>
  <si>
    <t>申请日期：</t>
  </si>
  <si>
    <t>付款对象：</t>
  </si>
  <si>
    <t>付款方式：</t>
  </si>
  <si>
    <t>付款总金额：</t>
  </si>
  <si>
    <t>申请编号：</t>
  </si>
  <si>
    <t>申请人区域：</t>
  </si>
  <si>
    <t>付款内容</t>
  </si>
  <si>
    <t>付款申请人</t>
  </si>
  <si>
    <t>申请事由：</t>
  </si>
  <si>
    <r>
      <rPr>
        <sz val="11"/>
        <color theme="1"/>
        <rFont val="等线"/>
        <charset val="134"/>
        <scheme val="minor"/>
      </rPr>
      <t>&amp;支付类别</t>
    </r>
    <r>
      <rPr>
        <b/>
        <sz val="11"/>
        <color rgb="FFFF0000"/>
        <rFont val="等线"/>
        <charset val="134"/>
        <scheme val="minor"/>
      </rPr>
      <t>-</t>
    </r>
    <r>
      <rPr>
        <sz val="11"/>
        <color theme="1"/>
        <rFont val="等线"/>
        <charset val="134"/>
        <scheme val="minor"/>
      </rPr>
      <t>&amp;支付用途</t>
    </r>
    <r>
      <rPr>
        <b/>
        <sz val="11"/>
        <color rgb="FFFF0000"/>
        <rFont val="等线"/>
        <charset val="134"/>
        <scheme val="minor"/>
      </rPr>
      <t>：</t>
    </r>
    <r>
      <rPr>
        <sz val="11"/>
        <color theme="1"/>
        <rFont val="等线"/>
        <charset val="134"/>
        <scheme val="minor"/>
      </rPr>
      <t>&amp;订单号&amp;用途说明</t>
    </r>
  </si>
  <si>
    <t>第一审批人（姓名+工号），&amp;审批结果，&amp;审批时间；
第二审批人（姓名+工号），&amp;审批结果，&amp;审批时间；
第三审批人（姓名+工号），&amp;审批结果，&amp;审批时间；</t>
  </si>
  <si>
    <t>付款总额：</t>
  </si>
  <si>
    <t>收款账户：</t>
  </si>
  <si>
    <t>收款银行：</t>
  </si>
  <si>
    <t>收款账号：</t>
  </si>
  <si>
    <t>审批人：</t>
  </si>
  <si>
    <r>
      <rPr>
        <sz val="11"/>
        <color theme="1"/>
        <rFont val="等线"/>
        <charset val="134"/>
        <scheme val="minor"/>
      </rPr>
      <t>第一审批人（姓名+工号）</t>
    </r>
    <r>
      <rPr>
        <b/>
        <sz val="11"/>
        <color theme="1"/>
        <rFont val="等线"/>
        <charset val="134"/>
        <scheme val="minor"/>
      </rPr>
      <t>，</t>
    </r>
    <r>
      <rPr>
        <sz val="11"/>
        <color theme="1"/>
        <rFont val="等线"/>
        <charset val="134"/>
        <scheme val="minor"/>
      </rPr>
      <t>&amp;审批结果</t>
    </r>
    <r>
      <rPr>
        <b/>
        <sz val="11"/>
        <color theme="1"/>
        <rFont val="等线"/>
        <charset val="134"/>
        <scheme val="minor"/>
      </rPr>
      <t>，</t>
    </r>
    <r>
      <rPr>
        <sz val="11"/>
        <color theme="1"/>
        <rFont val="等线"/>
        <charset val="134"/>
        <scheme val="minor"/>
      </rPr>
      <t>&amp;审批备</t>
    </r>
    <r>
      <rPr>
        <b/>
        <sz val="11"/>
        <color theme="1"/>
        <rFont val="等线"/>
        <charset val="134"/>
        <scheme val="minor"/>
      </rPr>
      <t>，</t>
    </r>
    <r>
      <rPr>
        <sz val="11"/>
        <color theme="1"/>
        <rFont val="等线"/>
        <charset val="134"/>
        <scheme val="minor"/>
      </rPr>
      <t>&amp;审批时间</t>
    </r>
  </si>
  <si>
    <t>打印时间：</t>
  </si>
  <si>
    <t>打印人：姓名+工号</t>
  </si>
  <si>
    <r>
      <rPr>
        <sz val="11"/>
        <color theme="1"/>
        <rFont val="等线"/>
        <charset val="134"/>
        <scheme val="minor"/>
      </rPr>
      <t>第二审批人（姓名+工号）</t>
    </r>
    <r>
      <rPr>
        <b/>
        <sz val="11"/>
        <color theme="1"/>
        <rFont val="等线"/>
        <charset val="134"/>
        <scheme val="minor"/>
      </rPr>
      <t>，</t>
    </r>
    <r>
      <rPr>
        <sz val="11"/>
        <color theme="1"/>
        <rFont val="等线"/>
        <charset val="134"/>
        <scheme val="minor"/>
      </rPr>
      <t>&amp;审批结果</t>
    </r>
    <r>
      <rPr>
        <b/>
        <sz val="11"/>
        <color theme="1"/>
        <rFont val="等线"/>
        <charset val="134"/>
        <scheme val="minor"/>
      </rPr>
      <t>，</t>
    </r>
    <r>
      <rPr>
        <sz val="11"/>
        <color theme="1"/>
        <rFont val="等线"/>
        <charset val="134"/>
        <scheme val="minor"/>
      </rPr>
      <t>&amp;审批备，&amp;审批时间</t>
    </r>
  </si>
  <si>
    <r>
      <rPr>
        <sz val="11"/>
        <color theme="1"/>
        <rFont val="等线"/>
        <charset val="134"/>
        <scheme val="minor"/>
      </rPr>
      <t>第三审批人（姓名+工号）</t>
    </r>
    <r>
      <rPr>
        <b/>
        <sz val="11"/>
        <color theme="1"/>
        <rFont val="等线"/>
        <charset val="134"/>
        <scheme val="minor"/>
      </rPr>
      <t>，</t>
    </r>
    <r>
      <rPr>
        <sz val="11"/>
        <color theme="1"/>
        <rFont val="等线"/>
        <charset val="134"/>
        <scheme val="minor"/>
      </rPr>
      <t>&amp;审批结果，&amp;审批备</t>
    </r>
    <r>
      <rPr>
        <b/>
        <sz val="11"/>
        <color theme="1"/>
        <rFont val="等线"/>
        <charset val="134"/>
        <scheme val="minor"/>
      </rPr>
      <t>，</t>
    </r>
    <r>
      <rPr>
        <sz val="11"/>
        <color theme="1"/>
        <rFont val="等线"/>
        <charset val="134"/>
        <scheme val="minor"/>
      </rPr>
      <t>&amp;审批时间</t>
    </r>
  </si>
  <si>
    <t>收付对象</t>
  </si>
  <si>
    <t>收付类别</t>
  </si>
  <si>
    <t>应收付总额</t>
  </si>
  <si>
    <t>已收付总额</t>
  </si>
  <si>
    <t>未收付总额</t>
  </si>
  <si>
    <t>无票</t>
  </si>
  <si>
    <t>专票</t>
  </si>
  <si>
    <t>普票</t>
  </si>
  <si>
    <t>剩余发票</t>
  </si>
  <si>
    <t>B######</t>
  </si>
  <si>
    <r>
      <rPr>
        <sz val="11"/>
        <color theme="1"/>
        <rFont val="等线"/>
        <charset val="134"/>
        <scheme val="minor"/>
      </rPr>
      <t>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</si>
  <si>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r>
      <rPr>
        <sz val="11"/>
        <color theme="1"/>
        <rFont val="等线"/>
        <charset val="134"/>
        <scheme val="minor"/>
      </rPr>
      <t>15000（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</si>
  <si>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r>
      <rPr>
        <sz val="11"/>
        <color theme="1"/>
        <rFont val="等线"/>
        <charset val="134"/>
        <scheme val="minor"/>
      </rPr>
      <t>0（</t>
    </r>
    <r>
      <rPr>
        <sz val="11"/>
        <color rgb="FF0070C0"/>
        <rFont val="等线"/>
        <charset val="134"/>
        <scheme val="minor"/>
      </rPr>
      <t>已开</t>
    </r>
    <r>
      <rPr>
        <sz val="11"/>
        <color theme="1"/>
        <rFont val="等线"/>
        <charset val="134"/>
        <scheme val="minor"/>
      </rPr>
      <t>）；5000（</t>
    </r>
    <r>
      <rPr>
        <sz val="11"/>
        <color rgb="FFFF0000"/>
        <rFont val="等线"/>
        <charset val="134"/>
        <scheme val="minor"/>
      </rPr>
      <t>未开</t>
    </r>
    <r>
      <rPr>
        <sz val="11"/>
        <color theme="1"/>
        <rFont val="等线"/>
        <charset val="134"/>
        <scheme val="minor"/>
      </rPr>
      <t>)</t>
    </r>
  </si>
  <si>
    <r>
      <rPr>
        <sz val="11"/>
        <color theme="1"/>
        <rFont val="等线"/>
        <charset val="134"/>
        <scheme val="minor"/>
      </rPr>
      <t>0（</t>
    </r>
    <r>
      <rPr>
        <sz val="11"/>
        <color rgb="FF0070C0"/>
        <rFont val="等线"/>
        <charset val="134"/>
        <scheme val="minor"/>
      </rPr>
      <t>已开</t>
    </r>
    <r>
      <rPr>
        <sz val="11"/>
        <color theme="1"/>
        <rFont val="等线"/>
        <charset val="134"/>
        <scheme val="minor"/>
      </rPr>
      <t>）；0(</t>
    </r>
    <r>
      <rPr>
        <sz val="11"/>
        <color rgb="FFFF0000"/>
        <rFont val="等线"/>
        <charset val="134"/>
        <scheme val="minor"/>
      </rPr>
      <t>未开</t>
    </r>
    <r>
      <rPr>
        <sz val="11"/>
        <color theme="1"/>
        <rFont val="等线"/>
        <charset val="134"/>
        <scheme val="minor"/>
      </rPr>
      <t>)</t>
    </r>
  </si>
  <si>
    <t>A#####</t>
  </si>
  <si>
    <r>
      <rPr>
        <sz val="11"/>
        <color theme="1"/>
        <rFont val="等线"/>
        <charset val="134"/>
        <scheme val="minor"/>
      </rPr>
      <t>10000（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</si>
  <si>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r>
      <rPr>
        <sz val="11"/>
        <color theme="1"/>
        <rFont val="等线"/>
        <charset val="134"/>
        <scheme val="minor"/>
      </rPr>
      <t>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</si>
  <si>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r>
      <rPr>
        <sz val="11"/>
        <color theme="1"/>
        <rFont val="等线"/>
        <charset val="134"/>
        <scheme val="minor"/>
      </rPr>
      <t>0（</t>
    </r>
    <r>
      <rPr>
        <sz val="11"/>
        <color rgb="FF0070C0"/>
        <rFont val="等线"/>
        <charset val="134"/>
        <scheme val="minor"/>
      </rPr>
      <t>已审</t>
    </r>
    <r>
      <rPr>
        <sz val="11"/>
        <color theme="1"/>
        <rFont val="等线"/>
        <charset val="134"/>
        <scheme val="minor"/>
      </rPr>
      <t>）；0(</t>
    </r>
    <r>
      <rPr>
        <sz val="11"/>
        <color rgb="FFFF0000"/>
        <rFont val="等线"/>
        <charset val="134"/>
        <scheme val="minor"/>
      </rPr>
      <t>未审</t>
    </r>
    <r>
      <rPr>
        <sz val="11"/>
        <color theme="1"/>
        <rFont val="等线"/>
        <charset val="134"/>
        <scheme val="minor"/>
      </rPr>
      <t>)</t>
    </r>
  </si>
  <si>
    <t>1、剩余发票：已审金额＝应付总额-已审无票-已审专票-已审普票</t>
  </si>
  <si>
    <t>2、剩余发票：未审金额＝应付总额-已审无票-已审专票-已审普票-未审无票-未审专票-未审普票</t>
  </si>
  <si>
    <t>3、管理用客户：自动无票已审金额＝应收付总额</t>
  </si>
  <si>
    <t>客户无票记录添加</t>
  </si>
  <si>
    <t>4、客户发票无票记录的添加；只能财务添加，建议单独按钮，添加即已开</t>
  </si>
  <si>
    <t>应收对象：</t>
  </si>
  <si>
    <t>#######</t>
  </si>
  <si>
    <t>5、剩余发票：已开金额＝应付总额-已开无票-已开专票-已开普票</t>
  </si>
  <si>
    <t>金额：</t>
  </si>
  <si>
    <t>6、剩余发票：未开金额＝应付总额-已开无票-已开专票-已开普票-未开无票-未开专票-未开普票</t>
  </si>
  <si>
    <t>取消</t>
  </si>
  <si>
    <t>7、初化化问题：</t>
  </si>
  <si>
    <t>#########</t>
  </si>
  <si>
    <t>发票类别：</t>
  </si>
  <si>
    <t>元票/专票/普通</t>
  </si>
  <si>
    <t>其中：无票的选择 必须拥有财务权限</t>
  </si>
  <si>
    <t>发票金额：</t>
  </si>
  <si>
    <t>上传文件</t>
  </si>
  <si>
    <t>进项发票记录</t>
  </si>
  <si>
    <t>发票类别</t>
  </si>
  <si>
    <t>发票金额</t>
  </si>
  <si>
    <t>审批奖状</t>
  </si>
  <si>
    <t>A######</t>
  </si>
  <si>
    <t>未审</t>
  </si>
  <si>
    <t>查看  修改  删除    审核</t>
  </si>
  <si>
    <t>注：管理用客户不能添加发票记录</t>
  </si>
  <si>
    <t>添加进项发票记录方式，点击应付记录（或结算汇总）的应付对象名称即可跳出添加框</t>
  </si>
  <si>
    <t>原发票模块分为两个子模块：销项发票列表（原发票列表）；进项发票列表</t>
  </si>
  <si>
    <t>进项发票列表</t>
  </si>
  <si>
    <t>应付对象：</t>
  </si>
  <si>
    <t>活动点</t>
  </si>
  <si>
    <t>活动开始日期：</t>
  </si>
  <si>
    <t>剩余发票金额：</t>
  </si>
  <si>
    <t>活动结束日期：</t>
  </si>
  <si>
    <t>引出EXCEL</t>
  </si>
  <si>
    <r>
      <rPr>
        <sz val="10"/>
        <color theme="1"/>
        <rFont val="等线"/>
        <charset val="134"/>
        <scheme val="minor"/>
      </rPr>
      <t>10000（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</si>
  <si>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r>
      <rPr>
        <sz val="10"/>
        <color theme="1"/>
        <rFont val="等线"/>
        <charset val="134"/>
        <scheme val="minor"/>
      </rPr>
      <t>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</si>
  <si>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r>
      <rPr>
        <sz val="10"/>
        <color theme="1"/>
        <rFont val="等线"/>
        <charset val="134"/>
        <scheme val="minor"/>
      </rPr>
      <t>0（</t>
    </r>
    <r>
      <rPr>
        <sz val="10"/>
        <color rgb="FF0070C0"/>
        <rFont val="等线"/>
        <charset val="134"/>
        <scheme val="minor"/>
      </rPr>
      <t>已审</t>
    </r>
    <r>
      <rPr>
        <sz val="10"/>
        <color theme="1"/>
        <rFont val="等线"/>
        <charset val="134"/>
        <scheme val="minor"/>
      </rPr>
      <t>）；0(</t>
    </r>
    <r>
      <rPr>
        <sz val="10"/>
        <color rgb="FFFF0000"/>
        <rFont val="等线"/>
        <charset val="134"/>
        <scheme val="minor"/>
      </rPr>
      <t>未审</t>
    </r>
    <r>
      <rPr>
        <sz val="10"/>
        <color theme="1"/>
        <rFont val="等线"/>
        <charset val="134"/>
        <scheme val="minor"/>
      </rPr>
      <t>)</t>
    </r>
  </si>
  <si>
    <t>剩余发票已审金额######；未审金额#######</t>
  </si>
  <si>
    <t>注：管理客户的应付对象不显示</t>
  </si>
  <si>
    <t>人员</t>
  </si>
  <si>
    <t>策划订单数</t>
  </si>
  <si>
    <t>设计订单数</t>
  </si>
  <si>
    <t>合计订单数</t>
  </si>
  <si>
    <t>AAAA</t>
  </si>
  <si>
    <t>3D设计师</t>
  </si>
  <si>
    <t>BBBBB</t>
  </si>
  <si>
    <t>策划项目总监</t>
  </si>
  <si>
    <t>本页：###条记录，策划订单######设计订单######合计订单数#####</t>
  </si>
  <si>
    <t>总计：###条记录，策划订单######设计订单######合计订单数#####</t>
  </si>
  <si>
    <r>
      <rPr>
        <sz val="11"/>
        <color rgb="FFFF0000"/>
        <rFont val="等线"/>
        <charset val="134"/>
        <scheme val="minor"/>
      </rPr>
      <t>注</t>
    </r>
    <r>
      <rPr>
        <sz val="11"/>
        <color theme="1"/>
        <rFont val="等线"/>
        <charset val="134"/>
        <scheme val="minor"/>
      </rPr>
      <t>：合计订单数的显示：小于3，显示黄色；大于等于3；显示红色</t>
    </r>
  </si>
  <si>
    <t>一、订单页面的业绩统计为“员工业绩统计”与“区域业绩统计”；</t>
  </si>
  <si>
    <t>二、订单主信息“下单人”改为“业务员”，同时增加“共同业务员”录入（不受区域限制）；</t>
  </si>
  <si>
    <t>三、“共同业务员”的权限与业务报账员一致；</t>
  </si>
  <si>
    <t>四、增加“共同业务员”时，必须同时添加“业绩比例”(须为正数），但全部人员的比例合计&lt;=100%；则“业务员”的“业绩比例”为：100%-“共同业务员的业绩比例”</t>
  </si>
  <si>
    <t>五、归属区域，增加区域时必须同时“业绩比例”（须为正数，增加的区域合计&lt;=100%）；默认的业务员区域的“业绩比例”为：100%-其他区域业绩比例之和；新增归属区域时也要同时添加“业绩比例”</t>
  </si>
  <si>
    <t>六、订单页面显示的“员工业绩”与“区域业绩”的逻辑与界面：</t>
  </si>
  <si>
    <t xml:space="preserve"> 非考核收入</t>
  </si>
  <si>
    <t>非考核成本</t>
  </si>
  <si>
    <t>提成</t>
  </si>
  <si>
    <t>提成前业绩</t>
  </si>
  <si>
    <t>提成前业绩率</t>
  </si>
  <si>
    <t>提成后业绩</t>
  </si>
  <si>
    <t>提成后业绩率</t>
  </si>
  <si>
    <t>#####（35%）</t>
  </si>
  <si>
    <t>应收*该业务员的业绩比例</t>
  </si>
  <si>
    <t>代收*该业务员的业绩比例</t>
  </si>
  <si>
    <t>应付*该业务员的业绩比例</t>
  </si>
  <si>
    <t>代付*该业务员的业绩比例</t>
  </si>
  <si>
    <t>提成*该业务员的业绩比例</t>
  </si>
  <si>
    <t>税费*该业务员的业绩比例</t>
  </si>
  <si>
    <t>(应收-代收)-(应付-代付)-税费+提成</t>
  </si>
  <si>
    <t>提成前业绩/(应收-代收)</t>
  </si>
  <si>
    <t>(应收-代收)-(应付-代付)-税费</t>
  </si>
  <si>
    <t>提成后业绩/（应收-代收）</t>
  </si>
  <si>
    <t>三亚（40%）</t>
  </si>
  <si>
    <t>应收*该区域的业绩比例</t>
  </si>
  <si>
    <t>代收*该区域的业绩比例</t>
  </si>
  <si>
    <t>应付*该区域的业绩比例</t>
  </si>
  <si>
    <t>代付*该区域的业绩比例</t>
  </si>
  <si>
    <t>提成*该区域的业绩比例</t>
  </si>
  <si>
    <t>税费*该区域的业绩比例</t>
  </si>
  <si>
    <r>
      <t>七、统计模块的员工业绩统计与区域业统计以订单页面中的“员工业绩统计”和“区或业绩统计”数据为基础数据；不再以原应收付数据为基础数据(</t>
    </r>
    <r>
      <rPr>
        <sz val="11"/>
        <color rgb="FFFF0000"/>
        <rFont val="等线"/>
        <charset val="134"/>
        <scheme val="minor"/>
      </rPr>
      <t>保留设计与策人员的业绩统计；钉钉中也保留</t>
    </r>
    <r>
      <rPr>
        <sz val="11"/>
        <color theme="1"/>
        <rFont val="等线"/>
        <charset val="134"/>
        <scheme val="minor"/>
      </rPr>
      <t>）；同时去除“是否排除员工提成”筛选项；员工业绩增加“按员工分组”，区域增加“按区域分组”；同时排序“提成后业绩、提成后业绩率、提成前业绩、提成前业绩率、（应收-非考核收入）”排序及“倒序与顺序”！并可引出excel</t>
    </r>
  </si>
  <si>
    <r>
      <rPr>
        <sz val="11"/>
        <color theme="1"/>
        <rFont val="等线"/>
        <charset val="134"/>
        <scheme val="minor"/>
      </rPr>
      <t>八、财务结账模块中的“区或统计”的</t>
    </r>
    <r>
      <rPr>
        <sz val="11"/>
        <color rgb="FFFF0000"/>
        <rFont val="等线"/>
        <charset val="134"/>
        <scheme val="minor"/>
      </rPr>
      <t>处理？</t>
    </r>
  </si>
  <si>
    <t>九、取消订单页面的“合作分成”录入功能</t>
  </si>
  <si>
    <t>十、订单列表增加“我的共同订单”页签，在显示记录中鼠标放置在业务员名称中显示“共同业务员”；订单分析中显示“共同业务员"</t>
  </si>
  <si>
    <t>共同业务员增加录入框</t>
  </si>
  <si>
    <t>新增行                提交保存</t>
  </si>
  <si>
    <t>区域增加录入框</t>
  </si>
  <si>
    <t>业绩比例</t>
  </si>
  <si>
    <t>状态</t>
  </si>
  <si>
    <t>张##（SY011）</t>
  </si>
  <si>
    <t xml:space="preserve">删除  </t>
  </si>
  <si>
    <t>三亚（业务员区域，自动）</t>
  </si>
  <si>
    <t>李##（GZ001）</t>
  </si>
  <si>
    <t>云南</t>
  </si>
  <si>
    <t>合计</t>
  </si>
  <si>
    <t>添加完成后显示为：SY011张##（35%）；GZ001李##（25%）</t>
  </si>
  <si>
    <t>添加完成后显示：三亚（40%）;云南（35%）；广州（25%）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</si>
</sst>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0">
    <font>
      <sz val="11"/>
      <color theme="1"/>
      <name val="等线"/>
      <charset val="134"/>
      <scheme val="minor"/>
    </font>
    <font>
      <sz val="11"/>
      <color theme="4"/>
      <name val="等线"/>
      <charset val="134"/>
      <scheme val="minor"/>
    </font>
    <font>
      <sz val="11"/>
      <color rgb="FFFF0000"/>
      <name val="等线"/>
      <charset val="134"/>
      <scheme val="minor"/>
    </font>
    <font>
      <sz val="11"/>
      <color rgb="FF0070C0"/>
      <name val="等线"/>
      <charset val="134"/>
      <scheme val="minor"/>
    </font>
    <font>
      <sz val="10"/>
      <color theme="1"/>
      <name val="等线"/>
      <charset val="134"/>
      <scheme val="minor"/>
    </font>
    <font>
      <b/>
      <sz val="11"/>
      <color theme="1"/>
      <name val="等线"/>
      <charset val="134"/>
      <scheme val="minor"/>
    </font>
    <font>
      <b/>
      <sz val="11"/>
      <color rgb="FFFF0000"/>
      <name val="等线"/>
      <charset val="134"/>
      <scheme val="minor"/>
    </font>
    <font>
      <sz val="12"/>
      <color theme="1"/>
      <name val="等线"/>
      <charset val="134"/>
      <scheme val="minor"/>
    </font>
    <font>
      <b/>
      <sz val="14"/>
      <color theme="1"/>
      <name val="等线"/>
      <charset val="134"/>
      <scheme val="minor"/>
    </font>
    <font>
      <sz val="9"/>
      <color theme="1"/>
      <name val="等线"/>
      <charset val="134"/>
      <scheme val="minor"/>
    </font>
    <font>
      <b/>
      <sz val="9"/>
      <color theme="0"/>
      <name val="Microsoft YaHei"/>
      <charset val="134"/>
    </font>
    <font>
      <b/>
      <sz val="11"/>
      <color theme="0"/>
      <name val="等线"/>
      <charset val="134"/>
      <scheme val="minor"/>
    </font>
    <font>
      <sz val="11"/>
      <color theme="1"/>
      <name val="等线"/>
      <charset val="134"/>
    </font>
    <font>
      <sz val="11"/>
      <name val="等线"/>
      <charset val="134"/>
      <scheme val="minor"/>
    </font>
    <font>
      <b/>
      <sz val="16"/>
      <color rgb="FFFF0000"/>
      <name val="等线"/>
      <charset val="134"/>
      <scheme val="minor"/>
    </font>
    <font>
      <b/>
      <sz val="18"/>
      <color theme="3"/>
      <name val="等线"/>
      <charset val="134"/>
      <scheme val="minor"/>
    </font>
    <font>
      <b/>
      <sz val="11"/>
      <color theme="3"/>
      <name val="等线"/>
      <charset val="134"/>
      <scheme val="minor"/>
    </font>
    <font>
      <sz val="11"/>
      <color rgb="FFFF0000"/>
      <name val="等线"/>
      <charset val="0"/>
      <scheme val="minor"/>
    </font>
    <font>
      <b/>
      <sz val="15"/>
      <color theme="3"/>
      <name val="等线"/>
      <charset val="134"/>
      <scheme val="minor"/>
    </font>
    <font>
      <sz val="11"/>
      <color rgb="FF9C6500"/>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b/>
      <sz val="11"/>
      <color rgb="FFFA7D00"/>
      <name val="等线"/>
      <charset val="0"/>
      <scheme val="minor"/>
    </font>
    <font>
      <sz val="11"/>
      <color rgb="FF3F3F76"/>
      <name val="等线"/>
      <charset val="0"/>
      <scheme val="minor"/>
    </font>
    <font>
      <sz val="11"/>
      <color rgb="FF006100"/>
      <name val="等线"/>
      <charset val="0"/>
      <scheme val="minor"/>
    </font>
    <font>
      <b/>
      <sz val="13"/>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b/>
      <sz val="11"/>
      <color theme="1"/>
      <name val="等线"/>
      <charset val="0"/>
      <scheme val="minor"/>
    </font>
    <font>
      <sz val="10"/>
      <color rgb="FF0070C0"/>
      <name val="等线"/>
      <charset val="134"/>
      <scheme val="minor"/>
    </font>
    <font>
      <sz val="10"/>
      <color rgb="FFFF0000"/>
      <name val="等线"/>
      <charset val="134"/>
      <scheme val="minor"/>
    </font>
    <font>
      <sz val="11"/>
      <color theme="4" tint="-0.249977111117893"/>
      <name val="等线"/>
      <charset val="134"/>
      <scheme val="minor"/>
    </font>
    <font>
      <u/>
      <sz val="11"/>
      <color theme="1"/>
      <name val="等线"/>
      <charset val="134"/>
      <scheme val="minor"/>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1" tint="0.5"/>
        <bgColor indexed="64"/>
      </patternFill>
    </fill>
    <fill>
      <patternFill patternType="solid">
        <fgColor rgb="FFFF0000"/>
        <bgColor indexed="64"/>
      </patternFill>
    </fill>
    <fill>
      <patternFill patternType="solid">
        <fgColor theme="1" tint="0.249977111117893"/>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ashed">
        <color auto="1"/>
      </left>
      <right style="dashed">
        <color auto="1"/>
      </right>
      <top style="thin">
        <color auto="1"/>
      </top>
      <bottom/>
      <diagonal/>
    </border>
    <border>
      <left style="dashed">
        <color auto="1"/>
      </left>
      <right style="dashed">
        <color auto="1"/>
      </right>
      <top/>
      <bottom style="dashed">
        <color auto="1"/>
      </bottom>
      <diagonal/>
    </border>
    <border>
      <left style="dashed">
        <color auto="1"/>
      </left>
      <right style="dashed">
        <color auto="1"/>
      </right>
      <top style="thin">
        <color auto="1"/>
      </top>
      <bottom style="dashed">
        <color auto="1"/>
      </bottom>
      <diagonal/>
    </border>
    <border>
      <left style="dashed">
        <color auto="1"/>
      </left>
      <right style="dashed">
        <color auto="1"/>
      </right>
      <top/>
      <bottom/>
      <diagonal/>
    </border>
    <border>
      <left style="dashed">
        <color auto="1"/>
      </left>
      <right style="dashed">
        <color auto="1"/>
      </right>
      <top style="dashed">
        <color auto="1"/>
      </top>
      <bottom style="dashed">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tted">
        <color auto="1"/>
      </left>
      <right style="dotted">
        <color auto="1"/>
      </right>
      <top style="thin">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style="thin">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thin">
        <color auto="1"/>
      </left>
      <right style="dashDotDot">
        <color auto="1"/>
      </right>
      <top style="thin">
        <color auto="1"/>
      </top>
      <bottom style="dashDotDot">
        <color auto="1"/>
      </bottom>
      <diagonal/>
    </border>
    <border>
      <left style="dashDotDot">
        <color auto="1"/>
      </left>
      <right style="dashDotDot">
        <color auto="1"/>
      </right>
      <top style="thin">
        <color auto="1"/>
      </top>
      <bottom style="dashDotDot">
        <color auto="1"/>
      </bottom>
      <diagonal/>
    </border>
    <border>
      <left style="thin">
        <color auto="1"/>
      </left>
      <right style="dashDotDot">
        <color auto="1"/>
      </right>
      <top style="dashDotDot">
        <color auto="1"/>
      </top>
      <bottom style="dashDotDot">
        <color auto="1"/>
      </bottom>
      <diagonal/>
    </border>
    <border>
      <left style="dashDotDot">
        <color auto="1"/>
      </left>
      <right style="dashDotDot">
        <color auto="1"/>
      </right>
      <top style="dashDotDot">
        <color auto="1"/>
      </top>
      <bottom style="dashDotDot">
        <color auto="1"/>
      </bottom>
      <diagonal/>
    </border>
    <border>
      <left style="dashDotDot">
        <color auto="1"/>
      </left>
      <right style="dashDotDot">
        <color auto="1"/>
      </right>
      <top/>
      <bottom style="dashDotDot">
        <color auto="1"/>
      </bottom>
      <diagonal/>
    </border>
    <border>
      <left style="dashDotDot">
        <color auto="1"/>
      </left>
      <right style="thin">
        <color auto="1"/>
      </right>
      <top style="thin">
        <color auto="1"/>
      </top>
      <bottom style="dashDotDot">
        <color auto="1"/>
      </bottom>
      <diagonal/>
    </border>
    <border>
      <left style="dashDotDot">
        <color auto="1"/>
      </left>
      <right style="thin">
        <color auto="1"/>
      </right>
      <top style="dashDotDot">
        <color auto="1"/>
      </top>
      <bottom style="dashDotDot">
        <color auto="1"/>
      </bottom>
      <diagonal/>
    </border>
    <border>
      <left style="medium">
        <color auto="1"/>
      </left>
      <right style="dashDotDot">
        <color auto="1"/>
      </right>
      <top/>
      <bottom style="dashDotDot">
        <color auto="1"/>
      </bottom>
      <diagonal/>
    </border>
    <border>
      <left style="medium">
        <color auto="1"/>
      </left>
      <right style="dashDotDot">
        <color auto="1"/>
      </right>
      <top style="dashDotDot">
        <color auto="1"/>
      </top>
      <bottom style="dashDotDot">
        <color auto="1"/>
      </bottom>
      <diagonal/>
    </border>
    <border>
      <left style="medium">
        <color auto="1"/>
      </left>
      <right style="dashDotDot">
        <color auto="1"/>
      </right>
      <top style="dashDotDot">
        <color auto="1"/>
      </top>
      <bottom style="medium">
        <color auto="1"/>
      </bottom>
      <diagonal/>
    </border>
    <border>
      <left style="dashDotDot">
        <color auto="1"/>
      </left>
      <right style="dashDotDot">
        <color auto="1"/>
      </right>
      <top style="dashDotDot">
        <color auto="1"/>
      </top>
      <bottom style="medium">
        <color auto="1"/>
      </bottom>
      <diagonal/>
    </border>
    <border>
      <left style="dashDotDot">
        <color auto="1"/>
      </left>
      <right style="medium">
        <color auto="1"/>
      </right>
      <top/>
      <bottom style="dashDotDot">
        <color auto="1"/>
      </bottom>
      <diagonal/>
    </border>
    <border>
      <left style="dashDotDot">
        <color auto="1"/>
      </left>
      <right style="medium">
        <color auto="1"/>
      </right>
      <top style="dashDotDot">
        <color auto="1"/>
      </top>
      <bottom style="dashDotDot">
        <color auto="1"/>
      </bottom>
      <diagonal/>
    </border>
    <border>
      <left style="dashDotDot">
        <color auto="1"/>
      </left>
      <right style="medium">
        <color auto="1"/>
      </right>
      <top style="dashDotDot">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18" borderId="0" applyNumberFormat="0" applyBorder="0" applyAlignment="0" applyProtection="0">
      <alignment vertical="center"/>
    </xf>
    <xf numFmtId="0" fontId="24" fillId="15" borderId="6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2" borderId="0" applyNumberFormat="0" applyBorder="0" applyAlignment="0" applyProtection="0">
      <alignment vertical="center"/>
    </xf>
    <xf numFmtId="0" fontId="21" fillId="9" borderId="0" applyNumberFormat="0" applyBorder="0" applyAlignment="0" applyProtection="0">
      <alignment vertical="center"/>
    </xf>
    <xf numFmtId="43" fontId="0" fillId="0" borderId="0" applyFont="0" applyFill="0" applyBorder="0" applyAlignment="0" applyProtection="0">
      <alignment vertical="center"/>
    </xf>
    <xf numFmtId="0" fontId="20" fillId="8"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6" borderId="66" applyNumberFormat="0" applyFont="0" applyAlignment="0" applyProtection="0">
      <alignment vertical="center"/>
    </xf>
    <xf numFmtId="0" fontId="20" fillId="20"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68" applyNumberFormat="0" applyFill="0" applyAlignment="0" applyProtection="0">
      <alignment vertical="center"/>
    </xf>
    <xf numFmtId="0" fontId="26" fillId="0" borderId="68" applyNumberFormat="0" applyFill="0" applyAlignment="0" applyProtection="0">
      <alignment vertical="center"/>
    </xf>
    <xf numFmtId="0" fontId="20" fillId="23" borderId="0" applyNumberFormat="0" applyBorder="0" applyAlignment="0" applyProtection="0">
      <alignment vertical="center"/>
    </xf>
    <xf numFmtId="0" fontId="16" fillId="0" borderId="67" applyNumberFormat="0" applyFill="0" applyAlignment="0" applyProtection="0">
      <alignment vertical="center"/>
    </xf>
    <xf numFmtId="0" fontId="20" fillId="25" borderId="0" applyNumberFormat="0" applyBorder="0" applyAlignment="0" applyProtection="0">
      <alignment vertical="center"/>
    </xf>
    <xf numFmtId="0" fontId="32" fillId="11" borderId="72" applyNumberFormat="0" applyAlignment="0" applyProtection="0">
      <alignment vertical="center"/>
    </xf>
    <xf numFmtId="0" fontId="23" fillId="11" borderId="69" applyNumberFormat="0" applyAlignment="0" applyProtection="0">
      <alignment vertical="center"/>
    </xf>
    <xf numFmtId="0" fontId="31" fillId="27" borderId="71" applyNumberFormat="0" applyAlignment="0" applyProtection="0">
      <alignment vertical="center"/>
    </xf>
    <xf numFmtId="0" fontId="22" fillId="28" borderId="0" applyNumberFormat="0" applyBorder="0" applyAlignment="0" applyProtection="0">
      <alignment vertical="center"/>
    </xf>
    <xf numFmtId="0" fontId="20" fillId="22" borderId="0" applyNumberFormat="0" applyBorder="0" applyAlignment="0" applyProtection="0">
      <alignment vertical="center"/>
    </xf>
    <xf numFmtId="0" fontId="30" fillId="0" borderId="70" applyNumberFormat="0" applyFill="0" applyAlignment="0" applyProtection="0">
      <alignment vertical="center"/>
    </xf>
    <xf numFmtId="0" fontId="33" fillId="0" borderId="73" applyNumberFormat="0" applyFill="0" applyAlignment="0" applyProtection="0">
      <alignment vertical="center"/>
    </xf>
    <xf numFmtId="0" fontId="25" fillId="17" borderId="0" applyNumberFormat="0" applyBorder="0" applyAlignment="0" applyProtection="0">
      <alignment vertical="center"/>
    </xf>
    <xf numFmtId="0" fontId="19" fillId="7" borderId="0" applyNumberFormat="0" applyBorder="0" applyAlignment="0" applyProtection="0">
      <alignment vertical="center"/>
    </xf>
    <xf numFmtId="0" fontId="22" fillId="31" borderId="0" applyNumberFormat="0" applyBorder="0" applyAlignment="0" applyProtection="0">
      <alignment vertical="center"/>
    </xf>
    <xf numFmtId="0" fontId="20"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0" fillId="13" borderId="0" applyNumberFormat="0" applyBorder="0" applyAlignment="0" applyProtection="0">
      <alignment vertical="center"/>
    </xf>
    <xf numFmtId="0" fontId="20" fillId="2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0" fillId="32" borderId="0" applyNumberFormat="0" applyBorder="0" applyAlignment="0" applyProtection="0">
      <alignment vertical="center"/>
    </xf>
    <xf numFmtId="0" fontId="22" fillId="24"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2" fillId="35" borderId="0" applyNumberFormat="0" applyBorder="0" applyAlignment="0" applyProtection="0">
      <alignment vertical="center"/>
    </xf>
    <xf numFmtId="0" fontId="20" fillId="36" borderId="0" applyNumberFormat="0" applyBorder="0" applyAlignment="0" applyProtection="0">
      <alignment vertical="center"/>
    </xf>
  </cellStyleXfs>
  <cellXfs count="22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Font="1">
      <alignment vertical="center"/>
    </xf>
    <xf numFmtId="0" fontId="1" fillId="0" borderId="0" xfId="0" applyFont="1">
      <alignment vertical="center"/>
    </xf>
    <xf numFmtId="0" fontId="0" fillId="0" borderId="1" xfId="0" applyBorder="1" applyAlignment="1">
      <alignment horizontal="center" vertical="center"/>
    </xf>
    <xf numFmtId="9" fontId="0" fillId="0" borderId="1" xfId="0" applyNumberFormat="1" applyBorder="1">
      <alignment vertical="center"/>
    </xf>
    <xf numFmtId="0" fontId="2" fillId="0" borderId="1" xfId="0" applyFont="1" applyBorder="1" applyAlignment="1">
      <alignment horizontal="center" vertical="center"/>
    </xf>
    <xf numFmtId="0" fontId="0" fillId="0" borderId="1" xfId="0" applyBorder="1" applyAlignment="1">
      <alignment horizontal="left" vertical="center"/>
    </xf>
    <xf numFmtId="9" fontId="0" fillId="0" borderId="1" xfId="11" applyBorder="1" applyAlignment="1">
      <alignment horizontal="right" vertical="center"/>
    </xf>
    <xf numFmtId="0" fontId="0" fillId="0" borderId="1" xfId="0" applyFont="1" applyBorder="1" applyAlignment="1">
      <alignment horizontal="center" vertical="center"/>
    </xf>
    <xf numFmtId="0" fontId="3" fillId="0" borderId="1" xfId="0" applyFont="1" applyFill="1" applyBorder="1">
      <alignment vertical="center"/>
    </xf>
    <xf numFmtId="0" fontId="3" fillId="0" borderId="1" xfId="0" applyFont="1" applyBorder="1">
      <alignment vertical="center"/>
    </xf>
    <xf numFmtId="0" fontId="2" fillId="0" borderId="0" xfId="0" applyFont="1">
      <alignment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2" borderId="1" xfId="0" applyFill="1" applyBorder="1">
      <alignment vertical="center"/>
    </xf>
    <xf numFmtId="0" fontId="5" fillId="0" borderId="1" xfId="0" applyFont="1" applyBorder="1" applyAlignment="1">
      <alignment horizontal="center" vertical="center"/>
    </xf>
    <xf numFmtId="0" fontId="0" fillId="0" borderId="0" xfId="0" applyAlignment="1">
      <alignment horizontal="center" vertical="center"/>
    </xf>
    <xf numFmtId="0" fontId="5" fillId="0" borderId="0" xfId="0" applyFont="1">
      <alignment vertical="center"/>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Font="1" applyAlignment="1">
      <alignment horizontal="center" vertical="center" wrapText="1"/>
    </xf>
    <xf numFmtId="0" fontId="0" fillId="0" borderId="2" xfId="0" applyBorder="1" applyAlignment="1">
      <alignment horizontal="center" vertical="center"/>
    </xf>
    <xf numFmtId="0" fontId="6" fillId="0" borderId="0" xfId="0" applyFont="1">
      <alignment vertical="center"/>
    </xf>
    <xf numFmtId="0" fontId="0" fillId="0" borderId="0" xfId="0" applyBorder="1">
      <alignment vertical="center"/>
    </xf>
    <xf numFmtId="0" fontId="0" fillId="0" borderId="3" xfId="0" applyBorder="1" applyAlignment="1">
      <alignment horizontal="center" vertical="center"/>
    </xf>
    <xf numFmtId="0" fontId="7" fillId="0" borderId="0" xfId="0" applyFont="1">
      <alignment vertical="center"/>
    </xf>
    <xf numFmtId="0" fontId="5" fillId="2" borderId="4" xfId="0" applyFont="1" applyFill="1" applyBorder="1" applyAlignment="1">
      <alignment horizontal="center" vertical="center"/>
    </xf>
    <xf numFmtId="0" fontId="8" fillId="0" borderId="0" xfId="0" applyFont="1" applyAlignment="1">
      <alignment horizontal="center" vertical="center"/>
    </xf>
    <xf numFmtId="0" fontId="5" fillId="0" borderId="1" xfId="0" applyFont="1" applyBorder="1">
      <alignment vertical="center"/>
    </xf>
    <xf numFmtId="0" fontId="0" fillId="0" borderId="2" xfId="0" applyFont="1" applyBorder="1" applyAlignment="1">
      <alignment horizontal="center" vertical="center"/>
    </xf>
    <xf numFmtId="0" fontId="0" fillId="0" borderId="5" xfId="0" applyBorder="1" applyAlignment="1">
      <alignment horizontal="center"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9" fillId="0" borderId="1" xfId="0" applyFont="1" applyBorder="1" applyAlignment="1">
      <alignmen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0" fillId="0" borderId="0" xfId="0" applyFill="1">
      <alignment vertical="center"/>
    </xf>
    <xf numFmtId="0" fontId="10" fillId="3" borderId="1" xfId="0" applyFont="1" applyFill="1" applyBorder="1" applyAlignment="1">
      <alignment horizontal="left" vertical="center" wrapText="1"/>
    </xf>
    <xf numFmtId="0" fontId="2" fillId="0" borderId="1" xfId="0" applyFont="1" applyBorder="1">
      <alignment vertical="center"/>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12"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12" fillId="0" borderId="11" xfId="0" applyFont="1" applyBorder="1">
      <alignment vertical="center"/>
    </xf>
    <xf numFmtId="0" fontId="0" fillId="0" borderId="11" xfId="0" applyBorder="1">
      <alignment vertical="center"/>
    </xf>
    <xf numFmtId="0" fontId="0" fillId="0" borderId="12" xfId="0" applyBorder="1" applyAlignment="1">
      <alignment horizontal="center" vertical="center"/>
    </xf>
    <xf numFmtId="0" fontId="0" fillId="0" borderId="13" xfId="0" applyFont="1" applyBorder="1" applyAlignment="1">
      <alignment horizontal="center" vertical="center"/>
    </xf>
    <xf numFmtId="0" fontId="0" fillId="0" borderId="13" xfId="0" applyBorder="1" applyAlignment="1">
      <alignment horizontal="center" vertical="center"/>
    </xf>
    <xf numFmtId="0" fontId="12" fillId="0" borderId="13" xfId="0" applyFont="1" applyBorder="1">
      <alignment vertical="center"/>
    </xf>
    <xf numFmtId="0" fontId="0" fillId="0" borderId="13" xfId="0" applyBorder="1">
      <alignment vertical="center"/>
    </xf>
    <xf numFmtId="0" fontId="0" fillId="0" borderId="10" xfId="0" applyBorder="1" applyAlignment="1">
      <alignment horizontal="center" vertical="center"/>
    </xf>
    <xf numFmtId="0" fontId="5" fillId="2" borderId="1" xfId="0" applyFont="1" applyFill="1" applyBorder="1" applyAlignment="1">
      <alignment horizontal="center" vertical="center"/>
    </xf>
    <xf numFmtId="0" fontId="5" fillId="2" borderId="14" xfId="0" applyFont="1" applyFill="1" applyBorder="1" applyAlignment="1">
      <alignment horizontal="center" vertical="center"/>
    </xf>
    <xf numFmtId="0" fontId="0" fillId="0" borderId="15" xfId="0" applyFont="1" applyBorder="1">
      <alignment vertical="center"/>
    </xf>
    <xf numFmtId="0" fontId="0" fillId="0" borderId="15" xfId="0" applyBorder="1">
      <alignment vertical="center"/>
    </xf>
    <xf numFmtId="0" fontId="5" fillId="0" borderId="15" xfId="0" applyFont="1" applyFill="1" applyBorder="1" applyAlignment="1">
      <alignment horizontal="center" vertical="center"/>
    </xf>
    <xf numFmtId="0" fontId="0" fillId="0" borderId="16" xfId="0" applyFont="1" applyBorder="1">
      <alignment vertical="center"/>
    </xf>
    <xf numFmtId="0" fontId="0" fillId="0" borderId="17" xfId="0" applyBorder="1">
      <alignment vertical="center"/>
    </xf>
    <xf numFmtId="0" fontId="0" fillId="0" borderId="0" xfId="0" applyFont="1" applyBorder="1">
      <alignment vertical="center"/>
    </xf>
    <xf numFmtId="0" fontId="0" fillId="0" borderId="18" xfId="0" applyFont="1" applyBorder="1">
      <alignment vertical="center"/>
    </xf>
    <xf numFmtId="0" fontId="0" fillId="0" borderId="19" xfId="0" applyBorder="1">
      <alignment vertical="center"/>
    </xf>
    <xf numFmtId="0" fontId="0" fillId="0" borderId="0" xfId="0" applyFont="1" applyFill="1" applyBorder="1">
      <alignment vertical="center"/>
    </xf>
    <xf numFmtId="0" fontId="5" fillId="2" borderId="4" xfId="0" applyFont="1" applyFill="1" applyBorder="1">
      <alignment vertical="center"/>
    </xf>
    <xf numFmtId="0" fontId="0" fillId="2" borderId="1" xfId="0" applyFont="1" applyFill="1" applyBorder="1" applyAlignment="1">
      <alignment horizontal="center" vertical="center" wrapText="1"/>
    </xf>
    <xf numFmtId="0" fontId="0" fillId="0" borderId="9" xfId="0" applyBorder="1" applyAlignment="1">
      <alignment horizontal="center" vertical="center"/>
    </xf>
    <xf numFmtId="0" fontId="0" fillId="0" borderId="2" xfId="0" applyBorder="1">
      <alignment vertical="center"/>
    </xf>
    <xf numFmtId="0" fontId="0" fillId="0" borderId="5" xfId="0" applyBorder="1">
      <alignment vertical="center"/>
    </xf>
    <xf numFmtId="0" fontId="0" fillId="0" borderId="3" xfId="0" applyFont="1" applyBorder="1">
      <alignment vertical="center"/>
    </xf>
    <xf numFmtId="0" fontId="0" fillId="0" borderId="1" xfId="0" applyFont="1" applyBorder="1">
      <alignment vertical="center"/>
    </xf>
    <xf numFmtId="43" fontId="0" fillId="0" borderId="1" xfId="8" applyFont="1" applyBorder="1">
      <alignment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2" fillId="0" borderId="0" xfId="0" applyFont="1" applyFill="1" applyBorder="1">
      <alignment vertical="center"/>
    </xf>
    <xf numFmtId="0" fontId="0" fillId="0" borderId="20" xfId="0" applyBorder="1">
      <alignment vertical="center"/>
    </xf>
    <xf numFmtId="0" fontId="0" fillId="0" borderId="20" xfId="0" applyFont="1" applyBorder="1">
      <alignment vertical="center"/>
    </xf>
    <xf numFmtId="14" fontId="0" fillId="0" borderId="20" xfId="0" applyNumberFormat="1" applyFont="1" applyBorder="1">
      <alignment vertical="center"/>
    </xf>
    <xf numFmtId="0" fontId="0" fillId="0" borderId="21" xfId="0" applyBorder="1">
      <alignment vertical="center"/>
    </xf>
    <xf numFmtId="0" fontId="0" fillId="0" borderId="21" xfId="0" applyFont="1" applyBorder="1">
      <alignment vertical="center"/>
    </xf>
    <xf numFmtId="14" fontId="0" fillId="0" borderId="21" xfId="0" applyNumberFormat="1" applyFont="1" applyBorder="1">
      <alignment vertical="center"/>
    </xf>
    <xf numFmtId="0" fontId="0" fillId="0" borderId="22" xfId="0" applyBorder="1">
      <alignment vertical="center"/>
    </xf>
    <xf numFmtId="0" fontId="0" fillId="0" borderId="22" xfId="0" applyFont="1" applyBorder="1">
      <alignment vertical="center"/>
    </xf>
    <xf numFmtId="0" fontId="13" fillId="0" borderId="1" xfId="0" applyFont="1" applyBorder="1">
      <alignment vertical="center"/>
    </xf>
    <xf numFmtId="0" fontId="0" fillId="0" borderId="1" xfId="0" applyFont="1" applyBorder="1" applyAlignment="1">
      <alignment vertical="center" wrapText="1"/>
    </xf>
    <xf numFmtId="0" fontId="0" fillId="0" borderId="1" xfId="0" applyFont="1" applyFill="1" applyBorder="1">
      <alignment vertical="center"/>
    </xf>
    <xf numFmtId="43" fontId="0" fillId="0" borderId="1" xfId="0" applyNumberFormat="1" applyBorder="1">
      <alignment vertical="center"/>
    </xf>
    <xf numFmtId="0" fontId="0" fillId="0" borderId="2" xfId="0" applyFont="1" applyBorder="1" applyAlignment="1">
      <alignment horizontal="left" vertical="center"/>
    </xf>
    <xf numFmtId="0" fontId="0" fillId="0" borderId="3" xfId="0" applyBorder="1" applyAlignment="1">
      <alignment horizontal="left" vertical="center"/>
    </xf>
    <xf numFmtId="0" fontId="2" fillId="0" borderId="1" xfId="0" applyFont="1" applyBorder="1" applyAlignment="1">
      <alignment horizontal="center" vertical="center" wrapText="1"/>
    </xf>
    <xf numFmtId="0" fontId="12" fillId="0" borderId="1" xfId="0" applyFont="1" applyBorder="1">
      <alignment vertical="center"/>
    </xf>
    <xf numFmtId="0" fontId="12" fillId="0" borderId="0" xfId="0" applyFont="1" applyAlignment="1">
      <alignment vertical="center" wrapText="1"/>
    </xf>
    <xf numFmtId="0" fontId="0" fillId="2" borderId="0" xfId="0" applyFont="1" applyFill="1">
      <alignment vertical="center"/>
    </xf>
    <xf numFmtId="0" fontId="0" fillId="2" borderId="0" xfId="0" applyFill="1">
      <alignment vertical="center"/>
    </xf>
    <xf numFmtId="0" fontId="14" fillId="0" borderId="0" xfId="0" applyFont="1">
      <alignment vertical="center"/>
    </xf>
    <xf numFmtId="0" fontId="2" fillId="0" borderId="0" xfId="0" applyFont="1" applyAlignment="1">
      <alignment horizontal="center" vertical="center"/>
    </xf>
    <xf numFmtId="0" fontId="2" fillId="2" borderId="0" xfId="0" applyFont="1" applyFill="1">
      <alignment vertical="center"/>
    </xf>
    <xf numFmtId="0" fontId="0" fillId="2" borderId="0" xfId="0" applyFill="1" applyAlignment="1">
      <alignment horizontal="center" vertical="center"/>
    </xf>
    <xf numFmtId="0" fontId="0" fillId="2" borderId="23" xfId="0" applyFont="1" applyFill="1" applyBorder="1">
      <alignment vertical="center"/>
    </xf>
    <xf numFmtId="0" fontId="0" fillId="2" borderId="24" xfId="0" applyFont="1" applyFill="1" applyBorder="1">
      <alignment vertical="center"/>
    </xf>
    <xf numFmtId="0" fontId="0" fillId="2" borderId="25" xfId="0" applyFont="1" applyFill="1" applyBorder="1">
      <alignment vertical="center"/>
    </xf>
    <xf numFmtId="0" fontId="0" fillId="2" borderId="26" xfId="0" applyFill="1" applyBorder="1">
      <alignment vertical="center"/>
    </xf>
    <xf numFmtId="0" fontId="0" fillId="2" borderId="27" xfId="0" applyFont="1" applyFill="1" applyBorder="1">
      <alignment vertical="center"/>
    </xf>
    <xf numFmtId="0" fontId="0" fillId="2" borderId="0" xfId="0" applyFill="1" applyBorder="1">
      <alignment vertical="center"/>
    </xf>
    <xf numFmtId="0" fontId="0" fillId="2" borderId="27"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8"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14" xfId="0" applyFont="1" applyFill="1" applyBorder="1">
      <alignment vertical="center"/>
    </xf>
    <xf numFmtId="0" fontId="0" fillId="2" borderId="30" xfId="0" applyFill="1" applyBorder="1">
      <alignment vertical="center"/>
    </xf>
    <xf numFmtId="0" fontId="0" fillId="2" borderId="31" xfId="0" applyFill="1" applyBorder="1">
      <alignment vertical="center"/>
    </xf>
    <xf numFmtId="0" fontId="0" fillId="2" borderId="31" xfId="0" applyFont="1" applyFill="1" applyBorder="1" applyAlignment="1">
      <alignment horizontal="left" vertical="center" wrapText="1"/>
    </xf>
    <xf numFmtId="0" fontId="0" fillId="2" borderId="32" xfId="0" applyFont="1" applyFill="1" applyBorder="1" applyAlignment="1">
      <alignment horizontal="left" vertical="center" wrapText="1"/>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0" fillId="0" borderId="35" xfId="0" applyFont="1"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38" xfId="0" applyFont="1" applyBorder="1">
      <alignment vertical="center"/>
    </xf>
    <xf numFmtId="0" fontId="0" fillId="0" borderId="39" xfId="0" applyBorder="1" applyAlignment="1">
      <alignment horizontal="center" vertical="center"/>
    </xf>
    <xf numFmtId="0" fontId="0" fillId="0" borderId="40" xfId="0" applyFont="1" applyBorder="1">
      <alignment vertical="center"/>
    </xf>
    <xf numFmtId="0" fontId="0" fillId="0" borderId="41" xfId="0" applyBorder="1" applyAlignment="1">
      <alignment horizontal="center" vertical="center"/>
    </xf>
    <xf numFmtId="0" fontId="0" fillId="0" borderId="42" xfId="0" applyFont="1" applyBorder="1">
      <alignment vertical="center"/>
    </xf>
    <xf numFmtId="0" fontId="0" fillId="0" borderId="43" xfId="0" applyFont="1" applyBorder="1">
      <alignment vertical="center"/>
    </xf>
    <xf numFmtId="0" fontId="0" fillId="0" borderId="44" xfId="0" applyBorder="1" applyAlignment="1">
      <alignment horizontal="center" vertical="center"/>
    </xf>
    <xf numFmtId="0" fontId="0" fillId="0" borderId="0" xfId="0" applyFont="1" applyFill="1">
      <alignment vertical="center"/>
    </xf>
    <xf numFmtId="0" fontId="0" fillId="0" borderId="45" xfId="0" applyBorder="1" applyAlignment="1">
      <alignment horizontal="center" vertical="center"/>
    </xf>
    <xf numFmtId="0" fontId="0" fillId="0" borderId="46" xfId="0" applyBorder="1">
      <alignment vertical="center"/>
    </xf>
    <xf numFmtId="0" fontId="0" fillId="0" borderId="47" xfId="0" applyFont="1" applyBorder="1">
      <alignment vertical="center"/>
    </xf>
    <xf numFmtId="0" fontId="0" fillId="0" borderId="0" xfId="0" applyFont="1" applyBorder="1" applyAlignment="1">
      <alignment horizontal="center" vertical="center"/>
    </xf>
    <xf numFmtId="0" fontId="0" fillId="2" borderId="4" xfId="0" applyFont="1" applyFill="1" applyBorder="1" applyAlignment="1">
      <alignment horizontal="center" vertical="center"/>
    </xf>
    <xf numFmtId="0" fontId="0" fillId="2" borderId="4" xfId="0" applyFont="1" applyFill="1" applyBorder="1">
      <alignment vertical="center"/>
    </xf>
    <xf numFmtId="0" fontId="0" fillId="0" borderId="1" xfId="0" applyFont="1" applyFill="1" applyBorder="1" applyAlignment="1">
      <alignment horizontal="center" vertical="center"/>
    </xf>
    <xf numFmtId="0" fontId="0" fillId="0" borderId="29" xfId="0" applyBorder="1">
      <alignment vertical="center"/>
    </xf>
    <xf numFmtId="0" fontId="0" fillId="0" borderId="2" xfId="0" applyFont="1" applyBorder="1">
      <alignment vertical="center"/>
    </xf>
    <xf numFmtId="0" fontId="0" fillId="0" borderId="44" xfId="0" applyFont="1" applyBorder="1">
      <alignment vertical="center"/>
    </xf>
    <xf numFmtId="0" fontId="0" fillId="0" borderId="48" xfId="0" applyFont="1" applyBorder="1">
      <alignment vertical="center"/>
    </xf>
    <xf numFmtId="0" fontId="0" fillId="0" borderId="49" xfId="0" applyBorder="1">
      <alignment vertical="center"/>
    </xf>
    <xf numFmtId="0" fontId="1" fillId="0" borderId="1" xfId="0" applyFont="1" applyBorder="1" applyAlignment="1">
      <alignment horizontal="center" vertical="center"/>
    </xf>
    <xf numFmtId="0" fontId="0" fillId="0" borderId="45" xfId="0" applyBorder="1">
      <alignment vertical="center"/>
    </xf>
    <xf numFmtId="0" fontId="0" fillId="0" borderId="50" xfId="0" applyBorder="1">
      <alignment vertical="center"/>
    </xf>
    <xf numFmtId="0" fontId="0" fillId="0" borderId="44" xfId="0" applyFont="1" applyBorder="1" applyAlignment="1">
      <alignment horizontal="center" vertical="center"/>
    </xf>
    <xf numFmtId="0" fontId="0" fillId="0" borderId="38" xfId="0" applyFont="1" applyBorder="1" applyAlignment="1">
      <alignment horizontal="center" vertical="center"/>
    </xf>
    <xf numFmtId="0" fontId="0" fillId="0" borderId="3" xfId="0" applyFont="1" applyBorder="1" applyAlignment="1">
      <alignment horizontal="center" vertical="center"/>
    </xf>
    <xf numFmtId="0" fontId="0" fillId="0" borderId="40" xfId="0" applyBorder="1">
      <alignment vertical="center"/>
    </xf>
    <xf numFmtId="0" fontId="0" fillId="0" borderId="47" xfId="0" applyBorder="1">
      <alignment vertical="center"/>
    </xf>
    <xf numFmtId="0" fontId="0" fillId="2" borderId="1" xfId="0" applyFont="1" applyFill="1" applyBorder="1">
      <alignment vertical="center"/>
    </xf>
    <xf numFmtId="0" fontId="0" fillId="0" borderId="25" xfId="0" applyBorder="1">
      <alignment vertical="center"/>
    </xf>
    <xf numFmtId="0" fontId="0" fillId="0" borderId="26" xfId="0" applyBorder="1">
      <alignment vertical="center"/>
    </xf>
    <xf numFmtId="0" fontId="0" fillId="0" borderId="26" xfId="0" applyFont="1" applyBorder="1">
      <alignment vertical="center"/>
    </xf>
    <xf numFmtId="0" fontId="0" fillId="0" borderId="27" xfId="0" applyBorder="1">
      <alignment vertical="center"/>
    </xf>
    <xf numFmtId="0" fontId="0" fillId="0" borderId="0" xfId="0" applyFill="1" applyBorder="1">
      <alignment vertical="center"/>
    </xf>
    <xf numFmtId="0" fontId="2" fillId="2" borderId="0" xfId="0" applyFont="1" applyFill="1" applyBorder="1">
      <alignment vertical="center"/>
    </xf>
    <xf numFmtId="0" fontId="2" fillId="0" borderId="0" xfId="0" applyFont="1" applyBorder="1">
      <alignment vertical="center"/>
    </xf>
    <xf numFmtId="0" fontId="0" fillId="4" borderId="0" xfId="0" applyFill="1" applyBorder="1">
      <alignment vertical="center"/>
    </xf>
    <xf numFmtId="0" fontId="2" fillId="0" borderId="27" xfId="0" applyFont="1" applyBorder="1">
      <alignment vertical="center"/>
    </xf>
    <xf numFmtId="0" fontId="0" fillId="2" borderId="51" xfId="0" applyFill="1" applyBorder="1">
      <alignment vertical="center"/>
    </xf>
    <xf numFmtId="0" fontId="0" fillId="0" borderId="52" xfId="0" applyBorder="1">
      <alignment vertical="center"/>
    </xf>
    <xf numFmtId="0" fontId="0" fillId="0" borderId="53" xfId="0" applyBorder="1" applyAlignment="1">
      <alignment horizontal="center" vertical="center"/>
    </xf>
    <xf numFmtId="0" fontId="0" fillId="0" borderId="53" xfId="0" applyBorder="1">
      <alignment vertical="center"/>
    </xf>
    <xf numFmtId="0" fontId="0" fillId="0" borderId="53" xfId="0" applyFont="1" applyBorder="1" applyAlignment="1">
      <alignment horizontal="center" vertical="center"/>
    </xf>
    <xf numFmtId="0" fontId="0" fillId="0" borderId="54" xfId="0" applyBorder="1">
      <alignment vertical="center"/>
    </xf>
    <xf numFmtId="0" fontId="0" fillId="0" borderId="55" xfId="0" applyBorder="1" applyAlignment="1">
      <alignment horizontal="center" vertical="center"/>
    </xf>
    <xf numFmtId="43" fontId="0" fillId="0" borderId="55" xfId="8" applyFont="1" applyBorder="1">
      <alignment vertical="center"/>
    </xf>
    <xf numFmtId="0" fontId="12" fillId="0" borderId="56" xfId="0" applyFont="1" applyBorder="1" applyAlignment="1">
      <alignment horizontal="center" vertical="center"/>
    </xf>
    <xf numFmtId="0" fontId="0" fillId="0" borderId="18" xfId="0" applyBorder="1">
      <alignment vertical="center"/>
    </xf>
    <xf numFmtId="0" fontId="0" fillId="0" borderId="28" xfId="0" applyBorder="1">
      <alignment vertical="center"/>
    </xf>
    <xf numFmtId="0" fontId="0" fillId="0" borderId="56" xfId="0" applyBorder="1">
      <alignment vertical="center"/>
    </xf>
    <xf numFmtId="43" fontId="0" fillId="0" borderId="56" xfId="8" applyFont="1" applyBorder="1">
      <alignment vertical="center"/>
    </xf>
    <xf numFmtId="0" fontId="0" fillId="0" borderId="55" xfId="0" applyBorder="1">
      <alignment vertical="center"/>
    </xf>
    <xf numFmtId="0" fontId="2" fillId="0" borderId="55" xfId="0" applyFont="1" applyBorder="1">
      <alignment vertical="center"/>
    </xf>
    <xf numFmtId="0" fontId="0" fillId="0" borderId="53" xfId="0" applyFont="1" applyBorder="1">
      <alignment vertical="center"/>
    </xf>
    <xf numFmtId="43" fontId="0" fillId="0" borderId="53" xfId="8" applyFont="1" applyBorder="1">
      <alignment vertical="center"/>
    </xf>
    <xf numFmtId="0" fontId="13" fillId="0" borderId="55" xfId="0" applyFont="1" applyBorder="1">
      <alignment vertical="center"/>
    </xf>
    <xf numFmtId="0" fontId="13" fillId="0" borderId="53" xfId="0" applyFont="1" applyBorder="1">
      <alignment vertical="center"/>
    </xf>
    <xf numFmtId="0" fontId="2" fillId="0" borderId="53" xfId="0" applyFont="1" applyBorder="1">
      <alignment vertical="center"/>
    </xf>
    <xf numFmtId="0" fontId="0" fillId="0" borderId="26" xfId="0" applyBorder="1" applyAlignment="1">
      <alignment horizontal="center" vertical="center"/>
    </xf>
    <xf numFmtId="0" fontId="0" fillId="0" borderId="30" xfId="0" applyBorder="1">
      <alignment vertical="center"/>
    </xf>
    <xf numFmtId="0" fontId="0" fillId="0" borderId="0" xfId="0" applyBorder="1" applyAlignment="1">
      <alignment horizontal="center" vertical="center"/>
    </xf>
    <xf numFmtId="0" fontId="0" fillId="0" borderId="31" xfId="0" applyBorder="1">
      <alignment vertical="center"/>
    </xf>
    <xf numFmtId="0" fontId="2" fillId="2" borderId="0" xfId="0" applyFont="1" applyFill="1" applyBorder="1" applyAlignment="1">
      <alignment horizontal="center" vertical="center"/>
    </xf>
    <xf numFmtId="0" fontId="2" fillId="0" borderId="57" xfId="0" applyFont="1" applyBorder="1">
      <alignment vertical="center"/>
    </xf>
    <xf numFmtId="0" fontId="0" fillId="0" borderId="58" xfId="0" applyBorder="1">
      <alignment vertical="center"/>
    </xf>
    <xf numFmtId="0" fontId="2" fillId="0" borderId="15" xfId="0" applyFont="1" applyBorder="1">
      <alignment vertical="center"/>
    </xf>
    <xf numFmtId="0" fontId="0" fillId="0" borderId="29" xfId="0" applyBorder="1" applyAlignment="1">
      <alignment horizontal="center" vertical="center"/>
    </xf>
    <xf numFmtId="0" fontId="0" fillId="0" borderId="32" xfId="0" applyBorder="1">
      <alignment vertical="center"/>
    </xf>
    <xf numFmtId="0" fontId="12" fillId="0" borderId="55" xfId="0" applyFont="1" applyBorder="1" applyAlignment="1">
      <alignment horizontal="center" vertical="center"/>
    </xf>
    <xf numFmtId="0" fontId="12" fillId="0" borderId="53" xfId="0" applyFont="1" applyBorder="1" applyAlignment="1">
      <alignment horizontal="center" vertical="center"/>
    </xf>
    <xf numFmtId="0" fontId="0" fillId="5" borderId="0" xfId="0" applyFill="1">
      <alignment vertical="center"/>
    </xf>
    <xf numFmtId="0" fontId="0" fillId="5" borderId="25" xfId="0" applyFill="1" applyBorder="1">
      <alignment vertical="center"/>
    </xf>
    <xf numFmtId="0" fontId="0" fillId="5" borderId="26" xfId="0" applyFill="1" applyBorder="1">
      <alignment vertical="center"/>
    </xf>
    <xf numFmtId="0" fontId="0" fillId="5" borderId="33" xfId="0" applyFill="1" applyBorder="1">
      <alignment vertical="center"/>
    </xf>
    <xf numFmtId="0" fontId="0" fillId="5" borderId="34" xfId="0" applyFill="1" applyBorder="1">
      <alignment vertical="center"/>
    </xf>
    <xf numFmtId="0" fontId="0" fillId="5" borderId="59" xfId="0" applyFill="1" applyBorder="1">
      <alignment vertical="center"/>
    </xf>
    <xf numFmtId="0" fontId="0" fillId="5" borderId="56" xfId="0" applyFill="1" applyBorder="1">
      <alignment vertical="center"/>
    </xf>
    <xf numFmtId="0" fontId="0" fillId="5" borderId="60" xfId="0" applyFill="1" applyBorder="1">
      <alignment vertical="center"/>
    </xf>
    <xf numFmtId="0" fontId="0" fillId="5" borderId="55" xfId="0" applyFill="1" applyBorder="1">
      <alignment vertical="center"/>
    </xf>
    <xf numFmtId="0" fontId="0" fillId="5" borderId="61" xfId="0" applyFill="1" applyBorder="1">
      <alignment vertical="center"/>
    </xf>
    <xf numFmtId="0" fontId="0" fillId="5" borderId="62" xfId="0" applyFill="1" applyBorder="1">
      <alignment vertical="center"/>
    </xf>
    <xf numFmtId="0" fontId="2" fillId="5" borderId="56" xfId="0" applyFont="1" applyFill="1" applyBorder="1">
      <alignment vertical="center"/>
    </xf>
    <xf numFmtId="0" fontId="13" fillId="5" borderId="56" xfId="0" applyFont="1" applyFill="1" applyBorder="1">
      <alignment vertical="center"/>
    </xf>
    <xf numFmtId="0" fontId="2" fillId="5" borderId="55" xfId="0" applyFont="1" applyFill="1" applyBorder="1">
      <alignment vertical="center"/>
    </xf>
    <xf numFmtId="0" fontId="13" fillId="5" borderId="55" xfId="0" applyFont="1" applyFill="1" applyBorder="1">
      <alignment vertical="center"/>
    </xf>
    <xf numFmtId="0" fontId="0" fillId="5" borderId="0" xfId="0" applyFill="1" applyAlignment="1">
      <alignment horizontal="center" vertical="center"/>
    </xf>
    <xf numFmtId="0" fontId="0" fillId="5" borderId="26" xfId="0" applyFill="1" applyBorder="1" applyAlignment="1">
      <alignment horizontal="center" vertical="center"/>
    </xf>
    <xf numFmtId="0" fontId="0" fillId="5" borderId="30" xfId="0" applyFill="1" applyBorder="1">
      <alignment vertical="center"/>
    </xf>
    <xf numFmtId="0" fontId="0" fillId="5" borderId="34" xfId="0" applyFill="1" applyBorder="1" applyAlignment="1">
      <alignment horizontal="center" vertical="center"/>
    </xf>
    <xf numFmtId="0" fontId="0" fillId="5" borderId="35" xfId="0" applyFill="1" applyBorder="1">
      <alignment vertical="center"/>
    </xf>
    <xf numFmtId="0" fontId="0" fillId="5" borderId="63" xfId="0" applyFill="1" applyBorder="1">
      <alignment vertical="center"/>
    </xf>
    <xf numFmtId="0" fontId="0" fillId="5" borderId="64" xfId="0" applyFill="1" applyBorder="1">
      <alignment vertical="center"/>
    </xf>
    <xf numFmtId="0" fontId="0" fillId="5" borderId="65" xfId="0" applyFill="1" applyBorder="1">
      <alignment vertical="center"/>
    </xf>
    <xf numFmtId="3"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66675</xdr:rowOff>
        </xdr:from>
        <xdr:to>
          <xdr:col>14</xdr:col>
          <xdr:colOff>0</xdr:colOff>
          <xdr:row>29</xdr:row>
          <xdr:rowOff>152400</xdr:rowOff>
        </xdr:to>
        <xdr:sp>
          <xdr:nvSpPr>
            <xdr:cNvPr id="5128" name="Object 8" hidden="1">
              <a:extLst>
                <a:ext uri="{63B3BB69-23CF-44E3-9099-C40C66FF867C}">
                  <a14:compatExt spid="_x0000_s5128"/>
                </a:ext>
              </a:extLst>
            </xdr:cNvPr>
            <xdr:cNvSpPr/>
          </xdr:nvSpPr>
          <xdr:spPr>
            <a:xfrm>
              <a:off x="0" y="66675"/>
              <a:ext cx="11972925" cy="533400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0</xdr:row>
          <xdr:rowOff>0</xdr:rowOff>
        </xdr:from>
        <xdr:to>
          <xdr:col>10</xdr:col>
          <xdr:colOff>476250</xdr:colOff>
          <xdr:row>34</xdr:row>
          <xdr:rowOff>114300</xdr:rowOff>
        </xdr:to>
        <xdr:sp>
          <xdr:nvSpPr>
            <xdr:cNvPr id="7170" name="Object 2" hidden="1">
              <a:extLst>
                <a:ext uri="{63B3BB69-23CF-44E3-9099-C40C66FF867C}">
                  <a14:compatExt spid="_x0000_s7170"/>
                </a:ext>
              </a:extLst>
            </xdr:cNvPr>
            <xdr:cNvSpPr/>
          </xdr:nvSpPr>
          <xdr:spPr>
            <a:xfrm>
              <a:off x="38100" y="0"/>
              <a:ext cx="7296150" cy="626745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oleObject" Target="../embeddings/oleObject2.bin"/><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1.x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95"/>
  <sheetViews>
    <sheetView topLeftCell="A121" workbookViewId="0">
      <selection activeCell="F161" sqref="F161"/>
    </sheetView>
  </sheetViews>
  <sheetFormatPr defaultColWidth="9" defaultRowHeight="14.25"/>
  <cols>
    <col min="1" max="1" width="12.125" customWidth="1"/>
    <col min="2" max="2" width="6" customWidth="1"/>
    <col min="3" max="3" width="11.25" customWidth="1"/>
    <col min="4" max="4" width="18" customWidth="1"/>
    <col min="5" max="5" width="27.125" customWidth="1"/>
    <col min="6" max="6" width="33.375" customWidth="1"/>
    <col min="7" max="7" width="12" customWidth="1"/>
    <col min="8" max="8" width="14.375" customWidth="1"/>
    <col min="9" max="9" width="9" style="22"/>
    <col min="16" max="16" width="34.375" customWidth="1"/>
  </cols>
  <sheetData>
    <row r="1" spans="1:11">
      <c r="A1" s="157" t="s">
        <v>0</v>
      </c>
      <c r="B1" s="158"/>
      <c r="C1" s="159" t="s">
        <v>1</v>
      </c>
      <c r="D1" s="158"/>
      <c r="E1" s="159" t="s">
        <v>2</v>
      </c>
      <c r="F1" s="159" t="s">
        <v>3</v>
      </c>
      <c r="G1" s="158" t="s">
        <v>4</v>
      </c>
      <c r="H1" s="158"/>
      <c r="I1" s="158" t="s">
        <v>5</v>
      </c>
      <c r="J1" s="186"/>
      <c r="K1" s="187"/>
    </row>
    <row r="2" ht="22.5" customHeight="1" spans="1:11">
      <c r="A2" s="160" t="s">
        <v>6</v>
      </c>
      <c r="B2" s="29"/>
      <c r="C2" s="29"/>
      <c r="D2" s="113" t="s">
        <v>7</v>
      </c>
      <c r="E2" s="29" t="s">
        <v>8</v>
      </c>
      <c r="F2" s="29" t="s">
        <v>9</v>
      </c>
      <c r="G2" s="29" t="s">
        <v>10</v>
      </c>
      <c r="H2" s="29"/>
      <c r="I2" s="188"/>
      <c r="J2" s="188"/>
      <c r="K2" s="189"/>
    </row>
    <row r="3" spans="1:11">
      <c r="A3" s="160" t="s">
        <v>11</v>
      </c>
      <c r="B3" s="29" t="s">
        <v>12</v>
      </c>
      <c r="C3" s="29"/>
      <c r="D3" s="29"/>
      <c r="E3" s="160" t="s">
        <v>13</v>
      </c>
      <c r="F3" s="29" t="s">
        <v>14</v>
      </c>
      <c r="G3" s="29" t="s">
        <v>15</v>
      </c>
      <c r="H3" s="76"/>
      <c r="I3" s="77"/>
      <c r="J3" s="30"/>
      <c r="K3" s="189"/>
    </row>
    <row r="4" spans="1:11">
      <c r="A4" s="160" t="s">
        <v>16</v>
      </c>
      <c r="B4" s="29"/>
      <c r="C4" s="29" t="s">
        <v>17</v>
      </c>
      <c r="D4" s="29" t="s">
        <v>18</v>
      </c>
      <c r="E4" s="161" t="s">
        <v>19</v>
      </c>
      <c r="F4" s="29" t="s">
        <v>20</v>
      </c>
      <c r="G4" s="161" t="s">
        <v>19</v>
      </c>
      <c r="H4" s="29"/>
      <c r="I4" s="188"/>
      <c r="J4" s="29"/>
      <c r="K4" s="189"/>
    </row>
    <row r="5" spans="1:11">
      <c r="A5" s="160" t="s">
        <v>21</v>
      </c>
      <c r="B5" s="65"/>
      <c r="C5" s="65"/>
      <c r="D5" s="65"/>
      <c r="E5" s="29" t="s">
        <v>22</v>
      </c>
      <c r="F5" s="162" t="s">
        <v>23</v>
      </c>
      <c r="G5" s="163" t="s">
        <v>24</v>
      </c>
      <c r="H5" s="164" t="s">
        <v>25</v>
      </c>
      <c r="I5" s="190" t="s">
        <v>26</v>
      </c>
      <c r="J5" s="188"/>
      <c r="K5" s="189"/>
    </row>
    <row r="6" spans="1:11">
      <c r="A6" s="165" t="s">
        <v>27</v>
      </c>
      <c r="B6" s="29"/>
      <c r="C6" s="29"/>
      <c r="D6" s="29"/>
      <c r="E6" s="29"/>
      <c r="F6" s="29"/>
      <c r="G6" s="166" t="s">
        <v>28</v>
      </c>
      <c r="H6" s="29"/>
      <c r="I6" s="188"/>
      <c r="J6" s="188"/>
      <c r="K6" s="189"/>
    </row>
    <row r="7" spans="1:14">
      <c r="A7" s="167" t="s">
        <v>29</v>
      </c>
      <c r="B7" s="168" t="s">
        <v>30</v>
      </c>
      <c r="C7" s="168"/>
      <c r="D7" s="168"/>
      <c r="E7" s="169" t="s">
        <v>31</v>
      </c>
      <c r="F7" s="170" t="s">
        <v>32</v>
      </c>
      <c r="G7" s="170" t="s">
        <v>33</v>
      </c>
      <c r="H7" s="170" t="s">
        <v>34</v>
      </c>
      <c r="I7" s="169" t="s">
        <v>35</v>
      </c>
      <c r="J7" s="191" t="s">
        <v>36</v>
      </c>
      <c r="K7" s="189"/>
      <c r="L7" s="22"/>
      <c r="M7" s="22"/>
      <c r="N7" s="29"/>
    </row>
    <row r="8" spans="1:14">
      <c r="A8" s="171" t="s">
        <v>37</v>
      </c>
      <c r="B8" s="172" t="s">
        <v>38</v>
      </c>
      <c r="C8" s="172"/>
      <c r="D8" s="172"/>
      <c r="E8" s="173">
        <v>5000</v>
      </c>
      <c r="F8" s="173"/>
      <c r="G8" s="173"/>
      <c r="H8" s="174" t="s">
        <v>39</v>
      </c>
      <c r="I8" s="183" t="s">
        <v>40</v>
      </c>
      <c r="J8" s="192" t="s">
        <v>41</v>
      </c>
      <c r="K8" s="189"/>
      <c r="L8" s="22"/>
      <c r="M8" s="22"/>
      <c r="N8" s="29"/>
    </row>
    <row r="9" spans="1:14">
      <c r="A9" s="175"/>
      <c r="B9" s="65"/>
      <c r="C9" s="65"/>
      <c r="D9" s="65"/>
      <c r="E9" s="65"/>
      <c r="F9" s="65"/>
      <c r="G9" s="65"/>
      <c r="H9" s="65"/>
      <c r="I9" s="193"/>
      <c r="J9" s="71"/>
      <c r="K9" s="189"/>
      <c r="L9" s="22"/>
      <c r="M9" s="22"/>
      <c r="N9" s="29"/>
    </row>
    <row r="10" ht="15" spans="1:11">
      <c r="A10" s="176"/>
      <c r="B10" s="143"/>
      <c r="C10" s="143"/>
      <c r="D10" s="143"/>
      <c r="E10" s="143"/>
      <c r="F10" s="143"/>
      <c r="G10" s="143"/>
      <c r="H10" s="143"/>
      <c r="I10" s="194"/>
      <c r="J10" s="194"/>
      <c r="K10" s="195"/>
    </row>
    <row r="11" ht="18" customHeight="1"/>
    <row r="12" spans="1:10">
      <c r="A12" s="23" t="s">
        <v>42</v>
      </c>
      <c r="I12"/>
      <c r="J12" s="22" t="s">
        <v>43</v>
      </c>
    </row>
    <row r="13" ht="21" customHeight="1" spans="1:12">
      <c r="A13" s="2" t="s">
        <v>44</v>
      </c>
      <c r="B13" s="3" t="s">
        <v>45</v>
      </c>
      <c r="C13" s="3" t="s">
        <v>46</v>
      </c>
      <c r="D13" s="2" t="s">
        <v>47</v>
      </c>
      <c r="E13" s="2" t="s">
        <v>48</v>
      </c>
      <c r="F13" s="2" t="s">
        <v>49</v>
      </c>
      <c r="G13" s="2" t="s">
        <v>50</v>
      </c>
      <c r="H13" s="2" t="s">
        <v>51</v>
      </c>
      <c r="I13" s="2" t="s">
        <v>52</v>
      </c>
      <c r="J13" s="9" t="s">
        <v>53</v>
      </c>
      <c r="K13" s="2" t="s">
        <v>54</v>
      </c>
      <c r="L13" s="2" t="s">
        <v>55</v>
      </c>
    </row>
    <row r="14" ht="23.25" customHeight="1" spans="1:12">
      <c r="A14" s="177" t="s">
        <v>56</v>
      </c>
      <c r="B14" s="177" t="s">
        <v>57</v>
      </c>
      <c r="C14" s="177" t="s">
        <v>42</v>
      </c>
      <c r="D14" s="177" t="s">
        <v>58</v>
      </c>
      <c r="E14" s="177" t="s">
        <v>59</v>
      </c>
      <c r="F14" s="177" t="s">
        <v>60</v>
      </c>
      <c r="G14" s="177" t="s">
        <v>61</v>
      </c>
      <c r="H14" s="178">
        <f>350*2*4</f>
        <v>2800</v>
      </c>
      <c r="I14" s="177" t="s">
        <v>62</v>
      </c>
      <c r="J14" s="174" t="s">
        <v>39</v>
      </c>
      <c r="K14" s="169"/>
      <c r="L14" s="169"/>
    </row>
    <row r="15" ht="23.25" customHeight="1" spans="1:12">
      <c r="A15" s="179" t="s">
        <v>63</v>
      </c>
      <c r="B15" s="180" t="s">
        <v>64</v>
      </c>
      <c r="C15" s="177" t="s">
        <v>42</v>
      </c>
      <c r="D15" s="179" t="s">
        <v>58</v>
      </c>
      <c r="E15" s="179" t="s">
        <v>65</v>
      </c>
      <c r="F15" s="179" t="s">
        <v>66</v>
      </c>
      <c r="G15" s="179" t="s">
        <v>67</v>
      </c>
      <c r="H15" s="173">
        <f>340*2*2</f>
        <v>1360</v>
      </c>
      <c r="I15" s="177" t="s">
        <v>62</v>
      </c>
      <c r="J15" s="196" t="s">
        <v>39</v>
      </c>
      <c r="K15" s="179"/>
      <c r="L15" s="179"/>
    </row>
    <row r="16" ht="23.25" customHeight="1" spans="1:12">
      <c r="A16" s="179" t="s">
        <v>68</v>
      </c>
      <c r="B16" s="180" t="s">
        <v>64</v>
      </c>
      <c r="C16" s="177" t="s">
        <v>42</v>
      </c>
      <c r="D16" s="179" t="s">
        <v>58</v>
      </c>
      <c r="E16" s="179" t="s">
        <v>69</v>
      </c>
      <c r="F16" s="179" t="s">
        <v>66</v>
      </c>
      <c r="G16" s="179" t="s">
        <v>70</v>
      </c>
      <c r="H16" s="173">
        <f>320*2*2</f>
        <v>1280</v>
      </c>
      <c r="I16" s="177" t="s">
        <v>62</v>
      </c>
      <c r="J16" s="196" t="s">
        <v>39</v>
      </c>
      <c r="K16" s="179"/>
      <c r="L16" s="179"/>
    </row>
    <row r="17" ht="23.25" customHeight="1" spans="9:10">
      <c r="I17"/>
      <c r="J17" s="22"/>
    </row>
    <row r="18" ht="23.25" customHeight="1" spans="9:10">
      <c r="I18"/>
      <c r="J18" s="22"/>
    </row>
    <row r="19" spans="1:22">
      <c r="A19" s="23" t="s">
        <v>71</v>
      </c>
      <c r="I19"/>
      <c r="J19" s="22" t="s">
        <v>43</v>
      </c>
      <c r="P19" t="s">
        <v>72</v>
      </c>
      <c r="R19" t="s">
        <v>73</v>
      </c>
      <c r="V19">
        <f>2*2*300+3*3*500</f>
        <v>5700</v>
      </c>
    </row>
    <row r="20" spans="1:12">
      <c r="A20" s="2" t="s">
        <v>44</v>
      </c>
      <c r="B20" s="3" t="s">
        <v>45</v>
      </c>
      <c r="C20" s="3" t="s">
        <v>46</v>
      </c>
      <c r="D20" s="2" t="s">
        <v>47</v>
      </c>
      <c r="E20" s="2" t="s">
        <v>48</v>
      </c>
      <c r="F20" s="2" t="s">
        <v>49</v>
      </c>
      <c r="G20" s="2" t="s">
        <v>50</v>
      </c>
      <c r="H20" s="2" t="s">
        <v>51</v>
      </c>
      <c r="I20" s="2" t="s">
        <v>52</v>
      </c>
      <c r="J20" s="9" t="s">
        <v>53</v>
      </c>
      <c r="K20" s="2" t="s">
        <v>54</v>
      </c>
      <c r="L20" s="2" t="s">
        <v>55</v>
      </c>
    </row>
    <row r="21" spans="1:18">
      <c r="A21" s="169" t="s">
        <v>56</v>
      </c>
      <c r="B21" s="169" t="s">
        <v>57</v>
      </c>
      <c r="C21" s="169" t="s">
        <v>71</v>
      </c>
      <c r="D21" s="181" t="s">
        <v>74</v>
      </c>
      <c r="E21" s="169" t="s">
        <v>75</v>
      </c>
      <c r="F21" s="169" t="s">
        <v>76</v>
      </c>
      <c r="G21" s="169">
        <v>12000</v>
      </c>
      <c r="H21" s="182">
        <v>12000</v>
      </c>
      <c r="I21" s="169" t="s">
        <v>62</v>
      </c>
      <c r="J21" s="197" t="s">
        <v>39</v>
      </c>
      <c r="K21" s="169"/>
      <c r="L21" s="169"/>
      <c r="P21" t="s">
        <v>77</v>
      </c>
      <c r="R21" t="s">
        <v>78</v>
      </c>
    </row>
    <row r="22" spans="1:12">
      <c r="A22" s="179" t="s">
        <v>79</v>
      </c>
      <c r="B22" s="180" t="s">
        <v>64</v>
      </c>
      <c r="C22" s="183" t="s">
        <v>71</v>
      </c>
      <c r="D22" s="179" t="s">
        <v>74</v>
      </c>
      <c r="E22" s="179" t="s">
        <v>75</v>
      </c>
      <c r="F22" s="179" t="s">
        <v>76</v>
      </c>
      <c r="G22" s="179">
        <v>8000</v>
      </c>
      <c r="H22" s="173">
        <v>8000</v>
      </c>
      <c r="I22" s="179" t="s">
        <v>62</v>
      </c>
      <c r="J22" s="196" t="s">
        <v>39</v>
      </c>
      <c r="K22" s="179"/>
      <c r="L22" s="179"/>
    </row>
    <row r="23" spans="9:10">
      <c r="I23"/>
      <c r="J23" s="22"/>
    </row>
    <row r="24" spans="9:10">
      <c r="I24"/>
      <c r="J24" s="22"/>
    </row>
    <row r="25" spans="1:10">
      <c r="A25" s="23" t="s">
        <v>80</v>
      </c>
      <c r="I25"/>
      <c r="J25" s="22" t="s">
        <v>43</v>
      </c>
    </row>
    <row r="26" spans="1:12">
      <c r="A26" s="2" t="s">
        <v>44</v>
      </c>
      <c r="B26" s="3" t="s">
        <v>45</v>
      </c>
      <c r="C26" s="3" t="s">
        <v>46</v>
      </c>
      <c r="D26" s="2" t="s">
        <v>47</v>
      </c>
      <c r="E26" s="2" t="s">
        <v>48</v>
      </c>
      <c r="F26" s="2" t="s">
        <v>49</v>
      </c>
      <c r="G26" s="2" t="s">
        <v>50</v>
      </c>
      <c r="H26" s="2" t="s">
        <v>51</v>
      </c>
      <c r="I26" s="2" t="s">
        <v>52</v>
      </c>
      <c r="J26" s="9" t="s">
        <v>53</v>
      </c>
      <c r="K26" s="2" t="s">
        <v>54</v>
      </c>
      <c r="L26" s="2" t="s">
        <v>55</v>
      </c>
    </row>
    <row r="27" spans="1:12">
      <c r="A27" s="169" t="s">
        <v>56</v>
      </c>
      <c r="B27" s="169" t="s">
        <v>57</v>
      </c>
      <c r="C27" s="184" t="s">
        <v>80</v>
      </c>
      <c r="D27" s="169" t="s">
        <v>80</v>
      </c>
      <c r="E27" s="169" t="s">
        <v>75</v>
      </c>
      <c r="F27" s="169" t="s">
        <v>81</v>
      </c>
      <c r="G27" s="169">
        <v>1200</v>
      </c>
      <c r="H27" s="182">
        <v>1200</v>
      </c>
      <c r="I27" s="169" t="s">
        <v>62</v>
      </c>
      <c r="J27" s="168" t="s">
        <v>39</v>
      </c>
      <c r="K27" s="169"/>
      <c r="L27" s="169"/>
    </row>
    <row r="28" spans="1:12">
      <c r="A28" s="179" t="s">
        <v>82</v>
      </c>
      <c r="B28" s="180" t="s">
        <v>64</v>
      </c>
      <c r="C28" s="183" t="s">
        <v>80</v>
      </c>
      <c r="D28" s="179" t="s">
        <v>80</v>
      </c>
      <c r="E28" s="179" t="s">
        <v>75</v>
      </c>
      <c r="F28" s="179" t="s">
        <v>81</v>
      </c>
      <c r="G28" s="179">
        <v>800</v>
      </c>
      <c r="H28" s="173">
        <v>800</v>
      </c>
      <c r="I28" s="179" t="s">
        <v>62</v>
      </c>
      <c r="J28" s="172" t="s">
        <v>39</v>
      </c>
      <c r="K28" s="179"/>
      <c r="L28" s="179"/>
    </row>
    <row r="29" spans="9:10">
      <c r="I29"/>
      <c r="J29" s="22"/>
    </row>
    <row r="30" spans="9:10">
      <c r="I30"/>
      <c r="J30" s="22"/>
    </row>
    <row r="31" spans="1:10">
      <c r="A31" s="23" t="s">
        <v>83</v>
      </c>
      <c r="I31"/>
      <c r="J31" s="22" t="s">
        <v>43</v>
      </c>
    </row>
    <row r="32" ht="24" customHeight="1" spans="1:12">
      <c r="A32" s="2" t="s">
        <v>44</v>
      </c>
      <c r="B32" s="3" t="s">
        <v>45</v>
      </c>
      <c r="C32" s="3" t="s">
        <v>46</v>
      </c>
      <c r="D32" s="2" t="s">
        <v>47</v>
      </c>
      <c r="E32" s="2" t="s">
        <v>48</v>
      </c>
      <c r="F32" s="2" t="s">
        <v>49</v>
      </c>
      <c r="G32" s="2" t="s">
        <v>50</v>
      </c>
      <c r="H32" s="2" t="s">
        <v>51</v>
      </c>
      <c r="I32" s="2" t="s">
        <v>52</v>
      </c>
      <c r="J32" s="9" t="s">
        <v>53</v>
      </c>
      <c r="K32" s="2" t="s">
        <v>54</v>
      </c>
      <c r="L32" s="2" t="s">
        <v>55</v>
      </c>
    </row>
    <row r="33" spans="1:12">
      <c r="A33" s="169" t="s">
        <v>56</v>
      </c>
      <c r="B33" s="169" t="s">
        <v>57</v>
      </c>
      <c r="C33" s="184" t="s">
        <v>83</v>
      </c>
      <c r="D33" s="169" t="s">
        <v>83</v>
      </c>
      <c r="E33" s="169" t="s">
        <v>75</v>
      </c>
      <c r="F33" s="169" t="s">
        <v>84</v>
      </c>
      <c r="G33" s="169">
        <v>500</v>
      </c>
      <c r="H33" s="182">
        <v>500</v>
      </c>
      <c r="I33" s="169" t="s">
        <v>62</v>
      </c>
      <c r="J33" s="168" t="s">
        <v>39</v>
      </c>
      <c r="K33" s="169"/>
      <c r="L33" s="169"/>
    </row>
    <row r="34" spans="1:12">
      <c r="A34" s="179" t="s">
        <v>82</v>
      </c>
      <c r="B34" s="180" t="s">
        <v>64</v>
      </c>
      <c r="C34" s="183" t="s">
        <v>83</v>
      </c>
      <c r="D34" s="179" t="s">
        <v>83</v>
      </c>
      <c r="E34" s="179" t="s">
        <v>75</v>
      </c>
      <c r="F34" s="179" t="s">
        <v>84</v>
      </c>
      <c r="G34" s="179">
        <v>400</v>
      </c>
      <c r="H34" s="173">
        <v>400</v>
      </c>
      <c r="I34" s="179" t="s">
        <v>62</v>
      </c>
      <c r="J34" s="172" t="s">
        <v>39</v>
      </c>
      <c r="K34" s="179"/>
      <c r="L34" s="179"/>
    </row>
    <row r="35" spans="9:10">
      <c r="I35"/>
      <c r="J35" s="22"/>
    </row>
    <row r="36" spans="9:10">
      <c r="I36"/>
      <c r="J36" s="22"/>
    </row>
    <row r="37" spans="9:10">
      <c r="I37"/>
      <c r="J37" s="22"/>
    </row>
    <row r="38" spans="1:10">
      <c r="A38" s="23" t="s">
        <v>85</v>
      </c>
      <c r="I38"/>
      <c r="J38" s="22" t="s">
        <v>43</v>
      </c>
    </row>
    <row r="39" ht="21" customHeight="1" spans="1:12">
      <c r="A39" s="2" t="s">
        <v>44</v>
      </c>
      <c r="B39" s="3" t="s">
        <v>45</v>
      </c>
      <c r="C39" s="3" t="s">
        <v>46</v>
      </c>
      <c r="D39" s="2" t="s">
        <v>47</v>
      </c>
      <c r="E39" s="2" t="s">
        <v>48</v>
      </c>
      <c r="F39" s="2" t="s">
        <v>49</v>
      </c>
      <c r="G39" s="2" t="s">
        <v>50</v>
      </c>
      <c r="H39" s="2" t="s">
        <v>51</v>
      </c>
      <c r="I39" s="2" t="s">
        <v>52</v>
      </c>
      <c r="J39" s="9" t="s">
        <v>53</v>
      </c>
      <c r="K39" s="2" t="s">
        <v>54</v>
      </c>
      <c r="L39" s="2" t="s">
        <v>55</v>
      </c>
    </row>
    <row r="40" spans="1:12">
      <c r="A40" s="169" t="s">
        <v>56</v>
      </c>
      <c r="B40" s="169" t="s">
        <v>57</v>
      </c>
      <c r="C40" s="184" t="s">
        <v>85</v>
      </c>
      <c r="D40" s="169" t="s">
        <v>85</v>
      </c>
      <c r="E40" s="169" t="s">
        <v>75</v>
      </c>
      <c r="F40" s="169" t="s">
        <v>86</v>
      </c>
      <c r="G40" s="169" t="s">
        <v>87</v>
      </c>
      <c r="H40" s="182">
        <f>4000</f>
        <v>4000</v>
      </c>
      <c r="I40" s="169" t="s">
        <v>62</v>
      </c>
      <c r="J40" s="168" t="s">
        <v>39</v>
      </c>
      <c r="K40" s="169"/>
      <c r="L40" s="169"/>
    </row>
    <row r="41" spans="1:12">
      <c r="A41" s="179" t="s">
        <v>56</v>
      </c>
      <c r="B41" s="179" t="s">
        <v>57</v>
      </c>
      <c r="C41" s="183" t="s">
        <v>85</v>
      </c>
      <c r="D41" s="179" t="s">
        <v>85</v>
      </c>
      <c r="E41" s="179" t="s">
        <v>75</v>
      </c>
      <c r="F41" s="179" t="s">
        <v>88</v>
      </c>
      <c r="G41" s="179" t="s">
        <v>89</v>
      </c>
      <c r="H41" s="173">
        <v>2000</v>
      </c>
      <c r="I41" s="179" t="s">
        <v>62</v>
      </c>
      <c r="J41" s="172" t="s">
        <v>39</v>
      </c>
      <c r="K41" s="179"/>
      <c r="L41" s="179"/>
    </row>
    <row r="42" spans="1:12">
      <c r="A42" s="179" t="s">
        <v>90</v>
      </c>
      <c r="B42" s="180" t="s">
        <v>64</v>
      </c>
      <c r="C42" s="183" t="s">
        <v>85</v>
      </c>
      <c r="D42" s="179" t="s">
        <v>85</v>
      </c>
      <c r="E42" s="179" t="s">
        <v>75</v>
      </c>
      <c r="F42" s="179" t="s">
        <v>86</v>
      </c>
      <c r="G42" s="179" t="s">
        <v>91</v>
      </c>
      <c r="H42" s="173">
        <v>3000</v>
      </c>
      <c r="I42" s="179" t="s">
        <v>62</v>
      </c>
      <c r="J42" s="172" t="s">
        <v>39</v>
      </c>
      <c r="K42" s="179"/>
      <c r="L42" s="179"/>
    </row>
    <row r="43" spans="1:12">
      <c r="A43" s="179" t="s">
        <v>92</v>
      </c>
      <c r="B43" s="180" t="s">
        <v>64</v>
      </c>
      <c r="C43" s="183" t="s">
        <v>85</v>
      </c>
      <c r="D43" s="179" t="s">
        <v>85</v>
      </c>
      <c r="E43" s="179" t="s">
        <v>75</v>
      </c>
      <c r="F43" s="179" t="s">
        <v>88</v>
      </c>
      <c r="G43" s="179" t="s">
        <v>93</v>
      </c>
      <c r="H43" s="173">
        <v>1800</v>
      </c>
      <c r="I43" s="179" t="s">
        <v>62</v>
      </c>
      <c r="J43" s="172" t="s">
        <v>39</v>
      </c>
      <c r="K43" s="179"/>
      <c r="L43" s="179"/>
    </row>
    <row r="44" spans="9:10">
      <c r="I44"/>
      <c r="J44" s="22"/>
    </row>
    <row r="45" spans="1:10">
      <c r="A45" s="23" t="s">
        <v>94</v>
      </c>
      <c r="I45"/>
      <c r="J45" s="22" t="s">
        <v>43</v>
      </c>
    </row>
    <row r="46" spans="1:12">
      <c r="A46" s="2" t="s">
        <v>44</v>
      </c>
      <c r="B46" s="3" t="s">
        <v>45</v>
      </c>
      <c r="C46" s="3" t="s">
        <v>46</v>
      </c>
      <c r="D46" s="2" t="s">
        <v>47</v>
      </c>
      <c r="E46" s="2" t="s">
        <v>48</v>
      </c>
      <c r="F46" s="2" t="s">
        <v>49</v>
      </c>
      <c r="G46" s="2" t="s">
        <v>50</v>
      </c>
      <c r="H46" s="2" t="s">
        <v>51</v>
      </c>
      <c r="I46" s="2" t="s">
        <v>52</v>
      </c>
      <c r="J46" s="9" t="s">
        <v>53</v>
      </c>
      <c r="K46" s="2" t="s">
        <v>54</v>
      </c>
      <c r="L46" s="2" t="s">
        <v>55</v>
      </c>
    </row>
    <row r="47" spans="1:12">
      <c r="A47" s="169" t="s">
        <v>56</v>
      </c>
      <c r="B47" s="169" t="s">
        <v>57</v>
      </c>
      <c r="C47" s="184" t="s">
        <v>94</v>
      </c>
      <c r="D47" s="169" t="s">
        <v>95</v>
      </c>
      <c r="E47" s="169" t="s">
        <v>96</v>
      </c>
      <c r="F47" s="169" t="s">
        <v>97</v>
      </c>
      <c r="G47" s="169" t="s">
        <v>98</v>
      </c>
      <c r="H47" s="182">
        <f>300*800</f>
        <v>240000</v>
      </c>
      <c r="I47" s="169" t="s">
        <v>62</v>
      </c>
      <c r="J47" s="168" t="s">
        <v>39</v>
      </c>
      <c r="K47" s="169"/>
      <c r="L47" s="169"/>
    </row>
    <row r="48" spans="1:12">
      <c r="A48" s="179" t="s">
        <v>56</v>
      </c>
      <c r="B48" s="179" t="s">
        <v>57</v>
      </c>
      <c r="C48" s="183" t="s">
        <v>94</v>
      </c>
      <c r="D48" s="179" t="s">
        <v>99</v>
      </c>
      <c r="E48" s="179" t="s">
        <v>96</v>
      </c>
      <c r="F48" s="179" t="s">
        <v>100</v>
      </c>
      <c r="G48" s="179" t="s">
        <v>101</v>
      </c>
      <c r="H48" s="173">
        <f>600*3*4*50</f>
        <v>360000</v>
      </c>
      <c r="I48" s="179" t="s">
        <v>62</v>
      </c>
      <c r="J48" s="172" t="s">
        <v>39</v>
      </c>
      <c r="K48" s="179"/>
      <c r="L48" s="179"/>
    </row>
    <row r="49" spans="1:12">
      <c r="A49" s="179" t="s">
        <v>102</v>
      </c>
      <c r="B49" s="180" t="s">
        <v>64</v>
      </c>
      <c r="C49" s="183" t="s">
        <v>94</v>
      </c>
      <c r="D49" s="179" t="s">
        <v>95</v>
      </c>
      <c r="E49" s="179" t="s">
        <v>96</v>
      </c>
      <c r="F49" s="179" t="s">
        <v>97</v>
      </c>
      <c r="G49" s="179" t="s">
        <v>103</v>
      </c>
      <c r="H49" s="173">
        <f>300*750</f>
        <v>225000</v>
      </c>
      <c r="I49" s="179" t="s">
        <v>62</v>
      </c>
      <c r="J49" s="172" t="s">
        <v>39</v>
      </c>
      <c r="K49" s="179"/>
      <c r="L49" s="179"/>
    </row>
    <row r="50" spans="1:12">
      <c r="A50" s="179" t="s">
        <v>104</v>
      </c>
      <c r="B50" s="180" t="s">
        <v>64</v>
      </c>
      <c r="C50" s="183" t="s">
        <v>94</v>
      </c>
      <c r="D50" s="179" t="s">
        <v>99</v>
      </c>
      <c r="E50" s="179" t="s">
        <v>96</v>
      </c>
      <c r="F50" s="179" t="s">
        <v>100</v>
      </c>
      <c r="G50" s="179" t="s">
        <v>105</v>
      </c>
      <c r="H50" s="173">
        <f>600*3*4*45</f>
        <v>324000</v>
      </c>
      <c r="I50" s="179" t="s">
        <v>62</v>
      </c>
      <c r="J50" s="172" t="s">
        <v>39</v>
      </c>
      <c r="K50" s="179"/>
      <c r="L50" s="179"/>
    </row>
    <row r="51" spans="9:10">
      <c r="I51"/>
      <c r="J51" s="22"/>
    </row>
    <row r="52" spans="1:10">
      <c r="A52" s="23" t="s">
        <v>106</v>
      </c>
      <c r="I52"/>
      <c r="J52" s="22" t="s">
        <v>43</v>
      </c>
    </row>
    <row r="53" spans="1:12">
      <c r="A53" s="2" t="s">
        <v>44</v>
      </c>
      <c r="B53" s="3" t="s">
        <v>45</v>
      </c>
      <c r="C53" s="3" t="s">
        <v>46</v>
      </c>
      <c r="D53" s="2" t="s">
        <v>47</v>
      </c>
      <c r="E53" s="2" t="s">
        <v>48</v>
      </c>
      <c r="F53" s="2" t="s">
        <v>49</v>
      </c>
      <c r="G53" s="2" t="s">
        <v>50</v>
      </c>
      <c r="H53" s="2" t="s">
        <v>51</v>
      </c>
      <c r="I53" s="2" t="s">
        <v>52</v>
      </c>
      <c r="J53" s="9" t="s">
        <v>53</v>
      </c>
      <c r="K53" s="2" t="s">
        <v>54</v>
      </c>
      <c r="L53" s="2" t="s">
        <v>55</v>
      </c>
    </row>
    <row r="54" spans="1:12">
      <c r="A54" s="169" t="s">
        <v>107</v>
      </c>
      <c r="B54" s="169" t="s">
        <v>57</v>
      </c>
      <c r="C54" s="169" t="s">
        <v>106</v>
      </c>
      <c r="D54" s="169" t="s">
        <v>106</v>
      </c>
      <c r="E54" s="169" t="s">
        <v>108</v>
      </c>
      <c r="F54" s="169" t="s">
        <v>109</v>
      </c>
      <c r="G54" s="169" t="s">
        <v>110</v>
      </c>
      <c r="H54" s="182">
        <f>200000*0.02</f>
        <v>4000</v>
      </c>
      <c r="I54" s="169" t="s">
        <v>62</v>
      </c>
      <c r="J54" s="168" t="s">
        <v>39</v>
      </c>
      <c r="K54" s="169"/>
      <c r="L54" s="169"/>
    </row>
    <row r="55" spans="9:10">
      <c r="I55"/>
      <c r="J55" s="22"/>
    </row>
    <row r="56" spans="9:10">
      <c r="I56"/>
      <c r="J56" s="22"/>
    </row>
    <row r="57" spans="9:10">
      <c r="I57"/>
      <c r="J57" s="22"/>
    </row>
    <row r="58" spans="1:10">
      <c r="A58" s="23" t="s">
        <v>111</v>
      </c>
      <c r="I58"/>
      <c r="J58" s="22" t="s">
        <v>43</v>
      </c>
    </row>
    <row r="59" spans="1:12">
      <c r="A59" s="2" t="s">
        <v>44</v>
      </c>
      <c r="B59" s="3" t="s">
        <v>45</v>
      </c>
      <c r="C59" s="3" t="s">
        <v>46</v>
      </c>
      <c r="D59" s="2" t="s">
        <v>47</v>
      </c>
      <c r="E59" s="2" t="s">
        <v>48</v>
      </c>
      <c r="F59" s="2" t="s">
        <v>49</v>
      </c>
      <c r="G59" s="2" t="s">
        <v>50</v>
      </c>
      <c r="H59" s="2" t="s">
        <v>51</v>
      </c>
      <c r="I59" s="2" t="s">
        <v>52</v>
      </c>
      <c r="J59" s="9" t="s">
        <v>53</v>
      </c>
      <c r="K59" s="2" t="s">
        <v>54</v>
      </c>
      <c r="L59" s="2" t="s">
        <v>55</v>
      </c>
    </row>
    <row r="60" spans="1:12">
      <c r="A60" s="169" t="s">
        <v>37</v>
      </c>
      <c r="B60" s="185" t="s">
        <v>64</v>
      </c>
      <c r="C60" s="184" t="s">
        <v>106</v>
      </c>
      <c r="D60" s="169" t="s">
        <v>112</v>
      </c>
      <c r="E60" s="169" t="s">
        <v>69</v>
      </c>
      <c r="F60" s="169" t="s">
        <v>113</v>
      </c>
      <c r="G60" s="169" t="s">
        <v>114</v>
      </c>
      <c r="H60" s="182">
        <f>50*18+600*5</f>
        <v>3900</v>
      </c>
      <c r="I60" s="169" t="s">
        <v>62</v>
      </c>
      <c r="J60" s="168" t="s">
        <v>39</v>
      </c>
      <c r="K60" s="169"/>
      <c r="L60" s="169"/>
    </row>
    <row r="61" spans="9:10">
      <c r="I61"/>
      <c r="J61" s="22"/>
    </row>
    <row r="62" spans="9:10">
      <c r="I62"/>
      <c r="J62" s="22"/>
    </row>
    <row r="63" spans="9:10">
      <c r="I63"/>
      <c r="J63" s="22"/>
    </row>
    <row r="64" spans="1:10">
      <c r="A64" s="23" t="s">
        <v>115</v>
      </c>
      <c r="I64"/>
      <c r="J64" s="22" t="s">
        <v>43</v>
      </c>
    </row>
    <row r="65" spans="1:12">
      <c r="A65" s="2" t="s">
        <v>44</v>
      </c>
      <c r="B65" s="3" t="s">
        <v>45</v>
      </c>
      <c r="C65" s="3" t="s">
        <v>46</v>
      </c>
      <c r="D65" s="2" t="s">
        <v>47</v>
      </c>
      <c r="E65" s="2" t="s">
        <v>48</v>
      </c>
      <c r="F65" s="2" t="s">
        <v>49</v>
      </c>
      <c r="G65" s="2" t="s">
        <v>50</v>
      </c>
      <c r="H65" s="2" t="s">
        <v>51</v>
      </c>
      <c r="I65" s="2" t="s">
        <v>52</v>
      </c>
      <c r="J65" s="9" t="s">
        <v>53</v>
      </c>
      <c r="K65" s="2" t="s">
        <v>54</v>
      </c>
      <c r="L65" s="2" t="s">
        <v>55</v>
      </c>
    </row>
    <row r="66" spans="1:12">
      <c r="A66" s="169" t="s">
        <v>37</v>
      </c>
      <c r="B66" s="185" t="s">
        <v>64</v>
      </c>
      <c r="C66" s="184" t="s">
        <v>115</v>
      </c>
      <c r="D66" s="169" t="s">
        <v>116</v>
      </c>
      <c r="E66" s="169" t="s">
        <v>96</v>
      </c>
      <c r="F66" s="169" t="s">
        <v>117</v>
      </c>
      <c r="G66" s="169" t="s">
        <v>118</v>
      </c>
      <c r="H66" s="182">
        <f>5*40+5*20</f>
        <v>300</v>
      </c>
      <c r="I66" s="169" t="s">
        <v>62</v>
      </c>
      <c r="J66" s="168" t="s">
        <v>39</v>
      </c>
      <c r="K66" s="169"/>
      <c r="L66" s="169"/>
    </row>
    <row r="67" spans="9:10">
      <c r="I67"/>
      <c r="J67" s="22"/>
    </row>
    <row r="68" spans="9:10">
      <c r="I68"/>
      <c r="J68" s="22"/>
    </row>
    <row r="69" spans="1:10">
      <c r="A69" s="23" t="s">
        <v>119</v>
      </c>
      <c r="I69"/>
      <c r="J69" s="22"/>
    </row>
    <row r="70" spans="1:12">
      <c r="A70" s="2" t="s">
        <v>44</v>
      </c>
      <c r="B70" s="3" t="s">
        <v>45</v>
      </c>
      <c r="C70" s="3" t="s">
        <v>46</v>
      </c>
      <c r="D70" s="2" t="s">
        <v>47</v>
      </c>
      <c r="E70" s="2" t="s">
        <v>48</v>
      </c>
      <c r="F70" s="2" t="s">
        <v>49</v>
      </c>
      <c r="G70" s="2" t="s">
        <v>50</v>
      </c>
      <c r="H70" s="2" t="s">
        <v>51</v>
      </c>
      <c r="I70" s="2" t="s">
        <v>52</v>
      </c>
      <c r="J70" s="9" t="s">
        <v>53</v>
      </c>
      <c r="K70" s="2" t="s">
        <v>54</v>
      </c>
      <c r="L70" s="2" t="s">
        <v>55</v>
      </c>
    </row>
    <row r="71" spans="1:12">
      <c r="A71" s="169" t="s">
        <v>119</v>
      </c>
      <c r="B71" s="185" t="s">
        <v>64</v>
      </c>
      <c r="C71" s="184" t="s">
        <v>119</v>
      </c>
      <c r="D71" s="169" t="s">
        <v>119</v>
      </c>
      <c r="E71" s="169" t="s">
        <v>96</v>
      </c>
      <c r="F71" s="169" t="s">
        <v>120</v>
      </c>
      <c r="G71" s="169">
        <v>10000</v>
      </c>
      <c r="H71" s="182">
        <v>1000</v>
      </c>
      <c r="I71" s="169" t="s">
        <v>62</v>
      </c>
      <c r="J71" s="168" t="s">
        <v>39</v>
      </c>
      <c r="K71" s="169"/>
      <c r="L71" s="169"/>
    </row>
    <row r="72" spans="9:10">
      <c r="I72"/>
      <c r="J72" s="22"/>
    </row>
    <row r="73" spans="1:10">
      <c r="A73" s="23" t="s">
        <v>121</v>
      </c>
      <c r="I73"/>
      <c r="J73" s="22" t="s">
        <v>43</v>
      </c>
    </row>
    <row r="74" spans="1:12">
      <c r="A74" s="2" t="s">
        <v>44</v>
      </c>
      <c r="B74" s="3" t="s">
        <v>45</v>
      </c>
      <c r="C74" s="3" t="s">
        <v>46</v>
      </c>
      <c r="D74" s="2" t="s">
        <v>47</v>
      </c>
      <c r="E74" s="2" t="s">
        <v>48</v>
      </c>
      <c r="F74" s="2" t="s">
        <v>49</v>
      </c>
      <c r="G74" s="2" t="s">
        <v>50</v>
      </c>
      <c r="H74" s="2" t="s">
        <v>51</v>
      </c>
      <c r="I74" s="2" t="s">
        <v>52</v>
      </c>
      <c r="J74" s="9" t="s">
        <v>53</v>
      </c>
      <c r="K74" s="2" t="s">
        <v>54</v>
      </c>
      <c r="L74" s="2" t="s">
        <v>55</v>
      </c>
    </row>
    <row r="75" spans="1:12">
      <c r="A75" s="169" t="s">
        <v>121</v>
      </c>
      <c r="B75" s="185" t="s">
        <v>64</v>
      </c>
      <c r="C75" s="184" t="s">
        <v>119</v>
      </c>
      <c r="D75" s="169" t="s">
        <v>37</v>
      </c>
      <c r="E75" s="169" t="s">
        <v>69</v>
      </c>
      <c r="F75" s="169" t="s">
        <v>122</v>
      </c>
      <c r="G75" s="169" t="s">
        <v>123</v>
      </c>
      <c r="H75" s="182">
        <v>450</v>
      </c>
      <c r="I75" s="169" t="s">
        <v>62</v>
      </c>
      <c r="J75" s="168" t="s">
        <v>39</v>
      </c>
      <c r="K75" s="169"/>
      <c r="L75" s="169"/>
    </row>
    <row r="76" spans="1:12">
      <c r="A76" s="179" t="s">
        <v>121</v>
      </c>
      <c r="B76" s="180" t="s">
        <v>64</v>
      </c>
      <c r="C76" s="183" t="s">
        <v>119</v>
      </c>
      <c r="D76" s="179" t="s">
        <v>124</v>
      </c>
      <c r="E76" s="179" t="s">
        <v>96</v>
      </c>
      <c r="F76" s="179" t="s">
        <v>125</v>
      </c>
      <c r="G76" s="179" t="s">
        <v>126</v>
      </c>
      <c r="H76" s="173">
        <v>600</v>
      </c>
      <c r="I76" s="179" t="s">
        <v>62</v>
      </c>
      <c r="J76" s="172" t="s">
        <v>39</v>
      </c>
      <c r="K76" s="169"/>
      <c r="L76" s="169"/>
    </row>
    <row r="77" spans="9:10">
      <c r="I77"/>
      <c r="J77" s="22"/>
    </row>
    <row r="78" spans="9:10">
      <c r="I78"/>
      <c r="J78" s="22"/>
    </row>
    <row r="79" spans="1:10">
      <c r="A79" s="23" t="s">
        <v>127</v>
      </c>
      <c r="I79"/>
      <c r="J79" s="22" t="s">
        <v>43</v>
      </c>
    </row>
    <row r="80" spans="1:12">
      <c r="A80" s="2" t="s">
        <v>44</v>
      </c>
      <c r="B80" s="3" t="s">
        <v>45</v>
      </c>
      <c r="C80" s="3" t="s">
        <v>46</v>
      </c>
      <c r="D80" s="2" t="s">
        <v>47</v>
      </c>
      <c r="E80" s="2" t="s">
        <v>48</v>
      </c>
      <c r="F80" s="2" t="s">
        <v>49</v>
      </c>
      <c r="G80" s="2" t="s">
        <v>50</v>
      </c>
      <c r="H80" s="2" t="s">
        <v>51</v>
      </c>
      <c r="I80" s="2" t="s">
        <v>52</v>
      </c>
      <c r="J80" s="9" t="s">
        <v>53</v>
      </c>
      <c r="K80" s="2" t="s">
        <v>54</v>
      </c>
      <c r="L80" s="2" t="s">
        <v>55</v>
      </c>
    </row>
    <row r="81" spans="1:12">
      <c r="A81" s="169" t="s">
        <v>127</v>
      </c>
      <c r="B81" s="185" t="s">
        <v>64</v>
      </c>
      <c r="C81" s="184" t="s">
        <v>127</v>
      </c>
      <c r="D81" s="169" t="s">
        <v>128</v>
      </c>
      <c r="E81" s="169" t="s">
        <v>129</v>
      </c>
      <c r="F81" s="169" t="s">
        <v>130</v>
      </c>
      <c r="G81" s="169">
        <v>200</v>
      </c>
      <c r="H81" s="182">
        <v>200</v>
      </c>
      <c r="I81" s="169" t="s">
        <v>62</v>
      </c>
      <c r="J81" s="168" t="s">
        <v>39</v>
      </c>
      <c r="K81" s="169"/>
      <c r="L81" s="169"/>
    </row>
    <row r="82" spans="9:10">
      <c r="I82"/>
      <c r="J82" s="22"/>
    </row>
    <row r="83" spans="9:10">
      <c r="I83"/>
      <c r="J83" s="22"/>
    </row>
    <row r="84" spans="1:10">
      <c r="A84" s="23" t="s">
        <v>131</v>
      </c>
      <c r="I84"/>
      <c r="J84" s="22" t="s">
        <v>43</v>
      </c>
    </row>
    <row r="85" spans="1:12">
      <c r="A85" s="2" t="s">
        <v>44</v>
      </c>
      <c r="B85" s="3" t="s">
        <v>45</v>
      </c>
      <c r="C85" s="3" t="s">
        <v>46</v>
      </c>
      <c r="D85" s="2" t="s">
        <v>47</v>
      </c>
      <c r="E85" s="2" t="s">
        <v>48</v>
      </c>
      <c r="F85" s="2" t="s">
        <v>49</v>
      </c>
      <c r="G85" s="2" t="s">
        <v>50</v>
      </c>
      <c r="H85" s="2" t="s">
        <v>51</v>
      </c>
      <c r="I85" s="2" t="s">
        <v>52</v>
      </c>
      <c r="J85" s="9" t="s">
        <v>53</v>
      </c>
      <c r="K85" s="2" t="s">
        <v>54</v>
      </c>
      <c r="L85" s="2" t="s">
        <v>55</v>
      </c>
    </row>
    <row r="86" spans="1:12">
      <c r="A86" s="169" t="s">
        <v>131</v>
      </c>
      <c r="B86" s="169" t="s">
        <v>64</v>
      </c>
      <c r="C86" s="169" t="s">
        <v>131</v>
      </c>
      <c r="D86" s="169" t="s">
        <v>37</v>
      </c>
      <c r="E86" s="169" t="s">
        <v>96</v>
      </c>
      <c r="F86" s="169" t="s">
        <v>132</v>
      </c>
      <c r="G86" s="169" t="s">
        <v>133</v>
      </c>
      <c r="H86" s="182">
        <v>2720</v>
      </c>
      <c r="I86" s="169" t="s">
        <v>62</v>
      </c>
      <c r="J86" s="168" t="s">
        <v>39</v>
      </c>
      <c r="K86" s="169"/>
      <c r="L86" s="169"/>
    </row>
    <row r="87" spans="1:12">
      <c r="A87" s="179" t="s">
        <v>131</v>
      </c>
      <c r="B87" s="179" t="s">
        <v>64</v>
      </c>
      <c r="C87" s="179" t="s">
        <v>131</v>
      </c>
      <c r="D87" s="179" t="s">
        <v>134</v>
      </c>
      <c r="E87" s="179" t="s">
        <v>96</v>
      </c>
      <c r="F87" s="179" t="s">
        <v>135</v>
      </c>
      <c r="G87" s="179" t="s">
        <v>136</v>
      </c>
      <c r="H87" s="173">
        <f>(625500-572090)*0.2</f>
        <v>10682</v>
      </c>
      <c r="I87" s="179" t="s">
        <v>62</v>
      </c>
      <c r="J87" s="172" t="s">
        <v>39</v>
      </c>
      <c r="K87" s="169"/>
      <c r="L87" s="169"/>
    </row>
    <row r="88" spans="9:9">
      <c r="I88"/>
    </row>
    <row r="89" spans="1:9">
      <c r="A89" s="17" t="s">
        <v>137</v>
      </c>
      <c r="B89" s="27">
        <v>5000</v>
      </c>
      <c r="C89" s="30"/>
      <c r="I89"/>
    </row>
    <row r="90" spans="9:9">
      <c r="I90"/>
    </row>
    <row r="91" ht="15" spans="1:9">
      <c r="A91" t="s">
        <v>138</v>
      </c>
      <c r="E91" t="s">
        <v>139</v>
      </c>
      <c r="F91" t="s">
        <v>140</v>
      </c>
      <c r="H91" t="s">
        <v>141</v>
      </c>
      <c r="I91"/>
    </row>
    <row r="92" spans="1:11">
      <c r="A92" s="157"/>
      <c r="B92" s="158"/>
      <c r="C92" s="158"/>
      <c r="D92" s="158"/>
      <c r="E92" s="158"/>
      <c r="F92" s="158"/>
      <c r="G92" s="158"/>
      <c r="H92" s="158"/>
      <c r="I92" s="158"/>
      <c r="J92" s="186"/>
      <c r="K92" s="187"/>
    </row>
    <row r="93" spans="1:11">
      <c r="A93" s="160"/>
      <c r="I93"/>
      <c r="J93" s="22"/>
      <c r="K93" s="189"/>
    </row>
    <row r="94" ht="15" spans="1:11">
      <c r="A94" s="176"/>
      <c r="B94" s="143"/>
      <c r="C94" s="143"/>
      <c r="D94" s="143"/>
      <c r="E94" s="143"/>
      <c r="F94" s="143"/>
      <c r="G94" s="143"/>
      <c r="H94" s="143"/>
      <c r="I94" s="143"/>
      <c r="J94" s="194"/>
      <c r="K94" s="195"/>
    </row>
    <row r="95" spans="9:10">
      <c r="I95"/>
      <c r="J95" s="22"/>
    </row>
    <row r="96" ht="15" spans="1:10">
      <c r="A96" t="s">
        <v>142</v>
      </c>
      <c r="I96"/>
      <c r="J96" s="22"/>
    </row>
    <row r="97" spans="1:11">
      <c r="A97" s="157"/>
      <c r="B97" s="158"/>
      <c r="C97" s="158"/>
      <c r="D97" s="158"/>
      <c r="E97" s="158"/>
      <c r="F97" s="158"/>
      <c r="G97" s="158"/>
      <c r="H97" s="158"/>
      <c r="I97" s="158"/>
      <c r="J97" s="186"/>
      <c r="K97" s="187"/>
    </row>
    <row r="98" spans="1:11">
      <c r="A98" s="160"/>
      <c r="I98"/>
      <c r="J98" s="22"/>
      <c r="K98" s="189"/>
    </row>
    <row r="99" spans="1:11">
      <c r="A99" s="160"/>
      <c r="I99"/>
      <c r="J99" s="22"/>
      <c r="K99" s="189"/>
    </row>
    <row r="100" spans="1:11">
      <c r="A100" s="160"/>
      <c r="I100"/>
      <c r="J100" s="22"/>
      <c r="K100" s="189"/>
    </row>
    <row r="101" spans="1:11">
      <c r="A101" s="160"/>
      <c r="I101"/>
      <c r="J101" s="22"/>
      <c r="K101" s="189"/>
    </row>
    <row r="102" ht="15" spans="1:11">
      <c r="A102" s="176"/>
      <c r="B102" s="143"/>
      <c r="C102" s="143"/>
      <c r="D102" s="143"/>
      <c r="E102" s="143"/>
      <c r="F102" s="143"/>
      <c r="G102" s="143"/>
      <c r="H102" s="143"/>
      <c r="I102" s="143"/>
      <c r="J102" s="194"/>
      <c r="K102" s="195"/>
    </row>
    <row r="103" spans="9:10">
      <c r="I103"/>
      <c r="J103" s="22"/>
    </row>
    <row r="104" ht="15" spans="1:11">
      <c r="A104" s="198" t="s">
        <v>143</v>
      </c>
      <c r="B104" s="198"/>
      <c r="C104" s="198"/>
      <c r="D104" s="198"/>
      <c r="E104" s="198" t="s">
        <v>144</v>
      </c>
      <c r="F104" s="198" t="s">
        <v>145</v>
      </c>
      <c r="G104" s="198"/>
      <c r="H104" s="198" t="s">
        <v>146</v>
      </c>
      <c r="I104" s="198"/>
      <c r="J104" s="213"/>
      <c r="K104" s="198"/>
    </row>
    <row r="105" ht="15" spans="1:11">
      <c r="A105" s="199"/>
      <c r="B105" s="200"/>
      <c r="C105" s="200"/>
      <c r="D105" s="200"/>
      <c r="E105" s="200"/>
      <c r="F105" s="200"/>
      <c r="G105" s="200"/>
      <c r="H105" s="200"/>
      <c r="I105" s="200"/>
      <c r="J105" s="214"/>
      <c r="K105" s="215"/>
    </row>
    <row r="106" ht="15" spans="1:11">
      <c r="A106" s="201" t="s">
        <v>44</v>
      </c>
      <c r="B106" s="202" t="s">
        <v>45</v>
      </c>
      <c r="C106" s="202" t="s">
        <v>46</v>
      </c>
      <c r="D106" s="202" t="s">
        <v>47</v>
      </c>
      <c r="E106" s="202" t="s">
        <v>48</v>
      </c>
      <c r="F106" s="202" t="s">
        <v>49</v>
      </c>
      <c r="G106" s="202" t="s">
        <v>50</v>
      </c>
      <c r="H106" s="202" t="s">
        <v>51</v>
      </c>
      <c r="I106" s="202" t="s">
        <v>52</v>
      </c>
      <c r="J106" s="216" t="s">
        <v>53</v>
      </c>
      <c r="K106" s="217" t="s">
        <v>54</v>
      </c>
    </row>
    <row r="107" spans="1:11">
      <c r="A107" s="203" t="s">
        <v>56</v>
      </c>
      <c r="B107" s="204" t="s">
        <v>57</v>
      </c>
      <c r="C107" s="204" t="s">
        <v>42</v>
      </c>
      <c r="D107" s="204" t="s">
        <v>58</v>
      </c>
      <c r="E107" s="204" t="s">
        <v>59</v>
      </c>
      <c r="F107" s="204" t="s">
        <v>60</v>
      </c>
      <c r="G107" s="204" t="s">
        <v>61</v>
      </c>
      <c r="H107" s="204">
        <v>2800</v>
      </c>
      <c r="I107" s="204" t="s">
        <v>62</v>
      </c>
      <c r="J107" s="204" t="s">
        <v>39</v>
      </c>
      <c r="K107" s="218"/>
    </row>
    <row r="108" spans="1:11">
      <c r="A108" s="205" t="s">
        <v>56</v>
      </c>
      <c r="B108" s="206" t="s">
        <v>57</v>
      </c>
      <c r="C108" s="206" t="s">
        <v>71</v>
      </c>
      <c r="D108" s="206" t="s">
        <v>74</v>
      </c>
      <c r="E108" s="206" t="s">
        <v>75</v>
      </c>
      <c r="F108" s="206" t="s">
        <v>76</v>
      </c>
      <c r="G108" s="206">
        <v>12000</v>
      </c>
      <c r="H108" s="206">
        <v>12000</v>
      </c>
      <c r="I108" s="206" t="s">
        <v>62</v>
      </c>
      <c r="J108" s="206" t="s">
        <v>39</v>
      </c>
      <c r="K108" s="219"/>
    </row>
    <row r="109" spans="1:11">
      <c r="A109" s="205" t="s">
        <v>56</v>
      </c>
      <c r="B109" s="206" t="s">
        <v>57</v>
      </c>
      <c r="C109" s="206" t="s">
        <v>80</v>
      </c>
      <c r="D109" s="206" t="s">
        <v>80</v>
      </c>
      <c r="E109" s="206" t="s">
        <v>75</v>
      </c>
      <c r="F109" s="206" t="s">
        <v>81</v>
      </c>
      <c r="G109" s="206">
        <v>1200</v>
      </c>
      <c r="H109" s="206">
        <v>1200</v>
      </c>
      <c r="I109" s="206" t="s">
        <v>62</v>
      </c>
      <c r="J109" s="206" t="s">
        <v>39</v>
      </c>
      <c r="K109" s="219"/>
    </row>
    <row r="110" spans="1:11">
      <c r="A110" s="205" t="s">
        <v>56</v>
      </c>
      <c r="B110" s="206" t="s">
        <v>57</v>
      </c>
      <c r="C110" s="206" t="s">
        <v>83</v>
      </c>
      <c r="D110" s="206" t="s">
        <v>83</v>
      </c>
      <c r="E110" s="206" t="s">
        <v>75</v>
      </c>
      <c r="F110" s="206" t="s">
        <v>84</v>
      </c>
      <c r="G110" s="206">
        <v>500</v>
      </c>
      <c r="H110" s="206">
        <v>500</v>
      </c>
      <c r="I110" s="206" t="s">
        <v>62</v>
      </c>
      <c r="J110" s="206" t="s">
        <v>39</v>
      </c>
      <c r="K110" s="219"/>
    </row>
    <row r="111" spans="1:11">
      <c r="A111" s="205" t="s">
        <v>56</v>
      </c>
      <c r="B111" s="206" t="s">
        <v>57</v>
      </c>
      <c r="C111" s="206" t="s">
        <v>85</v>
      </c>
      <c r="D111" s="206" t="s">
        <v>85</v>
      </c>
      <c r="E111" s="206" t="s">
        <v>75</v>
      </c>
      <c r="F111" s="206" t="s">
        <v>86</v>
      </c>
      <c r="G111" s="206" t="s">
        <v>87</v>
      </c>
      <c r="H111" s="206">
        <v>4000</v>
      </c>
      <c r="I111" s="206" t="s">
        <v>62</v>
      </c>
      <c r="J111" s="206" t="s">
        <v>39</v>
      </c>
      <c r="K111" s="219"/>
    </row>
    <row r="112" spans="1:11">
      <c r="A112" s="205" t="s">
        <v>56</v>
      </c>
      <c r="B112" s="206" t="s">
        <v>57</v>
      </c>
      <c r="C112" s="206" t="s">
        <v>85</v>
      </c>
      <c r="D112" s="206" t="s">
        <v>85</v>
      </c>
      <c r="E112" s="206" t="s">
        <v>75</v>
      </c>
      <c r="F112" s="206" t="s">
        <v>88</v>
      </c>
      <c r="G112" s="206" t="s">
        <v>89</v>
      </c>
      <c r="H112" s="206">
        <v>2000</v>
      </c>
      <c r="I112" s="206" t="s">
        <v>62</v>
      </c>
      <c r="J112" s="206" t="s">
        <v>39</v>
      </c>
      <c r="K112" s="219"/>
    </row>
    <row r="113" spans="1:11">
      <c r="A113" s="205" t="s">
        <v>56</v>
      </c>
      <c r="B113" s="206" t="s">
        <v>57</v>
      </c>
      <c r="C113" s="206" t="s">
        <v>94</v>
      </c>
      <c r="D113" s="206" t="s">
        <v>95</v>
      </c>
      <c r="E113" s="206" t="s">
        <v>96</v>
      </c>
      <c r="F113" s="206" t="s">
        <v>97</v>
      </c>
      <c r="G113" s="206" t="s">
        <v>98</v>
      </c>
      <c r="H113" s="206">
        <v>240000</v>
      </c>
      <c r="I113" s="206" t="s">
        <v>62</v>
      </c>
      <c r="J113" s="206" t="s">
        <v>39</v>
      </c>
      <c r="K113" s="219"/>
    </row>
    <row r="114" spans="1:11">
      <c r="A114" s="205" t="s">
        <v>56</v>
      </c>
      <c r="B114" s="206" t="s">
        <v>57</v>
      </c>
      <c r="C114" s="206" t="s">
        <v>94</v>
      </c>
      <c r="D114" s="206" t="s">
        <v>99</v>
      </c>
      <c r="E114" s="206" t="s">
        <v>96</v>
      </c>
      <c r="F114" s="206" t="s">
        <v>100</v>
      </c>
      <c r="G114" s="206" t="s">
        <v>101</v>
      </c>
      <c r="H114" s="206">
        <v>360000</v>
      </c>
      <c r="I114" s="206" t="s">
        <v>62</v>
      </c>
      <c r="J114" s="206" t="s">
        <v>39</v>
      </c>
      <c r="K114" s="219"/>
    </row>
    <row r="115" ht="15" spans="1:11">
      <c r="A115" s="207" t="s">
        <v>107</v>
      </c>
      <c r="B115" s="208" t="s">
        <v>57</v>
      </c>
      <c r="C115" s="208" t="s">
        <v>106</v>
      </c>
      <c r="D115" s="208" t="s">
        <v>106</v>
      </c>
      <c r="E115" s="208" t="s">
        <v>108</v>
      </c>
      <c r="F115" s="208" t="s">
        <v>109</v>
      </c>
      <c r="G115" s="208" t="s">
        <v>110</v>
      </c>
      <c r="H115" s="208">
        <v>4000</v>
      </c>
      <c r="I115" s="208" t="s">
        <v>62</v>
      </c>
      <c r="J115" s="208" t="s">
        <v>39</v>
      </c>
      <c r="K115" s="220"/>
    </row>
    <row r="116" spans="1:11">
      <c r="A116" s="203" t="s">
        <v>63</v>
      </c>
      <c r="B116" s="209" t="s">
        <v>64</v>
      </c>
      <c r="C116" s="210" t="s">
        <v>42</v>
      </c>
      <c r="D116" s="204" t="s">
        <v>58</v>
      </c>
      <c r="E116" s="204" t="s">
        <v>65</v>
      </c>
      <c r="F116" s="204" t="s">
        <v>66</v>
      </c>
      <c r="G116" s="204" t="s">
        <v>67</v>
      </c>
      <c r="H116" s="204">
        <v>1360</v>
      </c>
      <c r="I116" s="204" t="s">
        <v>62</v>
      </c>
      <c r="J116" s="204" t="s">
        <v>39</v>
      </c>
      <c r="K116" s="218"/>
    </row>
    <row r="117" spans="1:11">
      <c r="A117" s="205" t="s">
        <v>68</v>
      </c>
      <c r="B117" s="211" t="s">
        <v>64</v>
      </c>
      <c r="C117" s="212" t="s">
        <v>42</v>
      </c>
      <c r="D117" s="206" t="s">
        <v>58</v>
      </c>
      <c r="E117" s="206" t="s">
        <v>69</v>
      </c>
      <c r="F117" s="206" t="s">
        <v>66</v>
      </c>
      <c r="G117" s="206" t="s">
        <v>70</v>
      </c>
      <c r="H117" s="206">
        <v>1280</v>
      </c>
      <c r="I117" s="206" t="s">
        <v>62</v>
      </c>
      <c r="J117" s="206" t="s">
        <v>39</v>
      </c>
      <c r="K117" s="219"/>
    </row>
    <row r="118" spans="1:11">
      <c r="A118" s="205" t="s">
        <v>79</v>
      </c>
      <c r="B118" s="211" t="s">
        <v>64</v>
      </c>
      <c r="C118" s="212" t="s">
        <v>71</v>
      </c>
      <c r="D118" s="206" t="s">
        <v>74</v>
      </c>
      <c r="E118" s="206" t="s">
        <v>75</v>
      </c>
      <c r="F118" s="206" t="s">
        <v>76</v>
      </c>
      <c r="G118" s="206">
        <v>8000</v>
      </c>
      <c r="H118" s="206">
        <v>8000</v>
      </c>
      <c r="I118" s="206" t="s">
        <v>62</v>
      </c>
      <c r="J118" s="206" t="s">
        <v>39</v>
      </c>
      <c r="K118" s="219"/>
    </row>
    <row r="119" spans="1:11">
      <c r="A119" s="205" t="s">
        <v>82</v>
      </c>
      <c r="B119" s="211" t="s">
        <v>64</v>
      </c>
      <c r="C119" s="212" t="s">
        <v>80</v>
      </c>
      <c r="D119" s="206" t="s">
        <v>80</v>
      </c>
      <c r="E119" s="206" t="s">
        <v>75</v>
      </c>
      <c r="F119" s="206" t="s">
        <v>81</v>
      </c>
      <c r="G119" s="206">
        <v>800</v>
      </c>
      <c r="H119" s="206">
        <v>800</v>
      </c>
      <c r="I119" s="206" t="s">
        <v>62</v>
      </c>
      <c r="J119" s="206" t="s">
        <v>39</v>
      </c>
      <c r="K119" s="219"/>
    </row>
    <row r="120" spans="1:11">
      <c r="A120" s="205" t="s">
        <v>82</v>
      </c>
      <c r="B120" s="211" t="s">
        <v>64</v>
      </c>
      <c r="C120" s="212" t="s">
        <v>83</v>
      </c>
      <c r="D120" s="206" t="s">
        <v>83</v>
      </c>
      <c r="E120" s="206" t="s">
        <v>75</v>
      </c>
      <c r="F120" s="206" t="s">
        <v>84</v>
      </c>
      <c r="G120" s="206">
        <v>400</v>
      </c>
      <c r="H120" s="206">
        <v>400</v>
      </c>
      <c r="I120" s="206" t="s">
        <v>62</v>
      </c>
      <c r="J120" s="206" t="s">
        <v>39</v>
      </c>
      <c r="K120" s="219"/>
    </row>
    <row r="121" spans="1:11">
      <c r="A121" s="205" t="s">
        <v>90</v>
      </c>
      <c r="B121" s="211" t="s">
        <v>64</v>
      </c>
      <c r="C121" s="212" t="s">
        <v>85</v>
      </c>
      <c r="D121" s="206" t="s">
        <v>85</v>
      </c>
      <c r="E121" s="206" t="s">
        <v>75</v>
      </c>
      <c r="F121" s="206" t="s">
        <v>86</v>
      </c>
      <c r="G121" s="206" t="s">
        <v>91</v>
      </c>
      <c r="H121" s="206">
        <v>3000</v>
      </c>
      <c r="I121" s="206" t="s">
        <v>62</v>
      </c>
      <c r="J121" s="206" t="s">
        <v>39</v>
      </c>
      <c r="K121" s="219"/>
    </row>
    <row r="122" spans="1:11">
      <c r="A122" s="205" t="s">
        <v>92</v>
      </c>
      <c r="B122" s="211" t="s">
        <v>64</v>
      </c>
      <c r="C122" s="212" t="s">
        <v>85</v>
      </c>
      <c r="D122" s="206" t="s">
        <v>85</v>
      </c>
      <c r="E122" s="206" t="s">
        <v>75</v>
      </c>
      <c r="F122" s="206" t="s">
        <v>88</v>
      </c>
      <c r="G122" s="206" t="s">
        <v>93</v>
      </c>
      <c r="H122" s="206">
        <v>1800</v>
      </c>
      <c r="I122" s="206" t="s">
        <v>62</v>
      </c>
      <c r="J122" s="206" t="s">
        <v>39</v>
      </c>
      <c r="K122" s="219"/>
    </row>
    <row r="123" spans="1:11">
      <c r="A123" s="205" t="s">
        <v>102</v>
      </c>
      <c r="B123" s="211" t="s">
        <v>64</v>
      </c>
      <c r="C123" s="212" t="s">
        <v>94</v>
      </c>
      <c r="D123" s="206" t="s">
        <v>95</v>
      </c>
      <c r="E123" s="206" t="s">
        <v>96</v>
      </c>
      <c r="F123" s="206" t="s">
        <v>97</v>
      </c>
      <c r="G123" s="206" t="s">
        <v>103</v>
      </c>
      <c r="H123" s="206">
        <v>225000</v>
      </c>
      <c r="I123" s="206" t="s">
        <v>62</v>
      </c>
      <c r="J123" s="206" t="s">
        <v>39</v>
      </c>
      <c r="K123" s="219"/>
    </row>
    <row r="124" spans="1:11">
      <c r="A124" s="205" t="s">
        <v>104</v>
      </c>
      <c r="B124" s="211" t="s">
        <v>64</v>
      </c>
      <c r="C124" s="212" t="s">
        <v>94</v>
      </c>
      <c r="D124" s="206" t="s">
        <v>99</v>
      </c>
      <c r="E124" s="206" t="s">
        <v>96</v>
      </c>
      <c r="F124" s="206" t="s">
        <v>100</v>
      </c>
      <c r="G124" s="206" t="s">
        <v>105</v>
      </c>
      <c r="H124" s="206">
        <v>324000</v>
      </c>
      <c r="I124" s="206" t="s">
        <v>62</v>
      </c>
      <c r="J124" s="206" t="s">
        <v>39</v>
      </c>
      <c r="K124" s="219"/>
    </row>
    <row r="125" spans="1:11">
      <c r="A125" s="205" t="s">
        <v>37</v>
      </c>
      <c r="B125" s="211" t="s">
        <v>64</v>
      </c>
      <c r="C125" s="212" t="s">
        <v>106</v>
      </c>
      <c r="D125" s="206" t="s">
        <v>112</v>
      </c>
      <c r="E125" s="206" t="s">
        <v>69</v>
      </c>
      <c r="F125" s="206" t="s">
        <v>113</v>
      </c>
      <c r="G125" s="206" t="s">
        <v>114</v>
      </c>
      <c r="H125" s="206">
        <v>3900</v>
      </c>
      <c r="I125" s="206" t="s">
        <v>62</v>
      </c>
      <c r="J125" s="206" t="s">
        <v>39</v>
      </c>
      <c r="K125" s="219"/>
    </row>
    <row r="126" spans="1:11">
      <c r="A126" s="205" t="s">
        <v>37</v>
      </c>
      <c r="B126" s="211" t="s">
        <v>64</v>
      </c>
      <c r="C126" s="212" t="s">
        <v>115</v>
      </c>
      <c r="D126" s="206" t="s">
        <v>116</v>
      </c>
      <c r="E126" s="206" t="s">
        <v>96</v>
      </c>
      <c r="F126" s="206" t="s">
        <v>117</v>
      </c>
      <c r="G126" s="206" t="s">
        <v>118</v>
      </c>
      <c r="H126" s="206">
        <v>300</v>
      </c>
      <c r="I126" s="206" t="s">
        <v>62</v>
      </c>
      <c r="J126" s="206" t="s">
        <v>39</v>
      </c>
      <c r="K126" s="219"/>
    </row>
    <row r="127" spans="1:11">
      <c r="A127" s="205" t="s">
        <v>119</v>
      </c>
      <c r="B127" s="211" t="s">
        <v>64</v>
      </c>
      <c r="C127" s="212" t="s">
        <v>119</v>
      </c>
      <c r="D127" s="206" t="s">
        <v>119</v>
      </c>
      <c r="E127" s="206" t="s">
        <v>96</v>
      </c>
      <c r="F127" s="206" t="s">
        <v>120</v>
      </c>
      <c r="G127" s="206">
        <v>10000</v>
      </c>
      <c r="H127" s="206">
        <v>1000</v>
      </c>
      <c r="I127" s="206" t="s">
        <v>62</v>
      </c>
      <c r="J127" s="206" t="s">
        <v>39</v>
      </c>
      <c r="K127" s="219"/>
    </row>
    <row r="128" spans="1:11">
      <c r="A128" s="205" t="s">
        <v>121</v>
      </c>
      <c r="B128" s="211" t="s">
        <v>64</v>
      </c>
      <c r="C128" s="212" t="s">
        <v>119</v>
      </c>
      <c r="D128" s="206" t="s">
        <v>37</v>
      </c>
      <c r="E128" s="206" t="s">
        <v>69</v>
      </c>
      <c r="F128" s="206" t="s">
        <v>122</v>
      </c>
      <c r="G128" s="206" t="s">
        <v>123</v>
      </c>
      <c r="H128" s="206">
        <v>450</v>
      </c>
      <c r="I128" s="206" t="s">
        <v>62</v>
      </c>
      <c r="J128" s="206" t="s">
        <v>39</v>
      </c>
      <c r="K128" s="219"/>
    </row>
    <row r="129" spans="1:11">
      <c r="A129" s="205" t="s">
        <v>121</v>
      </c>
      <c r="B129" s="211" t="s">
        <v>64</v>
      </c>
      <c r="C129" s="212" t="s">
        <v>119</v>
      </c>
      <c r="D129" s="206" t="s">
        <v>124</v>
      </c>
      <c r="E129" s="206" t="s">
        <v>96</v>
      </c>
      <c r="F129" s="206" t="s">
        <v>125</v>
      </c>
      <c r="G129" s="206" t="s">
        <v>126</v>
      </c>
      <c r="H129" s="206">
        <v>600</v>
      </c>
      <c r="I129" s="206" t="s">
        <v>62</v>
      </c>
      <c r="J129" s="206" t="s">
        <v>39</v>
      </c>
      <c r="K129" s="219"/>
    </row>
    <row r="130" spans="1:11">
      <c r="A130" s="205" t="s">
        <v>127</v>
      </c>
      <c r="B130" s="211" t="s">
        <v>64</v>
      </c>
      <c r="C130" s="212" t="s">
        <v>127</v>
      </c>
      <c r="D130" s="206" t="s">
        <v>128</v>
      </c>
      <c r="E130" s="206" t="s">
        <v>129</v>
      </c>
      <c r="F130" s="206" t="s">
        <v>130</v>
      </c>
      <c r="G130" s="206">
        <v>200</v>
      </c>
      <c r="H130" s="206">
        <v>200</v>
      </c>
      <c r="I130" s="206" t="s">
        <v>62</v>
      </c>
      <c r="J130" s="206" t="s">
        <v>39</v>
      </c>
      <c r="K130" s="219"/>
    </row>
    <row r="131" spans="1:11">
      <c r="A131" s="205" t="s">
        <v>131</v>
      </c>
      <c r="B131" s="211" t="s">
        <v>64</v>
      </c>
      <c r="C131" s="212" t="s">
        <v>131</v>
      </c>
      <c r="D131" s="206" t="s">
        <v>37</v>
      </c>
      <c r="E131" s="206" t="s">
        <v>96</v>
      </c>
      <c r="F131" s="206" t="s">
        <v>132</v>
      </c>
      <c r="G131" s="206" t="s">
        <v>133</v>
      </c>
      <c r="H131" s="206">
        <v>2720</v>
      </c>
      <c r="I131" s="206" t="s">
        <v>62</v>
      </c>
      <c r="J131" s="206" t="s">
        <v>39</v>
      </c>
      <c r="K131" s="219"/>
    </row>
    <row r="132" spans="1:11">
      <c r="A132" s="205" t="s">
        <v>131</v>
      </c>
      <c r="B132" s="211" t="s">
        <v>64</v>
      </c>
      <c r="C132" s="212" t="s">
        <v>131</v>
      </c>
      <c r="D132" s="206" t="s">
        <v>134</v>
      </c>
      <c r="E132" s="206" t="s">
        <v>96</v>
      </c>
      <c r="F132" s="206" t="s">
        <v>135</v>
      </c>
      <c r="G132" s="206" t="s">
        <v>136</v>
      </c>
      <c r="H132" s="206">
        <v>10682</v>
      </c>
      <c r="I132" s="206" t="s">
        <v>62</v>
      </c>
      <c r="J132" s="206" t="s">
        <v>39</v>
      </c>
      <c r="K132" s="219"/>
    </row>
    <row r="133" spans="1:11">
      <c r="A133" s="160"/>
      <c r="B133" s="17"/>
      <c r="C133" s="17"/>
      <c r="I133"/>
      <c r="J133" s="22"/>
      <c r="K133" s="189"/>
    </row>
    <row r="134" ht="15" spans="1:11">
      <c r="A134" s="176"/>
      <c r="B134" s="143"/>
      <c r="C134" s="143"/>
      <c r="D134" s="143"/>
      <c r="E134" s="143"/>
      <c r="F134" s="143"/>
      <c r="G134" s="143"/>
      <c r="H134" s="143"/>
      <c r="I134" s="143"/>
      <c r="J134" s="194"/>
      <c r="K134" s="195"/>
    </row>
    <row r="135" spans="9:9">
      <c r="I135" t="s">
        <v>147</v>
      </c>
    </row>
    <row r="136" ht="15" spans="1:9">
      <c r="A136" t="s">
        <v>148</v>
      </c>
      <c r="E136" s="221" t="s">
        <v>144</v>
      </c>
      <c r="F136" t="s">
        <v>145</v>
      </c>
      <c r="H136" t="s">
        <v>146</v>
      </c>
      <c r="I136"/>
    </row>
    <row r="137" spans="1:11">
      <c r="A137" s="157"/>
      <c r="B137" s="158"/>
      <c r="C137" s="158"/>
      <c r="D137" s="158"/>
      <c r="E137" s="158"/>
      <c r="F137" s="158"/>
      <c r="G137" s="158"/>
      <c r="H137" s="158"/>
      <c r="I137" s="158"/>
      <c r="J137" s="186"/>
      <c r="K137" s="187"/>
    </row>
    <row r="138" spans="1:11">
      <c r="A138" s="79" t="s">
        <v>44</v>
      </c>
      <c r="B138" s="79" t="s">
        <v>45</v>
      </c>
      <c r="C138" s="79" t="s">
        <v>149</v>
      </c>
      <c r="D138" s="95" t="s">
        <v>150</v>
      </c>
      <c r="E138" s="95" t="s">
        <v>151</v>
      </c>
      <c r="I138"/>
      <c r="J138" s="22"/>
      <c r="K138" s="189"/>
    </row>
    <row r="139" spans="1:11">
      <c r="A139" s="2" t="s">
        <v>56</v>
      </c>
      <c r="B139" s="79" t="s">
        <v>57</v>
      </c>
      <c r="C139" s="80">
        <v>622500</v>
      </c>
      <c r="D139" s="80">
        <v>300000</v>
      </c>
      <c r="E139" s="96">
        <f>C139-D139</f>
        <v>322500</v>
      </c>
      <c r="I139"/>
      <c r="J139" s="22"/>
      <c r="K139" s="189"/>
    </row>
    <row r="140" spans="1:11">
      <c r="A140" s="2" t="s">
        <v>107</v>
      </c>
      <c r="B140" s="79" t="s">
        <v>57</v>
      </c>
      <c r="C140" s="80">
        <v>4000</v>
      </c>
      <c r="D140" s="2"/>
      <c r="E140" s="2"/>
      <c r="I140"/>
      <c r="J140" s="22"/>
      <c r="K140" s="189"/>
    </row>
    <row r="141" spans="1:11">
      <c r="A141" s="2" t="s">
        <v>63</v>
      </c>
      <c r="B141" s="79" t="s">
        <v>64</v>
      </c>
      <c r="C141" s="2">
        <v>1360</v>
      </c>
      <c r="D141" s="2"/>
      <c r="E141" s="2"/>
      <c r="I141"/>
      <c r="J141" s="22"/>
      <c r="K141" s="189"/>
    </row>
    <row r="142" spans="1:11">
      <c r="A142" s="2"/>
      <c r="B142" s="2"/>
      <c r="C142" s="2"/>
      <c r="D142" s="2"/>
      <c r="E142" s="2"/>
      <c r="I142"/>
      <c r="J142" s="22"/>
      <c r="K142" s="189"/>
    </row>
    <row r="143" spans="1:11">
      <c r="A143" s="2"/>
      <c r="B143" s="2"/>
      <c r="C143" s="2"/>
      <c r="D143" s="2"/>
      <c r="E143" s="2"/>
      <c r="I143"/>
      <c r="J143" s="22"/>
      <c r="K143" s="189"/>
    </row>
    <row r="144" spans="1:11">
      <c r="A144" s="160"/>
      <c r="I144"/>
      <c r="J144" s="22"/>
      <c r="K144" s="189"/>
    </row>
    <row r="145" ht="15" spans="1:11">
      <c r="A145" s="176"/>
      <c r="B145" s="143"/>
      <c r="C145" s="143"/>
      <c r="D145" s="143"/>
      <c r="E145" s="143"/>
      <c r="F145" s="143"/>
      <c r="G145" s="143"/>
      <c r="H145" s="143"/>
      <c r="I145" s="143"/>
      <c r="J145" s="194"/>
      <c r="K145" s="195"/>
    </row>
    <row r="146" spans="9:9">
      <c r="I146" t="s">
        <v>152</v>
      </c>
    </row>
    <row r="147" spans="9:10">
      <c r="I147"/>
      <c r="J147" s="22"/>
    </row>
    <row r="148" spans="9:10">
      <c r="I148"/>
      <c r="J148" s="22"/>
    </row>
    <row r="149" spans="9:10">
      <c r="I149"/>
      <c r="J149" s="22"/>
    </row>
    <row r="150" spans="1:10">
      <c r="A150" t="s">
        <v>153</v>
      </c>
      <c r="I150"/>
      <c r="J150" s="22"/>
    </row>
    <row r="151" spans="9:10">
      <c r="I151"/>
      <c r="J151" s="22"/>
    </row>
    <row r="152" spans="1:10">
      <c r="A152" s="17" t="s">
        <v>154</v>
      </c>
      <c r="I152"/>
      <c r="J152" s="22"/>
    </row>
    <row r="153" spans="9:10">
      <c r="I153"/>
      <c r="J153" s="22"/>
    </row>
    <row r="154" spans="1:10">
      <c r="A154" s="17" t="s">
        <v>155</v>
      </c>
      <c r="I154"/>
      <c r="J154" s="22"/>
    </row>
    <row r="155" spans="9:10">
      <c r="I155"/>
      <c r="J155" s="22"/>
    </row>
    <row r="156" spans="1:10">
      <c r="A156" s="17" t="s">
        <v>156</v>
      </c>
      <c r="I156"/>
      <c r="J156" s="22"/>
    </row>
    <row r="157" spans="9:10">
      <c r="I157"/>
      <c r="J157" s="22"/>
    </row>
    <row r="158" spans="1:10">
      <c r="A158" s="17" t="s">
        <v>157</v>
      </c>
      <c r="I158"/>
      <c r="J158" s="22"/>
    </row>
    <row r="159" spans="9:10">
      <c r="I159"/>
      <c r="J159" s="22"/>
    </row>
    <row r="160" spans="1:10">
      <c r="A160" s="17" t="s">
        <v>158</v>
      </c>
      <c r="I160"/>
      <c r="J160" s="22"/>
    </row>
    <row r="161" spans="1:10">
      <c r="A161" s="24" t="s">
        <v>159</v>
      </c>
      <c r="B161" s="24"/>
      <c r="C161" s="24"/>
      <c r="D161" s="24"/>
      <c r="E161" s="24"/>
      <c r="I161"/>
      <c r="J161" s="22"/>
    </row>
    <row r="162" spans="1:10">
      <c r="A162" s="24"/>
      <c r="B162" s="24"/>
      <c r="C162" s="24"/>
      <c r="D162" s="24"/>
      <c r="E162" s="24"/>
      <c r="I162"/>
      <c r="J162" s="22"/>
    </row>
    <row r="163" spans="1:10">
      <c r="A163" s="24"/>
      <c r="B163" s="24"/>
      <c r="C163" s="24"/>
      <c r="D163" s="24"/>
      <c r="E163" s="24"/>
      <c r="I163"/>
      <c r="J163" s="22"/>
    </row>
    <row r="164" spans="1:10">
      <c r="A164" s="24"/>
      <c r="B164" s="24"/>
      <c r="C164" s="24"/>
      <c r="D164" s="24"/>
      <c r="E164" s="24"/>
      <c r="I164"/>
      <c r="J164" s="22"/>
    </row>
    <row r="165" spans="1:10">
      <c r="A165" s="24"/>
      <c r="B165" s="24"/>
      <c r="C165" s="24"/>
      <c r="D165" s="24"/>
      <c r="E165" s="24"/>
      <c r="I165"/>
      <c r="J165" s="22"/>
    </row>
    <row r="166" spans="1:10">
      <c r="A166" s="24"/>
      <c r="B166" s="24"/>
      <c r="C166" s="24"/>
      <c r="D166" s="24"/>
      <c r="E166" s="24"/>
      <c r="I166"/>
      <c r="J166" s="22"/>
    </row>
    <row r="167" spans="1:10">
      <c r="A167" s="24"/>
      <c r="B167" s="24"/>
      <c r="C167" s="24"/>
      <c r="D167" s="24"/>
      <c r="E167" s="24"/>
      <c r="I167"/>
      <c r="J167" s="22"/>
    </row>
    <row r="168" spans="9:10">
      <c r="I168"/>
      <c r="J168" s="22"/>
    </row>
    <row r="169" spans="9:10">
      <c r="I169"/>
      <c r="J169" s="22"/>
    </row>
    <row r="170" spans="9:10">
      <c r="I170"/>
      <c r="J170" s="22"/>
    </row>
    <row r="171" spans="9:10">
      <c r="I171"/>
      <c r="J171" s="22"/>
    </row>
    <row r="172" spans="9:10">
      <c r="I172"/>
      <c r="J172" s="22"/>
    </row>
    <row r="173" spans="9:10">
      <c r="I173"/>
      <c r="J173" s="22"/>
    </row>
    <row r="174" spans="9:10">
      <c r="I174"/>
      <c r="J174" s="22"/>
    </row>
    <row r="175" spans="9:10">
      <c r="I175"/>
      <c r="J175" s="22"/>
    </row>
    <row r="176" spans="9:10">
      <c r="I176"/>
      <c r="J176" s="22"/>
    </row>
    <row r="177" spans="9:10">
      <c r="I177"/>
      <c r="J177" s="22"/>
    </row>
    <row r="178" spans="9:10">
      <c r="I178"/>
      <c r="J178" s="22"/>
    </row>
    <row r="179" spans="9:10">
      <c r="I179"/>
      <c r="J179" s="22"/>
    </row>
    <row r="180" spans="9:10">
      <c r="I180"/>
      <c r="J180" s="22"/>
    </row>
    <row r="181" spans="9:10">
      <c r="I181"/>
      <c r="J181" s="22"/>
    </row>
    <row r="182" spans="9:10">
      <c r="I182"/>
      <c r="J182" s="22"/>
    </row>
    <row r="183" spans="9:10">
      <c r="I183"/>
      <c r="J183" s="22"/>
    </row>
    <row r="184" spans="9:10">
      <c r="I184"/>
      <c r="J184" s="22"/>
    </row>
    <row r="185" spans="9:10">
      <c r="I185"/>
      <c r="J185" s="22"/>
    </row>
    <row r="186" spans="9:10">
      <c r="I186"/>
      <c r="J186" s="22"/>
    </row>
    <row r="187" spans="9:10">
      <c r="I187"/>
      <c r="J187" s="22"/>
    </row>
    <row r="188" spans="9:10">
      <c r="I188"/>
      <c r="J188" s="22"/>
    </row>
    <row r="189" spans="9:10">
      <c r="I189"/>
      <c r="J189" s="22"/>
    </row>
    <row r="190" spans="9:10">
      <c r="I190"/>
      <c r="J190" s="22"/>
    </row>
    <row r="191" spans="9:10">
      <c r="I191"/>
      <c r="J191" s="22"/>
    </row>
    <row r="192" spans="9:10">
      <c r="I192"/>
      <c r="J192" s="22"/>
    </row>
    <row r="193" spans="9:10">
      <c r="I193"/>
      <c r="J193" s="22"/>
    </row>
    <row r="194" spans="9:10">
      <c r="I194"/>
      <c r="J194" s="22"/>
    </row>
    <row r="195" spans="9:10">
      <c r="I195"/>
      <c r="J195" s="22"/>
    </row>
    <row r="196" spans="9:10">
      <c r="I196"/>
      <c r="J196" s="22"/>
    </row>
    <row r="197" spans="9:10">
      <c r="I197"/>
      <c r="J197" s="22"/>
    </row>
    <row r="198" spans="9:10">
      <c r="I198"/>
      <c r="J198" s="22"/>
    </row>
    <row r="199" spans="9:10">
      <c r="I199"/>
      <c r="J199" s="22"/>
    </row>
    <row r="200" spans="9:10">
      <c r="I200"/>
      <c r="J200" s="22"/>
    </row>
    <row r="201" spans="9:10">
      <c r="I201"/>
      <c r="J201" s="22"/>
    </row>
    <row r="202" spans="9:10">
      <c r="I202"/>
      <c r="J202" s="22"/>
    </row>
    <row r="203" spans="9:10">
      <c r="I203"/>
      <c r="J203" s="22"/>
    </row>
    <row r="204" spans="9:10">
      <c r="I204"/>
      <c r="J204" s="22"/>
    </row>
    <row r="205" spans="9:10">
      <c r="I205"/>
      <c r="J205" s="22"/>
    </row>
    <row r="206" spans="9:10">
      <c r="I206"/>
      <c r="J206" s="22"/>
    </row>
    <row r="207" spans="9:10">
      <c r="I207"/>
      <c r="J207" s="22"/>
    </row>
    <row r="208" spans="9:10">
      <c r="I208"/>
      <c r="J208" s="22"/>
    </row>
    <row r="209" spans="9:10">
      <c r="I209"/>
      <c r="J209" s="22"/>
    </row>
    <row r="210" spans="9:10">
      <c r="I210"/>
      <c r="J210" s="22"/>
    </row>
    <row r="211" spans="9:10">
      <c r="I211"/>
      <c r="J211" s="22"/>
    </row>
    <row r="212" spans="9:10">
      <c r="I212"/>
      <c r="J212" s="22"/>
    </row>
    <row r="213" spans="9:10">
      <c r="I213"/>
      <c r="J213" s="22"/>
    </row>
    <row r="214" spans="9:10">
      <c r="I214"/>
      <c r="J214" s="22"/>
    </row>
    <row r="215" spans="9:10">
      <c r="I215"/>
      <c r="J215" s="22"/>
    </row>
    <row r="216" spans="9:10">
      <c r="I216"/>
      <c r="J216" s="22"/>
    </row>
    <row r="217" spans="9:10">
      <c r="I217"/>
      <c r="J217" s="22"/>
    </row>
    <row r="218" spans="9:10">
      <c r="I218"/>
      <c r="J218" s="22"/>
    </row>
    <row r="219" spans="9:10">
      <c r="I219"/>
      <c r="J219" s="22"/>
    </row>
    <row r="220" spans="9:10">
      <c r="I220"/>
      <c r="J220" s="22"/>
    </row>
    <row r="221" spans="9:10">
      <c r="I221"/>
      <c r="J221" s="22"/>
    </row>
    <row r="222" spans="9:10">
      <c r="I222"/>
      <c r="J222" s="22"/>
    </row>
    <row r="223" spans="9:10">
      <c r="I223"/>
      <c r="J223" s="22"/>
    </row>
    <row r="224" spans="9:10">
      <c r="I224"/>
      <c r="J224" s="22"/>
    </row>
    <row r="225" spans="9:10">
      <c r="I225"/>
      <c r="J225" s="22"/>
    </row>
    <row r="226" spans="9:10">
      <c r="I226"/>
      <c r="J226" s="22"/>
    </row>
    <row r="227" spans="9:10">
      <c r="I227"/>
      <c r="J227" s="22"/>
    </row>
    <row r="228" spans="9:10">
      <c r="I228"/>
      <c r="J228" s="22"/>
    </row>
    <row r="229" spans="9:10">
      <c r="I229"/>
      <c r="J229" s="22"/>
    </row>
    <row r="230" spans="9:10">
      <c r="I230"/>
      <c r="J230" s="22"/>
    </row>
    <row r="231" spans="9:10">
      <c r="I231"/>
      <c r="J231" s="22"/>
    </row>
    <row r="232" spans="9:10">
      <c r="I232"/>
      <c r="J232" s="22"/>
    </row>
    <row r="233" spans="9:10">
      <c r="I233"/>
      <c r="J233" s="22"/>
    </row>
    <row r="234" spans="9:10">
      <c r="I234"/>
      <c r="J234" s="22"/>
    </row>
    <row r="235" spans="9:10">
      <c r="I235"/>
      <c r="J235" s="22"/>
    </row>
    <row r="236" spans="9:10">
      <c r="I236"/>
      <c r="J236" s="22"/>
    </row>
    <row r="237" spans="9:10">
      <c r="I237"/>
      <c r="J237" s="22"/>
    </row>
    <row r="238" spans="9:10">
      <c r="I238"/>
      <c r="J238" s="22"/>
    </row>
    <row r="239" spans="9:10">
      <c r="I239"/>
      <c r="J239" s="22"/>
    </row>
    <row r="240" spans="9:10">
      <c r="I240"/>
      <c r="J240" s="22"/>
    </row>
    <row r="241" spans="9:10">
      <c r="I241"/>
      <c r="J241" s="22"/>
    </row>
    <row r="242" spans="9:10">
      <c r="I242"/>
      <c r="J242" s="22"/>
    </row>
    <row r="243" spans="9:10">
      <c r="I243"/>
      <c r="J243" s="22"/>
    </row>
    <row r="244" spans="9:10">
      <c r="I244"/>
      <c r="J244" s="22"/>
    </row>
    <row r="245" spans="9:10">
      <c r="I245"/>
      <c r="J245" s="22"/>
    </row>
    <row r="246" spans="9:10">
      <c r="I246"/>
      <c r="J246" s="22"/>
    </row>
    <row r="247" spans="9:10">
      <c r="I247"/>
      <c r="J247" s="22"/>
    </row>
    <row r="248" spans="9:10">
      <c r="I248"/>
      <c r="J248" s="22"/>
    </row>
    <row r="249" spans="9:10">
      <c r="I249"/>
      <c r="J249" s="22"/>
    </row>
    <row r="250" spans="9:10">
      <c r="I250"/>
      <c r="J250" s="22"/>
    </row>
    <row r="251" spans="9:10">
      <c r="I251"/>
      <c r="J251" s="22"/>
    </row>
    <row r="252" spans="9:10">
      <c r="I252"/>
      <c r="J252" s="22"/>
    </row>
    <row r="253" spans="9:10">
      <c r="I253"/>
      <c r="J253" s="22"/>
    </row>
    <row r="254" spans="9:10">
      <c r="I254"/>
      <c r="J254" s="22"/>
    </row>
    <row r="255" spans="9:10">
      <c r="I255"/>
      <c r="J255" s="22"/>
    </row>
    <row r="256" spans="9:10">
      <c r="I256"/>
      <c r="J256" s="22"/>
    </row>
    <row r="257" spans="9:10">
      <c r="I257"/>
      <c r="J257" s="22"/>
    </row>
    <row r="258" spans="9:10">
      <c r="I258"/>
      <c r="J258" s="22"/>
    </row>
    <row r="259" spans="9:10">
      <c r="I259"/>
      <c r="J259" s="22"/>
    </row>
    <row r="260" spans="9:10">
      <c r="I260"/>
      <c r="J260" s="22"/>
    </row>
    <row r="261" spans="9:10">
      <c r="I261"/>
      <c r="J261" s="22"/>
    </row>
    <row r="262" spans="9:10">
      <c r="I262"/>
      <c r="J262" s="22"/>
    </row>
    <row r="263" spans="9:10">
      <c r="I263"/>
      <c r="J263" s="22"/>
    </row>
    <row r="264" spans="9:10">
      <c r="I264"/>
      <c r="J264" s="22"/>
    </row>
    <row r="265" spans="9:10">
      <c r="I265"/>
      <c r="J265" s="22"/>
    </row>
    <row r="266" spans="9:10">
      <c r="I266"/>
      <c r="J266" s="22"/>
    </row>
    <row r="267" spans="9:10">
      <c r="I267"/>
      <c r="J267" s="22"/>
    </row>
    <row r="268" spans="9:10">
      <c r="I268"/>
      <c r="J268" s="22"/>
    </row>
    <row r="269" spans="9:10">
      <c r="I269"/>
      <c r="J269" s="22"/>
    </row>
    <row r="270" spans="9:10">
      <c r="I270"/>
      <c r="J270" s="22"/>
    </row>
    <row r="271" spans="9:10">
      <c r="I271"/>
      <c r="J271" s="22"/>
    </row>
    <row r="272" spans="9:10">
      <c r="I272"/>
      <c r="J272" s="22"/>
    </row>
    <row r="273" spans="9:10">
      <c r="I273"/>
      <c r="J273" s="22"/>
    </row>
    <row r="274" spans="9:10">
      <c r="I274"/>
      <c r="J274" s="22"/>
    </row>
    <row r="275" spans="9:10">
      <c r="I275"/>
      <c r="J275" s="22"/>
    </row>
    <row r="276" spans="9:10">
      <c r="I276"/>
      <c r="J276" s="22"/>
    </row>
    <row r="277" spans="9:10">
      <c r="I277"/>
      <c r="J277" s="22"/>
    </row>
    <row r="278" spans="9:10">
      <c r="I278"/>
      <c r="J278" s="22"/>
    </row>
    <row r="279" spans="9:10">
      <c r="I279"/>
      <c r="J279" s="22"/>
    </row>
    <row r="280" spans="9:10">
      <c r="I280"/>
      <c r="J280" s="22"/>
    </row>
    <row r="281" spans="9:10">
      <c r="I281"/>
      <c r="J281" s="22"/>
    </row>
    <row r="282" spans="9:10">
      <c r="I282"/>
      <c r="J282" s="22"/>
    </row>
    <row r="283" spans="9:10">
      <c r="I283"/>
      <c r="J283" s="22"/>
    </row>
    <row r="284" spans="9:10">
      <c r="I284"/>
      <c r="J284" s="22"/>
    </row>
    <row r="285" spans="9:10">
      <c r="I285"/>
      <c r="J285" s="22"/>
    </row>
    <row r="286" spans="9:10">
      <c r="I286"/>
      <c r="J286" s="22"/>
    </row>
    <row r="287" spans="9:10">
      <c r="I287"/>
      <c r="J287" s="22"/>
    </row>
    <row r="288" spans="9:10">
      <c r="I288"/>
      <c r="J288" s="22"/>
    </row>
    <row r="289" spans="9:10">
      <c r="I289"/>
      <c r="J289" s="22"/>
    </row>
    <row r="290" spans="9:10">
      <c r="I290"/>
      <c r="J290" s="22"/>
    </row>
    <row r="291" spans="9:10">
      <c r="I291"/>
      <c r="J291" s="22"/>
    </row>
    <row r="292" spans="9:10">
      <c r="I292"/>
      <c r="J292" s="22"/>
    </row>
    <row r="293" spans="9:10">
      <c r="I293"/>
      <c r="J293" s="22"/>
    </row>
    <row r="294" spans="9:10">
      <c r="I294"/>
      <c r="J294" s="22"/>
    </row>
    <row r="295" spans="9:10">
      <c r="I295"/>
      <c r="J295" s="22"/>
    </row>
  </sheetData>
  <autoFilter ref="A13:I81">
    <extLst/>
  </autoFilter>
  <mergeCells count="4">
    <mergeCell ref="B7:D7"/>
    <mergeCell ref="B8:D8"/>
    <mergeCell ref="B89:C89"/>
    <mergeCell ref="A161:E167"/>
  </mergeCells>
  <pageMargins left="0.699305555555556" right="0.699305555555556" top="0.75" bottom="0.75" header="0.3" footer="0.3"/>
  <pageSetup paperSize="9" orientation="portrait" horizontalDpi="360" verticalDpi="360"/>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30"/>
  <sheetViews>
    <sheetView workbookViewId="0">
      <selection activeCell="E33" sqref="E33"/>
    </sheetView>
  </sheetViews>
  <sheetFormatPr defaultColWidth="9" defaultRowHeight="14.25"/>
  <cols>
    <col min="1" max="1" width="24" customWidth="1"/>
    <col min="2" max="2" width="19.625" customWidth="1"/>
    <col min="3" max="3" width="34.875" customWidth="1"/>
    <col min="4" max="4" width="13.75" customWidth="1"/>
    <col min="5" max="5" width="13.25" customWidth="1"/>
    <col min="6" max="6" width="16" customWidth="1"/>
    <col min="8" max="8" width="14.75" customWidth="1"/>
    <col min="9" max="9" width="14.5" customWidth="1"/>
    <col min="10" max="10" width="15.75" customWidth="1"/>
    <col min="11" max="11" width="15.875" customWidth="1"/>
    <col min="16" max="16" width="10.375" customWidth="1"/>
  </cols>
  <sheetData>
    <row r="2" ht="20.25" spans="1:1">
      <c r="A2" s="104" t="s">
        <v>420</v>
      </c>
    </row>
    <row r="4" spans="1:1">
      <c r="A4" s="23" t="s">
        <v>421</v>
      </c>
    </row>
    <row r="5" spans="1:16">
      <c r="A5" s="22" t="s">
        <v>422</v>
      </c>
      <c r="B5" s="105" t="s">
        <v>205</v>
      </c>
      <c r="C5" s="22" t="s">
        <v>30</v>
      </c>
      <c r="D5" s="22" t="s">
        <v>423</v>
      </c>
      <c r="E5" s="22" t="s">
        <v>401</v>
      </c>
      <c r="F5" s="22" t="s">
        <v>424</v>
      </c>
      <c r="G5" s="22" t="s">
        <v>51</v>
      </c>
      <c r="H5" s="22" t="s">
        <v>32</v>
      </c>
      <c r="I5" s="22" t="s">
        <v>33</v>
      </c>
      <c r="J5" s="22" t="s">
        <v>395</v>
      </c>
      <c r="K5" s="22" t="s">
        <v>425</v>
      </c>
      <c r="L5" s="22" t="s">
        <v>405</v>
      </c>
      <c r="M5" s="22" t="s">
        <v>406</v>
      </c>
      <c r="N5" s="22" t="s">
        <v>273</v>
      </c>
      <c r="O5" s="22" t="s">
        <v>426</v>
      </c>
      <c r="P5" s="22" t="s">
        <v>396</v>
      </c>
    </row>
    <row r="6" spans="1:3">
      <c r="A6" s="106" t="s">
        <v>427</v>
      </c>
      <c r="C6" s="17" t="s">
        <v>428</v>
      </c>
    </row>
    <row r="7" spans="1:1">
      <c r="A7" s="7" t="s">
        <v>429</v>
      </c>
    </row>
    <row r="8" spans="1:1">
      <c r="A8" t="s">
        <v>430</v>
      </c>
    </row>
    <row r="11" spans="1:1">
      <c r="A11" s="23" t="s">
        <v>431</v>
      </c>
    </row>
    <row r="12" spans="1:16">
      <c r="A12" s="22" t="s">
        <v>422</v>
      </c>
      <c r="B12" s="22" t="s">
        <v>432</v>
      </c>
      <c r="C12" s="22" t="s">
        <v>30</v>
      </c>
      <c r="D12" s="22" t="s">
        <v>423</v>
      </c>
      <c r="E12" s="22" t="s">
        <v>401</v>
      </c>
      <c r="F12" s="22" t="s">
        <v>424</v>
      </c>
      <c r="G12" s="22" t="s">
        <v>51</v>
      </c>
      <c r="H12" s="22" t="s">
        <v>32</v>
      </c>
      <c r="I12" s="22" t="s">
        <v>33</v>
      </c>
      <c r="J12" s="22" t="s">
        <v>395</v>
      </c>
      <c r="K12" s="22" t="s">
        <v>433</v>
      </c>
      <c r="L12" s="22" t="s">
        <v>405</v>
      </c>
      <c r="M12" s="22" t="s">
        <v>406</v>
      </c>
      <c r="N12" s="22" t="s">
        <v>273</v>
      </c>
      <c r="O12" s="22" t="s">
        <v>426</v>
      </c>
      <c r="P12" s="22" t="s">
        <v>396</v>
      </c>
    </row>
    <row r="13" ht="16.5" customHeight="1" spans="1:16">
      <c r="A13" t="s">
        <v>434</v>
      </c>
      <c r="B13" s="22"/>
      <c r="C13" s="22"/>
      <c r="D13" s="22"/>
      <c r="E13" s="22"/>
      <c r="F13" s="22"/>
      <c r="G13" s="22"/>
      <c r="H13" s="22"/>
      <c r="I13" s="22"/>
      <c r="J13" s="22"/>
      <c r="K13" s="22"/>
      <c r="L13" s="22"/>
      <c r="M13" s="22"/>
      <c r="N13" s="22"/>
      <c r="O13" s="22"/>
      <c r="P13" s="22"/>
    </row>
    <row r="14" spans="2:16">
      <c r="B14" s="22"/>
      <c r="C14" s="22"/>
      <c r="D14" s="22"/>
      <c r="E14" s="22"/>
      <c r="F14" s="22"/>
      <c r="G14" s="22"/>
      <c r="H14" s="22"/>
      <c r="I14" s="22"/>
      <c r="J14" s="22"/>
      <c r="K14" s="22"/>
      <c r="L14" s="22"/>
      <c r="M14" s="22"/>
      <c r="N14" s="22"/>
      <c r="O14" s="22"/>
      <c r="P14" s="22"/>
    </row>
    <row r="15" spans="2:16">
      <c r="B15" s="22"/>
      <c r="C15" s="22"/>
      <c r="D15" s="22"/>
      <c r="E15" s="22"/>
      <c r="F15" s="22"/>
      <c r="G15" s="22"/>
      <c r="H15" s="22"/>
      <c r="I15" s="22"/>
      <c r="J15" s="22"/>
      <c r="K15" s="22"/>
      <c r="L15" s="22"/>
      <c r="M15" s="22"/>
      <c r="N15" s="22"/>
      <c r="O15" s="22"/>
      <c r="P15" s="22"/>
    </row>
    <row r="16" spans="1:16">
      <c r="A16" s="23" t="s">
        <v>435</v>
      </c>
      <c r="B16" s="22"/>
      <c r="C16" s="22"/>
      <c r="D16" s="22"/>
      <c r="E16" s="22"/>
      <c r="F16" s="22"/>
      <c r="G16" s="22"/>
      <c r="H16" s="22"/>
      <c r="I16" s="22"/>
      <c r="J16" s="22"/>
      <c r="K16" s="22"/>
      <c r="L16" s="22"/>
      <c r="M16" s="22"/>
      <c r="N16" s="22"/>
      <c r="O16" s="22"/>
      <c r="P16" s="22"/>
    </row>
    <row r="17" spans="1:16">
      <c r="A17" s="22" t="s">
        <v>422</v>
      </c>
      <c r="B17" s="22" t="s">
        <v>432</v>
      </c>
      <c r="C17" s="22" t="s">
        <v>30</v>
      </c>
      <c r="D17" s="107" t="s">
        <v>436</v>
      </c>
      <c r="E17" s="107" t="s">
        <v>437</v>
      </c>
      <c r="F17" s="107" t="s">
        <v>438</v>
      </c>
      <c r="G17" s="22" t="s">
        <v>51</v>
      </c>
      <c r="H17" s="22" t="s">
        <v>32</v>
      </c>
      <c r="I17" s="22" t="s">
        <v>33</v>
      </c>
      <c r="J17" s="22" t="s">
        <v>395</v>
      </c>
      <c r="K17" s="22" t="s">
        <v>404</v>
      </c>
      <c r="L17" s="22" t="s">
        <v>405</v>
      </c>
      <c r="M17" s="22" t="s">
        <v>406</v>
      </c>
      <c r="N17" s="22" t="s">
        <v>273</v>
      </c>
      <c r="O17" s="22" t="s">
        <v>426</v>
      </c>
      <c r="P17" s="22" t="s">
        <v>396</v>
      </c>
    </row>
    <row r="18" spans="1:16">
      <c r="A18" t="s">
        <v>434</v>
      </c>
      <c r="B18" s="22"/>
      <c r="C18" s="22"/>
      <c r="D18" s="22"/>
      <c r="E18" s="22"/>
      <c r="F18" s="22"/>
      <c r="G18" s="22"/>
      <c r="H18" s="22"/>
      <c r="I18" s="22"/>
      <c r="J18" s="22"/>
      <c r="K18" s="22"/>
      <c r="L18" s="22"/>
      <c r="M18" s="22"/>
      <c r="N18" s="22"/>
      <c r="O18" s="22"/>
      <c r="P18" s="22"/>
    </row>
    <row r="19" spans="2:16">
      <c r="B19" s="22"/>
      <c r="C19" s="22"/>
      <c r="D19" s="22"/>
      <c r="E19" s="22"/>
      <c r="F19" s="22"/>
      <c r="G19" s="22"/>
      <c r="H19" s="22"/>
      <c r="I19" s="22"/>
      <c r="J19" s="22"/>
      <c r="K19" s="22"/>
      <c r="L19" s="22"/>
      <c r="M19" s="22"/>
      <c r="N19" s="22"/>
      <c r="O19" s="22"/>
      <c r="P19" s="22"/>
    </row>
    <row r="20" spans="2:16">
      <c r="B20" s="22"/>
      <c r="C20" s="22"/>
      <c r="D20" s="22"/>
      <c r="E20" s="22"/>
      <c r="F20" s="22"/>
      <c r="G20" s="22"/>
      <c r="H20" s="22"/>
      <c r="I20" s="22"/>
      <c r="J20" s="22"/>
      <c r="K20" s="22"/>
      <c r="L20" s="22"/>
      <c r="M20" s="22"/>
      <c r="N20" s="22"/>
      <c r="O20" s="22"/>
      <c r="P20" s="22"/>
    </row>
    <row r="21" spans="2:16">
      <c r="B21" s="22"/>
      <c r="C21" s="22"/>
      <c r="D21" s="22"/>
      <c r="E21" s="22"/>
      <c r="F21" s="22"/>
      <c r="G21" s="22"/>
      <c r="H21" s="22"/>
      <c r="I21" s="22"/>
      <c r="J21" s="22"/>
      <c r="K21" s="22"/>
      <c r="L21" s="22"/>
      <c r="M21" s="22"/>
      <c r="N21" s="22"/>
      <c r="O21" s="22"/>
      <c r="P21" s="22"/>
    </row>
    <row r="22" spans="1:16">
      <c r="A22" s="23" t="s">
        <v>439</v>
      </c>
      <c r="B22" s="22"/>
      <c r="C22" s="22"/>
      <c r="D22" s="22"/>
      <c r="E22" s="22"/>
      <c r="F22" s="22"/>
      <c r="G22" s="22"/>
      <c r="H22" s="22"/>
      <c r="I22" s="22"/>
      <c r="J22" s="22"/>
      <c r="K22" s="22"/>
      <c r="L22" s="22"/>
      <c r="M22" s="22"/>
      <c r="N22" s="22"/>
      <c r="O22" s="22"/>
      <c r="P22" s="22"/>
    </row>
    <row r="23" spans="1:16">
      <c r="A23" s="22" t="s">
        <v>422</v>
      </c>
      <c r="B23" s="22" t="s">
        <v>432</v>
      </c>
      <c r="C23" s="22" t="s">
        <v>30</v>
      </c>
      <c r="D23" s="22" t="s">
        <v>423</v>
      </c>
      <c r="E23" s="22" t="s">
        <v>401</v>
      </c>
      <c r="F23" s="22" t="s">
        <v>424</v>
      </c>
      <c r="G23" s="22" t="s">
        <v>51</v>
      </c>
      <c r="H23" s="22" t="s">
        <v>32</v>
      </c>
      <c r="I23" s="22" t="s">
        <v>33</v>
      </c>
      <c r="J23" s="22" t="s">
        <v>395</v>
      </c>
      <c r="K23" s="22" t="s">
        <v>404</v>
      </c>
      <c r="L23" s="22" t="s">
        <v>405</v>
      </c>
      <c r="M23" s="22" t="s">
        <v>406</v>
      </c>
      <c r="N23" s="22" t="s">
        <v>273</v>
      </c>
      <c r="O23" s="22" t="s">
        <v>426</v>
      </c>
      <c r="P23" s="22" t="s">
        <v>396</v>
      </c>
    </row>
    <row r="24" spans="1:16">
      <c r="A24" t="s">
        <v>434</v>
      </c>
      <c r="B24" s="22"/>
      <c r="C24" s="22"/>
      <c r="D24" s="22"/>
      <c r="E24" s="22"/>
      <c r="F24" s="22"/>
      <c r="G24" s="22"/>
      <c r="H24" s="22"/>
      <c r="I24" s="22"/>
      <c r="J24" s="22"/>
      <c r="K24" s="22"/>
      <c r="L24" s="22"/>
      <c r="M24" s="22"/>
      <c r="N24" s="22"/>
      <c r="O24" s="22"/>
      <c r="P24" s="22"/>
    </row>
    <row r="25" spans="2:16">
      <c r="B25" s="22"/>
      <c r="C25" s="22"/>
      <c r="D25" s="22"/>
      <c r="E25" s="22"/>
      <c r="F25" s="22"/>
      <c r="G25" s="22"/>
      <c r="H25" s="22"/>
      <c r="I25" s="22"/>
      <c r="J25" s="22"/>
      <c r="K25" s="22"/>
      <c r="L25" s="22"/>
      <c r="M25" s="22"/>
      <c r="N25" s="22"/>
      <c r="O25" s="22"/>
      <c r="P25" s="22"/>
    </row>
    <row r="26" spans="2:16">
      <c r="B26" s="22"/>
      <c r="C26" s="22"/>
      <c r="D26" s="22"/>
      <c r="E26" s="22"/>
      <c r="F26" s="22"/>
      <c r="G26" s="22"/>
      <c r="H26" s="22"/>
      <c r="I26" s="22"/>
      <c r="J26" s="22"/>
      <c r="K26" s="22"/>
      <c r="L26" s="22"/>
      <c r="M26" s="22"/>
      <c r="N26" s="22"/>
      <c r="O26" s="22"/>
      <c r="P26" s="22"/>
    </row>
    <row r="27" spans="2:16">
      <c r="B27" s="22"/>
      <c r="C27" s="22"/>
      <c r="D27" s="22"/>
      <c r="E27" s="22"/>
      <c r="F27" s="22"/>
      <c r="G27" s="22"/>
      <c r="H27" s="22"/>
      <c r="I27" s="22"/>
      <c r="J27" s="22"/>
      <c r="K27" s="22"/>
      <c r="L27" s="22"/>
      <c r="M27" s="22"/>
      <c r="N27" s="22"/>
      <c r="O27" s="22"/>
      <c r="P27" s="22"/>
    </row>
    <row r="28" spans="1:16">
      <c r="A28" s="23" t="s">
        <v>440</v>
      </c>
      <c r="B28" s="22"/>
      <c r="C28" s="22"/>
      <c r="D28" s="22"/>
      <c r="E28" s="22"/>
      <c r="F28" s="22"/>
      <c r="G28" s="22"/>
      <c r="H28" s="22"/>
      <c r="I28" s="22"/>
      <c r="J28" s="22"/>
      <c r="K28" s="22"/>
      <c r="L28" s="22"/>
      <c r="M28" s="22"/>
      <c r="N28" s="22"/>
      <c r="O28" s="22"/>
      <c r="P28" s="22"/>
    </row>
    <row r="29" spans="1:16">
      <c r="A29" s="22" t="s">
        <v>422</v>
      </c>
      <c r="B29" s="22" t="s">
        <v>432</v>
      </c>
      <c r="C29" s="22" t="s">
        <v>30</v>
      </c>
      <c r="D29" s="22" t="s">
        <v>423</v>
      </c>
      <c r="E29" s="22" t="s">
        <v>401</v>
      </c>
      <c r="F29" s="22" t="s">
        <v>424</v>
      </c>
      <c r="G29" s="22" t="s">
        <v>51</v>
      </c>
      <c r="H29" s="22" t="s">
        <v>32</v>
      </c>
      <c r="I29" s="22" t="s">
        <v>33</v>
      </c>
      <c r="J29" s="22" t="s">
        <v>395</v>
      </c>
      <c r="K29" s="22" t="s">
        <v>404</v>
      </c>
      <c r="L29" s="22" t="s">
        <v>405</v>
      </c>
      <c r="M29" s="22" t="s">
        <v>406</v>
      </c>
      <c r="N29" s="22" t="s">
        <v>273</v>
      </c>
      <c r="O29" s="22" t="s">
        <v>426</v>
      </c>
      <c r="P29" s="22" t="s">
        <v>396</v>
      </c>
    </row>
    <row r="30" spans="1:1">
      <c r="A30" t="s">
        <v>434</v>
      </c>
    </row>
  </sheetData>
  <pageMargins left="0.699305555555556" right="0.699305555555556"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I18" sqref="I18"/>
    </sheetView>
  </sheetViews>
  <sheetFormatPr defaultColWidth="9" defaultRowHeight="14.25" outlineLevelCol="4"/>
  <cols>
    <col min="2" max="2" width="12" customWidth="1"/>
  </cols>
  <sheetData>
    <row r="1" spans="2:5">
      <c r="B1" t="s">
        <v>441</v>
      </c>
      <c r="C1" t="s">
        <v>442</v>
      </c>
      <c r="E1" t="s">
        <v>443</v>
      </c>
    </row>
    <row r="2" spans="1:3">
      <c r="A2" t="s">
        <v>444</v>
      </c>
      <c r="B2" t="s">
        <v>445</v>
      </c>
      <c r="C2" t="s">
        <v>446</v>
      </c>
    </row>
    <row r="3" spans="2:2">
      <c r="B3" t="s">
        <v>447</v>
      </c>
    </row>
    <row r="4" spans="2:2">
      <c r="B4" t="s">
        <v>448</v>
      </c>
    </row>
    <row r="6" spans="1:3">
      <c r="A6" t="s">
        <v>449</v>
      </c>
      <c r="C6" t="s">
        <v>450</v>
      </c>
    </row>
    <row r="7" spans="3:3">
      <c r="C7" t="s">
        <v>451</v>
      </c>
    </row>
    <row r="9" spans="1:3">
      <c r="A9" t="s">
        <v>452</v>
      </c>
      <c r="C9" t="s">
        <v>450</v>
      </c>
    </row>
    <row r="10" spans="3:3">
      <c r="C10" t="s">
        <v>451</v>
      </c>
    </row>
    <row r="12" spans="1:3">
      <c r="A12" t="s">
        <v>453</v>
      </c>
      <c r="C12" t="s">
        <v>450</v>
      </c>
    </row>
    <row r="13" spans="3:3">
      <c r="C13" t="s">
        <v>451</v>
      </c>
    </row>
    <row r="15" spans="1:3">
      <c r="A15" t="s">
        <v>454</v>
      </c>
      <c r="C15" t="s">
        <v>450</v>
      </c>
    </row>
    <row r="16" spans="3:3">
      <c r="C16" t="s">
        <v>451</v>
      </c>
    </row>
    <row r="18" spans="1:3">
      <c r="A18" t="s">
        <v>455</v>
      </c>
      <c r="C18" t="s">
        <v>450</v>
      </c>
    </row>
    <row r="19" spans="3:3">
      <c r="C19" t="s">
        <v>451</v>
      </c>
    </row>
    <row r="21" spans="1:3">
      <c r="A21" t="s">
        <v>456</v>
      </c>
      <c r="C21" t="s">
        <v>450</v>
      </c>
    </row>
    <row r="22" spans="3:3">
      <c r="C22" t="s">
        <v>451</v>
      </c>
    </row>
    <row r="24" spans="1:3">
      <c r="A24" t="s">
        <v>457</v>
      </c>
      <c r="C24" t="s">
        <v>450</v>
      </c>
    </row>
    <row r="25" spans="3:3">
      <c r="C25" t="s">
        <v>451</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
  <sheetViews>
    <sheetView workbookViewId="0">
      <selection activeCell="E36" sqref="E36"/>
    </sheetView>
  </sheetViews>
  <sheetFormatPr defaultColWidth="9" defaultRowHeight="14.25" outlineLevelCol="3"/>
  <cols>
    <col min="1" max="1" width="25.5" customWidth="1"/>
    <col min="2" max="2" width="41.75" customWidth="1"/>
    <col min="3" max="3" width="17.125" customWidth="1"/>
  </cols>
  <sheetData>
    <row r="1" spans="1:1">
      <c r="A1" s="23" t="s">
        <v>458</v>
      </c>
    </row>
    <row r="2" spans="1:4">
      <c r="A2" s="102" t="s">
        <v>459</v>
      </c>
      <c r="B2" s="7" t="s">
        <v>460</v>
      </c>
      <c r="C2" s="103" t="s">
        <v>461</v>
      </c>
      <c r="D2" s="103" t="s">
        <v>462</v>
      </c>
    </row>
    <row r="4" spans="1:2">
      <c r="A4" t="s">
        <v>463</v>
      </c>
      <c r="B4" t="s">
        <v>462</v>
      </c>
    </row>
    <row r="12" spans="1:2">
      <c r="A12" s="103"/>
      <c r="B12" t="s">
        <v>464</v>
      </c>
    </row>
    <row r="19" spans="1:1">
      <c r="A19" t="s">
        <v>465</v>
      </c>
    </row>
    <row r="20" spans="1:1">
      <c r="A20" s="7" t="s">
        <v>466</v>
      </c>
    </row>
    <row r="23" spans="1:1">
      <c r="A23" s="23" t="s">
        <v>467</v>
      </c>
    </row>
    <row r="24" spans="1:4">
      <c r="A24" t="s">
        <v>459</v>
      </c>
      <c r="B24" t="s">
        <v>468</v>
      </c>
      <c r="C24" s="103" t="s">
        <v>461</v>
      </c>
      <c r="D24" s="103" t="s">
        <v>462</v>
      </c>
    </row>
    <row r="28" spans="1:1">
      <c r="A28" s="23" t="s">
        <v>469</v>
      </c>
    </row>
    <row r="29" spans="1:1">
      <c r="A29" t="s">
        <v>470</v>
      </c>
    </row>
    <row r="30" spans="1:1">
      <c r="A30" t="s">
        <v>471</v>
      </c>
    </row>
    <row r="31" spans="1:1">
      <c r="A31" t="s">
        <v>472</v>
      </c>
    </row>
    <row r="32" spans="1:1">
      <c r="A32" t="s">
        <v>473</v>
      </c>
    </row>
    <row r="33" spans="1:1">
      <c r="A33" s="7" t="s">
        <v>474</v>
      </c>
    </row>
    <row r="34" spans="1:1">
      <c r="A34" s="7" t="s">
        <v>475</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M8"/>
  <sheetViews>
    <sheetView workbookViewId="0">
      <selection activeCell="E25" sqref="E25"/>
    </sheetView>
  </sheetViews>
  <sheetFormatPr defaultColWidth="9" defaultRowHeight="14.25" outlineLevelRow="7"/>
  <cols>
    <col min="1" max="1" width="18.625" customWidth="1"/>
    <col min="3" max="3" width="18.375" customWidth="1"/>
    <col min="5" max="5" width="17.875" customWidth="1"/>
    <col min="6" max="6" width="13.25" customWidth="1"/>
    <col min="7" max="7" width="12.125" customWidth="1"/>
    <col min="9" max="9" width="12.5" customWidth="1"/>
  </cols>
  <sheetData>
    <row r="5" s="1" customFormat="1" ht="45.75" customHeight="1" spans="1:13">
      <c r="A5" s="1" t="s">
        <v>476</v>
      </c>
      <c r="B5" s="1" t="s">
        <v>477</v>
      </c>
      <c r="C5" s="1" t="s">
        <v>478</v>
      </c>
      <c r="D5" s="1" t="s">
        <v>477</v>
      </c>
      <c r="E5" s="1" t="s">
        <v>479</v>
      </c>
      <c r="F5" s="101" t="s">
        <v>477</v>
      </c>
      <c r="G5" s="22" t="s">
        <v>405</v>
      </c>
      <c r="H5" s="101" t="s">
        <v>477</v>
      </c>
      <c r="I5" s="1" t="s">
        <v>480</v>
      </c>
      <c r="J5" s="1" t="s">
        <v>477</v>
      </c>
      <c r="K5" s="1" t="s">
        <v>406</v>
      </c>
      <c r="L5" s="1" t="s">
        <v>477</v>
      </c>
      <c r="M5" s="1" t="s">
        <v>481</v>
      </c>
    </row>
    <row r="8" spans="1:1">
      <c r="A8" s="17" t="s">
        <v>482</v>
      </c>
    </row>
  </sheetData>
  <pageMargins left="0.699305555555556" right="0.699305555555556" top="0.75" bottom="0.75" header="0.3" footer="0.3"/>
  <pageSetup paperSize="9" orientation="portrait" horizontalDpi="360" verticalDpi="36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
  <sheetViews>
    <sheetView workbookViewId="0">
      <selection activeCell="Q18" sqref="Q18"/>
    </sheetView>
  </sheetViews>
  <sheetFormatPr defaultColWidth="9" defaultRowHeight="14.25"/>
  <cols>
    <col min="1" max="1" width="7.375" customWidth="1"/>
    <col min="2" max="2" width="14.25" customWidth="1"/>
    <col min="3" max="3" width="9.5" customWidth="1"/>
    <col min="4" max="4" width="25.625" customWidth="1"/>
    <col min="5" max="5" width="11.625" customWidth="1"/>
    <col min="6" max="6" width="12" customWidth="1"/>
    <col min="10" max="10" width="9.75" customWidth="1"/>
    <col min="15" max="15" width="7.25" customWidth="1"/>
    <col min="20" max="20" width="11.75" customWidth="1"/>
  </cols>
  <sheetData>
    <row r="1" ht="18" customHeight="1" spans="1:6">
      <c r="A1" s="2" t="s">
        <v>483</v>
      </c>
      <c r="B1" s="2"/>
      <c r="C1" s="79" t="s">
        <v>484</v>
      </c>
      <c r="D1" s="2"/>
      <c r="E1" s="2" t="s">
        <v>485</v>
      </c>
      <c r="F1" s="2"/>
    </row>
    <row r="2" spans="1:1">
      <c r="A2" t="s">
        <v>486</v>
      </c>
    </row>
    <row r="3" ht="20.25" customHeight="1" spans="1:6">
      <c r="A3" s="50" t="s">
        <v>487</v>
      </c>
      <c r="B3" s="2" t="s">
        <v>488</v>
      </c>
      <c r="C3" s="9"/>
      <c r="D3" s="9"/>
      <c r="E3" s="9"/>
      <c r="F3" s="9"/>
    </row>
    <row r="4" ht="29.25" customHeight="1" spans="1:23">
      <c r="A4" s="18"/>
      <c r="B4" s="2" t="s">
        <v>489</v>
      </c>
      <c r="C4" s="9"/>
      <c r="D4" s="9"/>
      <c r="E4" s="9"/>
      <c r="F4" s="9"/>
      <c r="J4" s="9" t="s">
        <v>490</v>
      </c>
      <c r="K4" s="9" t="s">
        <v>206</v>
      </c>
      <c r="L4" s="9" t="s">
        <v>205</v>
      </c>
      <c r="M4" s="9" t="s">
        <v>491</v>
      </c>
      <c r="N4" s="9" t="s">
        <v>492</v>
      </c>
      <c r="O4" s="99" t="s">
        <v>493</v>
      </c>
      <c r="P4" s="9" t="s">
        <v>494</v>
      </c>
      <c r="Q4" s="9" t="s">
        <v>495</v>
      </c>
      <c r="R4" s="9" t="s">
        <v>404</v>
      </c>
      <c r="S4" s="9" t="s">
        <v>52</v>
      </c>
      <c r="T4" s="9" t="s">
        <v>496</v>
      </c>
      <c r="U4" s="9" t="s">
        <v>497</v>
      </c>
      <c r="V4" s="9" t="s">
        <v>406</v>
      </c>
      <c r="W4" s="9" t="s">
        <v>498</v>
      </c>
    </row>
    <row r="5" ht="20.25" customHeight="1" spans="1:23">
      <c r="A5" s="18"/>
      <c r="B5" s="2" t="s">
        <v>499</v>
      </c>
      <c r="C5" s="9"/>
      <c r="D5" s="9"/>
      <c r="E5" s="9"/>
      <c r="F5" s="9"/>
      <c r="J5" s="2"/>
      <c r="K5" s="2"/>
      <c r="L5" s="2"/>
      <c r="M5" s="2"/>
      <c r="N5" s="2"/>
      <c r="O5" s="2"/>
      <c r="P5" s="2"/>
      <c r="Q5" s="2"/>
      <c r="R5" s="2"/>
      <c r="S5" s="2" t="s">
        <v>62</v>
      </c>
      <c r="T5" s="100" t="s">
        <v>39</v>
      </c>
      <c r="U5" s="100" t="s">
        <v>39</v>
      </c>
      <c r="V5" s="100" t="s">
        <v>39</v>
      </c>
      <c r="W5" s="100" t="s">
        <v>39</v>
      </c>
    </row>
    <row r="6" ht="20.25" customHeight="1" spans="1:6">
      <c r="A6" s="18"/>
      <c r="B6" s="2" t="s">
        <v>500</v>
      </c>
      <c r="C6" s="9"/>
      <c r="D6" s="9"/>
      <c r="E6" s="9"/>
      <c r="F6" s="9"/>
    </row>
    <row r="7" ht="20.25" customHeight="1" spans="1:6">
      <c r="A7" s="14" t="s">
        <v>501</v>
      </c>
      <c r="B7" s="9"/>
      <c r="C7" s="9" t="s">
        <v>502</v>
      </c>
      <c r="D7" s="9"/>
      <c r="E7" s="9"/>
      <c r="F7" s="9"/>
    </row>
    <row r="8" ht="20.25" customHeight="1" spans="1:6">
      <c r="A8" s="14" t="s">
        <v>503</v>
      </c>
      <c r="B8" s="9"/>
      <c r="C8" s="27"/>
      <c r="D8" s="30"/>
      <c r="E8" s="46" t="s">
        <v>504</v>
      </c>
      <c r="F8" s="96">
        <v>0</v>
      </c>
    </row>
    <row r="9" ht="20.25" customHeight="1" spans="1:6">
      <c r="A9" s="79" t="s">
        <v>505</v>
      </c>
      <c r="B9" s="2"/>
      <c r="C9" s="9" t="s">
        <v>506</v>
      </c>
      <c r="D9" s="9"/>
      <c r="E9" s="9"/>
      <c r="F9" s="9"/>
    </row>
    <row r="10" ht="20.25" customHeight="1" spans="1:6">
      <c r="A10" s="97" t="s">
        <v>507</v>
      </c>
      <c r="B10" s="98"/>
      <c r="C10" s="27" t="s">
        <v>508</v>
      </c>
      <c r="D10" s="36"/>
      <c r="E10" s="36"/>
      <c r="F10" s="30"/>
    </row>
    <row r="11" ht="20.25" customHeight="1" spans="1:6">
      <c r="A11" s="18" t="s">
        <v>509</v>
      </c>
      <c r="B11" s="2" t="s">
        <v>510</v>
      </c>
      <c r="C11" s="9"/>
      <c r="D11" s="9"/>
      <c r="E11" s="9"/>
      <c r="F11" s="9"/>
    </row>
    <row r="12" ht="20.25" customHeight="1" spans="1:6">
      <c r="A12" s="18"/>
      <c r="B12" s="2" t="s">
        <v>511</v>
      </c>
      <c r="C12" s="9"/>
      <c r="D12" s="9"/>
      <c r="E12" s="9"/>
      <c r="F12" s="9"/>
    </row>
    <row r="13" ht="20.25" customHeight="1" spans="1:6">
      <c r="A13" s="18"/>
      <c r="B13" s="2" t="s">
        <v>512</v>
      </c>
      <c r="C13" s="9"/>
      <c r="D13" s="9"/>
      <c r="E13" s="9"/>
      <c r="F13" s="9"/>
    </row>
    <row r="14" ht="19.5" customHeight="1" spans="1:6">
      <c r="A14" s="9" t="s">
        <v>513</v>
      </c>
      <c r="B14" s="9"/>
      <c r="C14" s="9"/>
      <c r="D14" s="9"/>
      <c r="E14" s="9"/>
      <c r="F14" s="9"/>
    </row>
    <row r="16" spans="1:1">
      <c r="A16" s="17" t="s">
        <v>514</v>
      </c>
    </row>
    <row r="18" spans="2:5">
      <c r="B18" t="s">
        <v>515</v>
      </c>
      <c r="D18" t="s">
        <v>516</v>
      </c>
      <c r="E18" t="s">
        <v>517</v>
      </c>
    </row>
    <row r="19" spans="2:5">
      <c r="B19" s="7" t="s">
        <v>518</v>
      </c>
      <c r="E19" t="s">
        <v>519</v>
      </c>
    </row>
    <row r="20" spans="5:5">
      <c r="E20" t="s">
        <v>520</v>
      </c>
    </row>
    <row r="21" spans="5:5">
      <c r="E21" t="s">
        <v>521</v>
      </c>
    </row>
    <row r="22" spans="5:5">
      <c r="E22" t="s">
        <v>522</v>
      </c>
    </row>
    <row r="23" spans="5:5">
      <c r="E23" t="s">
        <v>523</v>
      </c>
    </row>
    <row r="26" spans="4:5">
      <c r="D26" t="s">
        <v>524</v>
      </c>
      <c r="E26" t="s">
        <v>525</v>
      </c>
    </row>
    <row r="29" spans="4:5">
      <c r="D29" t="s">
        <v>526</v>
      </c>
      <c r="E29" t="s">
        <v>527</v>
      </c>
    </row>
    <row r="30" spans="5:5">
      <c r="E30" t="s">
        <v>528</v>
      </c>
    </row>
    <row r="31" spans="5:5">
      <c r="E31" t="s">
        <v>529</v>
      </c>
    </row>
    <row r="32" spans="5:5">
      <c r="E32" t="s">
        <v>530</v>
      </c>
    </row>
    <row r="33" spans="5:5">
      <c r="E33" t="s">
        <v>531</v>
      </c>
    </row>
  </sheetData>
  <mergeCells count="18">
    <mergeCell ref="C3:F3"/>
    <mergeCell ref="C4:F4"/>
    <mergeCell ref="C5:F5"/>
    <mergeCell ref="C6:F6"/>
    <mergeCell ref="A7:B7"/>
    <mergeCell ref="C7:F7"/>
    <mergeCell ref="A8:B8"/>
    <mergeCell ref="C8:D8"/>
    <mergeCell ref="C9:F9"/>
    <mergeCell ref="A10:B10"/>
    <mergeCell ref="C10:F10"/>
    <mergeCell ref="C11:F11"/>
    <mergeCell ref="C12:F12"/>
    <mergeCell ref="C13:F13"/>
    <mergeCell ref="A14:B14"/>
    <mergeCell ref="C14:F14"/>
    <mergeCell ref="A3:A6"/>
    <mergeCell ref="A11:A13"/>
  </mergeCells>
  <pageMargins left="0.699305555555556" right="0.699305555555556"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38" sqref="O38"/>
    </sheetView>
  </sheetViews>
  <sheetFormatPr defaultColWidth="9" defaultRowHeight="14.25"/>
  <sheetData/>
  <pageMargins left="0.699305555555556" right="0.699305555555556" top="0.75" bottom="0.75" header="0.3" footer="0.3"/>
  <headerFooter/>
  <drawing r:id="rId1"/>
  <legacyDrawing r:id="rId2"/>
  <oleObjects>
    <mc:AlternateContent xmlns:mc="http://schemas.openxmlformats.org/markup-compatibility/2006">
      <mc:Choice Requires="x14">
        <oleObject shapeId="7170" progId="Visio.Drawing.11" r:id="rId3">
          <objectPr defaultSize="0" r:id="rId4">
            <anchor moveWithCells="1">
              <from>
                <xdr:col>0</xdr:col>
                <xdr:colOff>38100</xdr:colOff>
                <xdr:row>0</xdr:row>
                <xdr:rowOff>0</xdr:rowOff>
              </from>
              <to>
                <xdr:col>10</xdr:col>
                <xdr:colOff>476250</xdr:colOff>
                <xdr:row>34</xdr:row>
                <xdr:rowOff>114300</xdr:rowOff>
              </to>
            </anchor>
          </objectPr>
        </oleObject>
      </mc:Choice>
      <mc:Fallback>
        <oleObject shapeId="7170" progId="Visio.Drawing.11" r:id="rId3"/>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
  <sheetViews>
    <sheetView workbookViewId="0">
      <selection activeCell="C21" sqref="C21"/>
    </sheetView>
  </sheetViews>
  <sheetFormatPr defaultColWidth="9" defaultRowHeight="14.25" outlineLevelCol="3"/>
  <cols>
    <col min="1" max="1" width="5.375" customWidth="1"/>
    <col min="2" max="2" width="34.875" customWidth="1"/>
    <col min="3" max="3" width="72" customWidth="1"/>
    <col min="4" max="4" width="105.625" customWidth="1"/>
  </cols>
  <sheetData>
    <row r="1" spans="1:4">
      <c r="A1" s="21" t="s">
        <v>532</v>
      </c>
      <c r="B1" s="21" t="s">
        <v>533</v>
      </c>
      <c r="C1" s="21" t="s">
        <v>534</v>
      </c>
      <c r="D1" s="81" t="s">
        <v>535</v>
      </c>
    </row>
    <row r="2" ht="20.25" customHeight="1" spans="1:4">
      <c r="A2" s="2">
        <v>1</v>
      </c>
      <c r="B2" s="2" t="s">
        <v>536</v>
      </c>
      <c r="C2" s="2" t="s">
        <v>537</v>
      </c>
      <c r="D2" s="79" t="s">
        <v>538</v>
      </c>
    </row>
    <row r="3" ht="20.25" customHeight="1" spans="1:4">
      <c r="A3" s="2">
        <v>2</v>
      </c>
      <c r="B3" s="79" t="s">
        <v>539</v>
      </c>
      <c r="C3" s="2" t="s">
        <v>537</v>
      </c>
      <c r="D3" s="79" t="s">
        <v>540</v>
      </c>
    </row>
    <row r="4" ht="20.25" customHeight="1" spans="1:4">
      <c r="A4" s="2">
        <v>3</v>
      </c>
      <c r="B4" s="2" t="s">
        <v>541</v>
      </c>
      <c r="C4" s="2" t="s">
        <v>542</v>
      </c>
      <c r="D4" s="79" t="s">
        <v>543</v>
      </c>
    </row>
    <row r="5" ht="20.25" customHeight="1" spans="1:4">
      <c r="A5" s="2">
        <v>4</v>
      </c>
      <c r="B5" s="79" t="s">
        <v>544</v>
      </c>
      <c r="C5" s="2" t="s">
        <v>542</v>
      </c>
      <c r="D5" s="79" t="s">
        <v>545</v>
      </c>
    </row>
    <row r="6" ht="20.25" customHeight="1" spans="1:4">
      <c r="A6" s="2">
        <v>5</v>
      </c>
      <c r="B6" s="2" t="s">
        <v>546</v>
      </c>
      <c r="C6" s="2" t="s">
        <v>547</v>
      </c>
      <c r="D6" s="79" t="s">
        <v>548</v>
      </c>
    </row>
    <row r="7" ht="20.25" customHeight="1" spans="1:4">
      <c r="A7" s="2">
        <v>6</v>
      </c>
      <c r="B7" s="79" t="s">
        <v>549</v>
      </c>
      <c r="C7" s="2" t="s">
        <v>547</v>
      </c>
      <c r="D7" s="79" t="s">
        <v>550</v>
      </c>
    </row>
    <row r="8" ht="20.25" customHeight="1" spans="1:4">
      <c r="A8" s="2">
        <v>7</v>
      </c>
      <c r="B8" s="46" t="s">
        <v>551</v>
      </c>
      <c r="C8" s="46" t="s">
        <v>552</v>
      </c>
      <c r="D8" s="79" t="s">
        <v>553</v>
      </c>
    </row>
    <row r="9" ht="20.25" customHeight="1" spans="1:4">
      <c r="A9" s="2">
        <v>8</v>
      </c>
      <c r="B9" s="93" t="s">
        <v>554</v>
      </c>
      <c r="C9" s="2" t="s">
        <v>216</v>
      </c>
      <c r="D9" s="79" t="s">
        <v>555</v>
      </c>
    </row>
    <row r="10" ht="20.25" customHeight="1" spans="1:4">
      <c r="A10" s="2">
        <v>9</v>
      </c>
      <c r="B10" s="2" t="s">
        <v>556</v>
      </c>
      <c r="C10" s="2" t="s">
        <v>552</v>
      </c>
      <c r="D10" s="79" t="s">
        <v>557</v>
      </c>
    </row>
    <row r="11" ht="20.25" customHeight="1" spans="1:4">
      <c r="A11" s="2">
        <v>10</v>
      </c>
      <c r="B11" s="2" t="s">
        <v>558</v>
      </c>
      <c r="C11" s="2" t="s">
        <v>559</v>
      </c>
      <c r="D11" s="79" t="s">
        <v>560</v>
      </c>
    </row>
    <row r="12" ht="20.25" customHeight="1" spans="1:4">
      <c r="A12" s="2">
        <v>11</v>
      </c>
      <c r="B12" s="2" t="s">
        <v>561</v>
      </c>
      <c r="C12" s="2" t="s">
        <v>559</v>
      </c>
      <c r="D12" s="79" t="s">
        <v>562</v>
      </c>
    </row>
    <row r="13" ht="20.25" customHeight="1" spans="1:4">
      <c r="A13" s="2">
        <v>12</v>
      </c>
      <c r="B13" s="2" t="s">
        <v>563</v>
      </c>
      <c r="C13" s="2" t="s">
        <v>564</v>
      </c>
      <c r="D13" s="79" t="s">
        <v>565</v>
      </c>
    </row>
    <row r="14" ht="20.25" customHeight="1" spans="1:4">
      <c r="A14" s="2">
        <v>13</v>
      </c>
      <c r="B14" s="2" t="s">
        <v>566</v>
      </c>
      <c r="C14" s="2" t="s">
        <v>564</v>
      </c>
      <c r="D14" s="79" t="s">
        <v>567</v>
      </c>
    </row>
    <row r="15" ht="20.25" customHeight="1" spans="1:4">
      <c r="A15" s="2">
        <v>14</v>
      </c>
      <c r="B15" s="2" t="s">
        <v>568</v>
      </c>
      <c r="C15" s="79" t="s">
        <v>569</v>
      </c>
      <c r="D15" s="79" t="s">
        <v>570</v>
      </c>
    </row>
    <row r="16" ht="30.75" customHeight="1" spans="1:4">
      <c r="A16" s="2">
        <v>15</v>
      </c>
      <c r="B16" s="2" t="s">
        <v>571</v>
      </c>
      <c r="C16" s="2" t="s">
        <v>572</v>
      </c>
      <c r="D16" s="94" t="s">
        <v>573</v>
      </c>
    </row>
    <row r="17" ht="30.75" customHeight="1" spans="1:4">
      <c r="A17" s="2">
        <v>16</v>
      </c>
      <c r="B17" s="2" t="s">
        <v>574</v>
      </c>
      <c r="C17" s="2" t="s">
        <v>569</v>
      </c>
      <c r="D17" s="94" t="s">
        <v>570</v>
      </c>
    </row>
    <row r="18" ht="30.75" customHeight="1" spans="1:4">
      <c r="A18" s="2">
        <v>17</v>
      </c>
      <c r="B18" s="2" t="s">
        <v>575</v>
      </c>
      <c r="C18" s="2" t="s">
        <v>572</v>
      </c>
      <c r="D18" s="94" t="s">
        <v>576</v>
      </c>
    </row>
    <row r="19" ht="28.5" customHeight="1" spans="1:4">
      <c r="A19" s="2">
        <v>18</v>
      </c>
      <c r="B19" s="2" t="s">
        <v>577</v>
      </c>
      <c r="C19" s="2" t="s">
        <v>569</v>
      </c>
      <c r="D19" s="3" t="s">
        <v>570</v>
      </c>
    </row>
    <row r="20" ht="28.5" customHeight="1" spans="1:4">
      <c r="A20" s="2">
        <v>19</v>
      </c>
      <c r="B20" s="2" t="s">
        <v>578</v>
      </c>
      <c r="C20" s="2" t="s">
        <v>569</v>
      </c>
      <c r="D20" s="94" t="s">
        <v>579</v>
      </c>
    </row>
    <row r="21" ht="22.5" customHeight="1" spans="1:4">
      <c r="A21" s="2">
        <v>20</v>
      </c>
      <c r="B21" s="2" t="s">
        <v>580</v>
      </c>
      <c r="C21" s="2" t="s">
        <v>569</v>
      </c>
      <c r="D21" s="79" t="s">
        <v>581</v>
      </c>
    </row>
    <row r="22" ht="22.5" customHeight="1" spans="1:4">
      <c r="A22" s="2">
        <v>21</v>
      </c>
      <c r="B22" s="2" t="s">
        <v>582</v>
      </c>
      <c r="C22" s="2" t="s">
        <v>583</v>
      </c>
      <c r="D22" s="79" t="s">
        <v>584</v>
      </c>
    </row>
    <row r="23" ht="22.5" customHeight="1" spans="1:4">
      <c r="A23" s="2">
        <v>22</v>
      </c>
      <c r="B23" s="2" t="s">
        <v>585</v>
      </c>
      <c r="C23" s="2" t="s">
        <v>586</v>
      </c>
      <c r="D23" s="2" t="s">
        <v>587</v>
      </c>
    </row>
    <row r="24" ht="22.5" customHeight="1" spans="1:4">
      <c r="A24" s="2">
        <v>23</v>
      </c>
      <c r="B24" s="2" t="s">
        <v>588</v>
      </c>
      <c r="C24" s="2" t="s">
        <v>583</v>
      </c>
      <c r="D24" s="2" t="s">
        <v>584</v>
      </c>
    </row>
    <row r="25" ht="22.5" customHeight="1" spans="1:4">
      <c r="A25" s="2">
        <v>24</v>
      </c>
      <c r="B25" s="2" t="s">
        <v>589</v>
      </c>
      <c r="C25" s="2" t="s">
        <v>586</v>
      </c>
      <c r="D25" s="2" t="s">
        <v>587</v>
      </c>
    </row>
    <row r="26" ht="22.5" customHeight="1" spans="1:4">
      <c r="A26" s="2">
        <v>25</v>
      </c>
      <c r="B26" s="2" t="s">
        <v>590</v>
      </c>
      <c r="C26" s="2" t="s">
        <v>583</v>
      </c>
      <c r="D26" s="79" t="s">
        <v>591</v>
      </c>
    </row>
    <row r="27" ht="22.5" customHeight="1" spans="1:4">
      <c r="A27" s="2">
        <v>26</v>
      </c>
      <c r="B27" s="2" t="s">
        <v>592</v>
      </c>
      <c r="C27" s="2" t="s">
        <v>583</v>
      </c>
      <c r="D27" s="79" t="s">
        <v>593</v>
      </c>
    </row>
    <row r="28" ht="22.5" customHeight="1" spans="1:4">
      <c r="A28" s="2">
        <v>27</v>
      </c>
      <c r="B28" s="2" t="s">
        <v>594</v>
      </c>
      <c r="C28" s="2" t="s">
        <v>583</v>
      </c>
      <c r="D28" s="79" t="s">
        <v>595</v>
      </c>
    </row>
    <row r="29" ht="22.5" customHeight="1" spans="1:4">
      <c r="A29" s="2">
        <v>28</v>
      </c>
      <c r="B29" s="2" t="s">
        <v>596</v>
      </c>
      <c r="C29" s="2" t="s">
        <v>597</v>
      </c>
      <c r="D29" s="79" t="s">
        <v>598</v>
      </c>
    </row>
    <row r="30" ht="22.5" customHeight="1" spans="1:4">
      <c r="A30" s="2">
        <v>29</v>
      </c>
      <c r="B30" s="95" t="s">
        <v>599</v>
      </c>
      <c r="C30" s="2" t="s">
        <v>597</v>
      </c>
      <c r="D30" s="79" t="s">
        <v>600</v>
      </c>
    </row>
  </sheetData>
  <autoFilter ref="A1:D30">
    <extLst/>
  </autoFilter>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A23" sqref="A23:A24"/>
    </sheetView>
  </sheetViews>
  <sheetFormatPr defaultColWidth="9" defaultRowHeight="14.25" outlineLevelCol="5"/>
  <cols>
    <col min="1" max="3" width="27.375" customWidth="1"/>
    <col min="4" max="4" width="26.5" customWidth="1"/>
    <col min="5" max="6" width="22.5" customWidth="1"/>
  </cols>
  <sheetData>
    <row r="1" spans="1:6">
      <c r="A1" s="7" t="s">
        <v>601</v>
      </c>
      <c r="C1" s="7" t="s">
        <v>602</v>
      </c>
      <c r="D1" s="17" t="s">
        <v>603</v>
      </c>
      <c r="E1" s="7" t="s">
        <v>604</v>
      </c>
      <c r="F1" s="7" t="s">
        <v>605</v>
      </c>
    </row>
    <row r="2" spans="1:3">
      <c r="A2" s="7" t="s">
        <v>606</v>
      </c>
      <c r="B2" s="7" t="s">
        <v>607</v>
      </c>
      <c r="C2" s="28" t="s">
        <v>608</v>
      </c>
    </row>
    <row r="5" spans="1:6">
      <c r="A5" s="21" t="s">
        <v>609</v>
      </c>
      <c r="B5" s="21" t="s">
        <v>610</v>
      </c>
      <c r="C5" s="21" t="s">
        <v>611</v>
      </c>
      <c r="D5" s="21" t="s">
        <v>612</v>
      </c>
      <c r="E5" s="21" t="s">
        <v>613</v>
      </c>
      <c r="F5" s="21" t="s">
        <v>614</v>
      </c>
    </row>
    <row r="6" spans="1:6">
      <c r="A6" s="79" t="s">
        <v>615</v>
      </c>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1">
      <c r="A23" s="7" t="s">
        <v>616</v>
      </c>
    </row>
    <row r="24" spans="1:1">
      <c r="A24" s="7" t="s">
        <v>617</v>
      </c>
    </row>
    <row r="30" spans="1:1">
      <c r="A30" s="7" t="s">
        <v>305</v>
      </c>
    </row>
    <row r="31" spans="1:1">
      <c r="A31" s="7" t="s">
        <v>618</v>
      </c>
    </row>
    <row r="32" spans="1:1">
      <c r="A32" s="7" t="s">
        <v>619</v>
      </c>
    </row>
    <row r="33" spans="1:1">
      <c r="A33" s="7" t="s">
        <v>620</v>
      </c>
    </row>
  </sheetData>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109"/>
  <sheetViews>
    <sheetView workbookViewId="0">
      <selection activeCell="A15" sqref="A15:A16"/>
    </sheetView>
  </sheetViews>
  <sheetFormatPr defaultColWidth="9" defaultRowHeight="14.25"/>
  <cols>
    <col min="1" max="1" width="15.75" customWidth="1"/>
    <col min="2" max="2" width="17" customWidth="1"/>
    <col min="3" max="3" width="14.625" customWidth="1"/>
    <col min="4" max="4" width="13.25" customWidth="1"/>
    <col min="5" max="5" width="12.875" customWidth="1"/>
    <col min="6" max="6" width="11.75" customWidth="1"/>
    <col min="7" max="7" width="15.625" customWidth="1"/>
    <col min="8" max="8" width="12.25" customWidth="1"/>
    <col min="12" max="12" width="12" customWidth="1"/>
    <col min="13" max="13" width="14.5" customWidth="1"/>
    <col min="14" max="14" width="14.125" customWidth="1"/>
  </cols>
  <sheetData>
    <row r="2" spans="1:8">
      <c r="A2" s="7" t="s">
        <v>621</v>
      </c>
      <c r="B2" s="7" t="s">
        <v>622</v>
      </c>
      <c r="C2" s="7" t="s">
        <v>623</v>
      </c>
      <c r="G2" s="23" t="s">
        <v>624</v>
      </c>
      <c r="H2" s="23" t="s">
        <v>625</v>
      </c>
    </row>
    <row r="3" spans="1:8">
      <c r="A3" s="17" t="s">
        <v>626</v>
      </c>
      <c r="C3" s="7" t="s">
        <v>627</v>
      </c>
      <c r="H3" s="7" t="s">
        <v>628</v>
      </c>
    </row>
    <row r="4" ht="15" spans="1:8">
      <c r="A4" s="7" t="s">
        <v>629</v>
      </c>
      <c r="H4" s="23" t="s">
        <v>630</v>
      </c>
    </row>
    <row r="5" ht="15" spans="8:8">
      <c r="H5" s="73" t="s">
        <v>361</v>
      </c>
    </row>
    <row r="7" spans="1:1">
      <c r="A7" s="7" t="s">
        <v>631</v>
      </c>
    </row>
    <row r="8" spans="1:14">
      <c r="A8" s="21" t="s">
        <v>205</v>
      </c>
      <c r="B8" s="21" t="s">
        <v>632</v>
      </c>
      <c r="C8" s="21" t="s">
        <v>633</v>
      </c>
      <c r="D8" s="21" t="s">
        <v>371</v>
      </c>
      <c r="E8" s="21" t="s">
        <v>634</v>
      </c>
      <c r="F8" s="21" t="s">
        <v>635</v>
      </c>
      <c r="G8" s="21" t="s">
        <v>46</v>
      </c>
      <c r="H8" s="21" t="s">
        <v>636</v>
      </c>
      <c r="I8" s="21" t="s">
        <v>637</v>
      </c>
      <c r="J8" s="21" t="s">
        <v>638</v>
      </c>
      <c r="K8" s="21" t="s">
        <v>610</v>
      </c>
      <c r="L8" s="21" t="s">
        <v>216</v>
      </c>
      <c r="M8" s="21" t="s">
        <v>639</v>
      </c>
      <c r="N8" s="21" t="s">
        <v>640</v>
      </c>
    </row>
    <row r="9" spans="1:14">
      <c r="A9" s="85">
        <v>20190201001</v>
      </c>
      <c r="B9" s="86" t="s">
        <v>641</v>
      </c>
      <c r="C9" s="86" t="s">
        <v>355</v>
      </c>
      <c r="D9" s="86" t="s">
        <v>355</v>
      </c>
      <c r="E9" s="87">
        <v>43605</v>
      </c>
      <c r="F9" s="87"/>
      <c r="G9" s="86" t="s">
        <v>42</v>
      </c>
      <c r="H9" s="85">
        <v>5000</v>
      </c>
      <c r="I9" s="85">
        <v>3000</v>
      </c>
      <c r="J9" s="85">
        <v>2000</v>
      </c>
      <c r="K9" s="86" t="s">
        <v>186</v>
      </c>
      <c r="L9" s="86" t="s">
        <v>642</v>
      </c>
      <c r="M9" s="86" t="s">
        <v>643</v>
      </c>
      <c r="N9" s="86" t="s">
        <v>644</v>
      </c>
    </row>
    <row r="10" spans="1:14">
      <c r="A10" s="88">
        <v>20190201001</v>
      </c>
      <c r="B10" s="89" t="s">
        <v>641</v>
      </c>
      <c r="C10" s="89" t="s">
        <v>355</v>
      </c>
      <c r="D10" s="89" t="s">
        <v>355</v>
      </c>
      <c r="E10" s="90">
        <v>43605</v>
      </c>
      <c r="F10" s="90"/>
      <c r="G10" s="89" t="s">
        <v>71</v>
      </c>
      <c r="H10" s="88">
        <v>6000</v>
      </c>
      <c r="I10" s="88">
        <v>3750</v>
      </c>
      <c r="J10" s="88">
        <v>2250</v>
      </c>
      <c r="K10" s="89" t="s">
        <v>186</v>
      </c>
      <c r="L10" s="89" t="s">
        <v>642</v>
      </c>
      <c r="M10" s="89" t="s">
        <v>643</v>
      </c>
      <c r="N10" s="89" t="s">
        <v>644</v>
      </c>
    </row>
    <row r="11" spans="1:14">
      <c r="A11" s="88">
        <v>20190201001</v>
      </c>
      <c r="B11" s="89" t="s">
        <v>641</v>
      </c>
      <c r="C11" s="89" t="s">
        <v>355</v>
      </c>
      <c r="D11" s="89" t="s">
        <v>355</v>
      </c>
      <c r="E11" s="90">
        <v>43605</v>
      </c>
      <c r="F11" s="90"/>
      <c r="G11" s="89" t="s">
        <v>94</v>
      </c>
      <c r="H11" s="88">
        <v>10000</v>
      </c>
      <c r="I11" s="88">
        <v>8000</v>
      </c>
      <c r="J11" s="88">
        <v>2000</v>
      </c>
      <c r="K11" s="89" t="s">
        <v>186</v>
      </c>
      <c r="L11" s="89" t="s">
        <v>642</v>
      </c>
      <c r="M11" s="89" t="s">
        <v>643</v>
      </c>
      <c r="N11" s="89" t="s">
        <v>644</v>
      </c>
    </row>
    <row r="12" spans="1:14">
      <c r="A12" s="88"/>
      <c r="B12" s="88"/>
      <c r="C12" s="88"/>
      <c r="D12" s="88"/>
      <c r="E12" s="88"/>
      <c r="F12" s="88"/>
      <c r="G12" s="88"/>
      <c r="H12" s="88"/>
      <c r="I12" s="88"/>
      <c r="J12" s="88"/>
      <c r="K12" s="88"/>
      <c r="L12" s="88"/>
      <c r="M12" s="88"/>
      <c r="N12" s="88"/>
    </row>
    <row r="13" spans="1:14">
      <c r="A13" s="88"/>
      <c r="B13" s="88"/>
      <c r="C13" s="88"/>
      <c r="D13" s="88"/>
      <c r="E13" s="88"/>
      <c r="F13" s="88"/>
      <c r="G13" s="88"/>
      <c r="H13" s="88"/>
      <c r="I13" s="88"/>
      <c r="J13" s="88"/>
      <c r="K13" s="88"/>
      <c r="L13" s="88"/>
      <c r="M13" s="88"/>
      <c r="N13" s="88"/>
    </row>
    <row r="14" spans="1:14">
      <c r="A14" s="88"/>
      <c r="B14" s="88"/>
      <c r="C14" s="88"/>
      <c r="D14" s="88"/>
      <c r="E14" s="88"/>
      <c r="F14" s="88"/>
      <c r="G14" s="88"/>
      <c r="H14" s="88"/>
      <c r="I14" s="88"/>
      <c r="J14" s="88"/>
      <c r="K14" s="88"/>
      <c r="L14" s="88"/>
      <c r="M14" s="88"/>
      <c r="N14" s="88"/>
    </row>
    <row r="15" spans="1:1">
      <c r="A15" s="7" t="s">
        <v>645</v>
      </c>
    </row>
    <row r="16" spans="1:1">
      <c r="A16" s="7" t="s">
        <v>646</v>
      </c>
    </row>
    <row r="22" spans="1:1">
      <c r="A22" s="7" t="s">
        <v>647</v>
      </c>
    </row>
    <row r="24" spans="1:4">
      <c r="A24" s="21" t="s">
        <v>610</v>
      </c>
      <c r="B24" s="21" t="s">
        <v>636</v>
      </c>
      <c r="C24" s="21" t="s">
        <v>637</v>
      </c>
      <c r="D24" s="21" t="s">
        <v>638</v>
      </c>
    </row>
    <row r="25" spans="1:4">
      <c r="A25" s="91"/>
      <c r="B25" s="91"/>
      <c r="C25" s="91"/>
      <c r="D25" s="91"/>
    </row>
    <row r="26" spans="1:4">
      <c r="A26" s="88"/>
      <c r="B26" s="88"/>
      <c r="C26" s="88"/>
      <c r="D26" s="88"/>
    </row>
    <row r="27" spans="1:4">
      <c r="A27" s="88"/>
      <c r="B27" s="88"/>
      <c r="C27" s="88"/>
      <c r="D27" s="88"/>
    </row>
    <row r="28" spans="1:4">
      <c r="A28" s="88"/>
      <c r="B28" s="88"/>
      <c r="C28" s="88"/>
      <c r="D28" s="88"/>
    </row>
    <row r="29" spans="1:4">
      <c r="A29" s="88"/>
      <c r="B29" s="88"/>
      <c r="C29" s="88"/>
      <c r="D29" s="88"/>
    </row>
    <row r="30" spans="1:1">
      <c r="A30" s="7" t="s">
        <v>645</v>
      </c>
    </row>
    <row r="31" spans="1:1">
      <c r="A31" s="7" t="s">
        <v>646</v>
      </c>
    </row>
    <row r="34" spans="1:1">
      <c r="A34" s="23" t="s">
        <v>648</v>
      </c>
    </row>
    <row r="36" spans="1:5">
      <c r="A36" s="21" t="s">
        <v>632</v>
      </c>
      <c r="B36" s="21" t="s">
        <v>610</v>
      </c>
      <c r="C36" s="21" t="s">
        <v>636</v>
      </c>
      <c r="D36" s="21" t="s">
        <v>637</v>
      </c>
      <c r="E36" s="21" t="s">
        <v>638</v>
      </c>
    </row>
    <row r="37" spans="1:5">
      <c r="A37" s="91"/>
      <c r="B37" s="91"/>
      <c r="C37" s="91"/>
      <c r="D37" s="91"/>
      <c r="E37" s="91"/>
    </row>
    <row r="38" spans="1:5">
      <c r="A38" s="88"/>
      <c r="B38" s="88"/>
      <c r="C38" s="88"/>
      <c r="D38" s="88"/>
      <c r="E38" s="88"/>
    </row>
    <row r="39" spans="1:5">
      <c r="A39" s="88"/>
      <c r="B39" s="88"/>
      <c r="C39" s="88"/>
      <c r="D39" s="88"/>
      <c r="E39" s="88"/>
    </row>
    <row r="40" spans="1:5">
      <c r="A40" s="88"/>
      <c r="B40" s="88"/>
      <c r="C40" s="88"/>
      <c r="D40" s="88"/>
      <c r="E40" s="88"/>
    </row>
    <row r="41" spans="1:5">
      <c r="A41" s="88"/>
      <c r="B41" s="88"/>
      <c r="C41" s="88"/>
      <c r="D41" s="88"/>
      <c r="E41" s="88"/>
    </row>
    <row r="42" spans="1:1">
      <c r="A42" s="7" t="s">
        <v>645</v>
      </c>
    </row>
    <row r="43" spans="1:1">
      <c r="A43" s="7" t="s">
        <v>646</v>
      </c>
    </row>
    <row r="47" spans="1:1">
      <c r="A47" s="23" t="s">
        <v>649</v>
      </c>
    </row>
    <row r="49" spans="1:4">
      <c r="A49" s="21" t="s">
        <v>216</v>
      </c>
      <c r="B49" s="21" t="s">
        <v>636</v>
      </c>
      <c r="C49" s="21" t="s">
        <v>637</v>
      </c>
      <c r="D49" s="21" t="s">
        <v>638</v>
      </c>
    </row>
    <row r="50" spans="1:4">
      <c r="A50" s="92" t="s">
        <v>650</v>
      </c>
      <c r="B50" s="91"/>
      <c r="C50" s="91"/>
      <c r="D50" s="91"/>
    </row>
    <row r="51" spans="1:4">
      <c r="A51" s="88"/>
      <c r="B51" s="88"/>
      <c r="C51" s="88"/>
      <c r="D51" s="88"/>
    </row>
    <row r="52" spans="1:4">
      <c r="A52" s="88"/>
      <c r="B52" s="88"/>
      <c r="C52" s="88"/>
      <c r="D52" s="88"/>
    </row>
    <row r="53" spans="1:4">
      <c r="A53" s="88"/>
      <c r="B53" s="88"/>
      <c r="C53" s="88"/>
      <c r="D53" s="88"/>
    </row>
    <row r="54" spans="1:4">
      <c r="A54" s="88"/>
      <c r="B54" s="88"/>
      <c r="C54" s="88"/>
      <c r="D54" s="88"/>
    </row>
    <row r="55" spans="1:1">
      <c r="A55" s="7" t="s">
        <v>645</v>
      </c>
    </row>
    <row r="56" spans="1:1">
      <c r="A56" s="7" t="s">
        <v>646</v>
      </c>
    </row>
    <row r="59" spans="1:1">
      <c r="A59" s="23" t="s">
        <v>651</v>
      </c>
    </row>
    <row r="61" spans="1:4">
      <c r="A61" s="21" t="s">
        <v>216</v>
      </c>
      <c r="B61" s="21" t="s">
        <v>636</v>
      </c>
      <c r="C61" s="21" t="s">
        <v>637</v>
      </c>
      <c r="D61" s="21" t="s">
        <v>638</v>
      </c>
    </row>
    <row r="62" spans="1:4">
      <c r="A62" s="92" t="s">
        <v>650</v>
      </c>
      <c r="B62" s="91"/>
      <c r="C62" s="91"/>
      <c r="D62" s="91"/>
    </row>
    <row r="63" spans="1:4">
      <c r="A63" s="88"/>
      <c r="B63" s="88"/>
      <c r="C63" s="88"/>
      <c r="D63" s="88"/>
    </row>
    <row r="64" spans="1:4">
      <c r="A64" s="88"/>
      <c r="B64" s="88"/>
      <c r="C64" s="88"/>
      <c r="D64" s="88"/>
    </row>
    <row r="65" spans="1:4">
      <c r="A65" s="88"/>
      <c r="B65" s="88"/>
      <c r="C65" s="88"/>
      <c r="D65" s="88"/>
    </row>
    <row r="66" spans="1:4">
      <c r="A66" s="88"/>
      <c r="B66" s="88"/>
      <c r="C66" s="88"/>
      <c r="D66" s="88"/>
    </row>
    <row r="67" spans="1:1">
      <c r="A67" s="7" t="s">
        <v>645</v>
      </c>
    </row>
    <row r="68" spans="1:1">
      <c r="A68" s="7" t="s">
        <v>646</v>
      </c>
    </row>
    <row r="71" spans="1:1">
      <c r="A71" s="23" t="s">
        <v>652</v>
      </c>
    </row>
    <row r="73" spans="1:4">
      <c r="A73" s="21" t="s">
        <v>216</v>
      </c>
      <c r="B73" s="21" t="s">
        <v>636</v>
      </c>
      <c r="C73" s="21" t="s">
        <v>637</v>
      </c>
      <c r="D73" s="21" t="s">
        <v>638</v>
      </c>
    </row>
    <row r="74" spans="1:4">
      <c r="A74" s="92" t="s">
        <v>650</v>
      </c>
      <c r="B74" s="91"/>
      <c r="C74" s="91"/>
      <c r="D74" s="91"/>
    </row>
    <row r="75" spans="1:4">
      <c r="A75" s="88"/>
      <c r="B75" s="88"/>
      <c r="C75" s="88"/>
      <c r="D75" s="88"/>
    </row>
    <row r="76" spans="1:4">
      <c r="A76" s="88"/>
      <c r="B76" s="88"/>
      <c r="C76" s="88"/>
      <c r="D76" s="88"/>
    </row>
    <row r="77" spans="1:4">
      <c r="A77" s="88"/>
      <c r="B77" s="88"/>
      <c r="C77" s="88"/>
      <c r="D77" s="88"/>
    </row>
    <row r="78" spans="1:4">
      <c r="A78" s="88"/>
      <c r="B78" s="88"/>
      <c r="C78" s="88"/>
      <c r="D78" s="88"/>
    </row>
    <row r="79" spans="1:1">
      <c r="A79" s="7" t="s">
        <v>645</v>
      </c>
    </row>
    <row r="80" spans="1:1">
      <c r="A80" s="7" t="s">
        <v>646</v>
      </c>
    </row>
    <row r="83" spans="1:1">
      <c r="A83" s="7" t="s">
        <v>653</v>
      </c>
    </row>
    <row r="85" spans="1:5">
      <c r="A85" s="21" t="s">
        <v>654</v>
      </c>
      <c r="B85" s="21" t="s">
        <v>610</v>
      </c>
      <c r="C85" s="21" t="s">
        <v>636</v>
      </c>
      <c r="D85" s="21" t="s">
        <v>637</v>
      </c>
      <c r="E85" s="21" t="s">
        <v>638</v>
      </c>
    </row>
    <row r="86" spans="1:5">
      <c r="A86" s="91"/>
      <c r="B86" s="91"/>
      <c r="C86" s="91"/>
      <c r="D86" s="91"/>
      <c r="E86" s="91"/>
    </row>
    <row r="87" spans="1:5">
      <c r="A87" s="88"/>
      <c r="B87" s="88"/>
      <c r="C87" s="88"/>
      <c r="D87" s="88"/>
      <c r="E87" s="88"/>
    </row>
    <row r="88" spans="1:5">
      <c r="A88" s="88"/>
      <c r="B88" s="88"/>
      <c r="C88" s="88"/>
      <c r="D88" s="88"/>
      <c r="E88" s="88"/>
    </row>
    <row r="89" spans="1:5">
      <c r="A89" s="88"/>
      <c r="B89" s="88"/>
      <c r="C89" s="88"/>
      <c r="D89" s="88"/>
      <c r="E89" s="88"/>
    </row>
    <row r="90" spans="1:5">
      <c r="A90" s="88"/>
      <c r="B90" s="88"/>
      <c r="C90" s="88"/>
      <c r="D90" s="88"/>
      <c r="E90" s="88"/>
    </row>
    <row r="91" spans="1:1">
      <c r="A91" s="7" t="s">
        <v>645</v>
      </c>
    </row>
    <row r="92" spans="1:1">
      <c r="A92" s="7" t="s">
        <v>646</v>
      </c>
    </row>
    <row r="95" spans="1:1">
      <c r="A95" s="7" t="s">
        <v>46</v>
      </c>
    </row>
    <row r="96" spans="1:5">
      <c r="A96" s="21" t="s">
        <v>46</v>
      </c>
      <c r="B96" s="21" t="s">
        <v>610</v>
      </c>
      <c r="C96" s="21" t="s">
        <v>636</v>
      </c>
      <c r="D96" s="21" t="s">
        <v>637</v>
      </c>
      <c r="E96" s="21" t="s">
        <v>638</v>
      </c>
    </row>
    <row r="97" spans="1:5">
      <c r="A97" s="91"/>
      <c r="B97" s="91"/>
      <c r="C97" s="91"/>
      <c r="D97" s="91"/>
      <c r="E97" s="91"/>
    </row>
    <row r="98" spans="1:5">
      <c r="A98" s="88"/>
      <c r="B98" s="88"/>
      <c r="C98" s="88"/>
      <c r="D98" s="88"/>
      <c r="E98" s="88"/>
    </row>
    <row r="99" spans="1:5">
      <c r="A99" s="88"/>
      <c r="B99" s="88"/>
      <c r="C99" s="88"/>
      <c r="D99" s="88"/>
      <c r="E99" s="88"/>
    </row>
    <row r="100" spans="1:5">
      <c r="A100" s="88"/>
      <c r="B100" s="88"/>
      <c r="C100" s="88"/>
      <c r="D100" s="88"/>
      <c r="E100" s="88"/>
    </row>
    <row r="101" spans="1:5">
      <c r="A101" s="88"/>
      <c r="B101" s="88"/>
      <c r="C101" s="88"/>
      <c r="D101" s="88"/>
      <c r="E101" s="88"/>
    </row>
    <row r="102" spans="1:1">
      <c r="A102" s="7" t="s">
        <v>645</v>
      </c>
    </row>
    <row r="103" spans="1:1">
      <c r="A103" s="7" t="s">
        <v>646</v>
      </c>
    </row>
    <row r="107" spans="1:1">
      <c r="A107" s="17" t="s">
        <v>305</v>
      </c>
    </row>
    <row r="108" spans="1:1">
      <c r="A108" s="7" t="s">
        <v>655</v>
      </c>
    </row>
    <row r="109" spans="1:1">
      <c r="A109" s="7" t="s">
        <v>656</v>
      </c>
    </row>
  </sheetData>
  <pageMargins left="0.699305555555556" right="0.699305555555556" top="0.75" bottom="0.75" header="0.3" footer="0.3"/>
  <pageSetup paperSize="9" orientation="portrait"/>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67"/>
  <sheetViews>
    <sheetView workbookViewId="0">
      <selection activeCell="A17" sqref="A17:C18"/>
    </sheetView>
  </sheetViews>
  <sheetFormatPr defaultColWidth="9" defaultRowHeight="14.25"/>
  <cols>
    <col min="1" max="1" width="15.125" customWidth="1"/>
    <col min="2" max="2" width="16.375" customWidth="1"/>
    <col min="3" max="3" width="12.875" customWidth="1"/>
    <col min="4" max="4" width="11.75" customWidth="1"/>
    <col min="5" max="5" width="13" customWidth="1"/>
    <col min="6" max="6" width="11.125" customWidth="1"/>
    <col min="7" max="7" width="13.75" customWidth="1"/>
    <col min="8" max="8" width="11.875" customWidth="1"/>
    <col min="10" max="11" width="11.25" customWidth="1"/>
  </cols>
  <sheetData>
    <row r="2" spans="1:8">
      <c r="A2" s="7" t="s">
        <v>621</v>
      </c>
      <c r="B2" s="7" t="s">
        <v>622</v>
      </c>
      <c r="C2" s="7" t="s">
        <v>657</v>
      </c>
      <c r="F2" s="23" t="s">
        <v>658</v>
      </c>
      <c r="H2" s="23" t="s">
        <v>625</v>
      </c>
    </row>
    <row r="3" ht="15" spans="8:8">
      <c r="H3" s="7" t="s">
        <v>659</v>
      </c>
    </row>
    <row r="4" ht="15" spans="1:8">
      <c r="A4" s="7" t="s">
        <v>660</v>
      </c>
      <c r="H4" s="73" t="s">
        <v>361</v>
      </c>
    </row>
    <row r="6" spans="1:1">
      <c r="A6" s="7" t="s">
        <v>631</v>
      </c>
    </row>
    <row r="7" spans="1:11">
      <c r="A7" s="21" t="s">
        <v>205</v>
      </c>
      <c r="B7" s="21" t="s">
        <v>661</v>
      </c>
      <c r="C7" s="21" t="s">
        <v>633</v>
      </c>
      <c r="D7" s="21" t="s">
        <v>371</v>
      </c>
      <c r="E7" s="81" t="s">
        <v>634</v>
      </c>
      <c r="F7" s="21" t="s">
        <v>46</v>
      </c>
      <c r="G7" s="21" t="s">
        <v>47</v>
      </c>
      <c r="H7" s="81" t="s">
        <v>637</v>
      </c>
      <c r="I7" s="81" t="s">
        <v>610</v>
      </c>
      <c r="J7" s="81" t="s">
        <v>216</v>
      </c>
      <c r="K7" s="83" t="s">
        <v>662</v>
      </c>
    </row>
    <row r="8" spans="1:11">
      <c r="A8" s="55"/>
      <c r="B8" s="55"/>
      <c r="C8" s="55"/>
      <c r="D8" s="55"/>
      <c r="E8" s="55"/>
      <c r="F8" s="55"/>
      <c r="G8" s="55"/>
      <c r="H8" s="55"/>
      <c r="I8" s="55"/>
      <c r="J8" s="55"/>
      <c r="K8" s="55"/>
    </row>
    <row r="9" spans="1:11">
      <c r="A9" s="60"/>
      <c r="B9" s="60"/>
      <c r="C9" s="60"/>
      <c r="D9" s="60"/>
      <c r="E9" s="60"/>
      <c r="F9" s="60"/>
      <c r="G9" s="60"/>
      <c r="H9" s="60"/>
      <c r="I9" s="60"/>
      <c r="J9" s="60"/>
      <c r="K9" s="60"/>
    </row>
    <row r="10" spans="1:11">
      <c r="A10" s="60"/>
      <c r="B10" s="60"/>
      <c r="C10" s="60"/>
      <c r="D10" s="60"/>
      <c r="E10" s="60"/>
      <c r="F10" s="60"/>
      <c r="G10" s="60"/>
      <c r="H10" s="60"/>
      <c r="I10" s="60"/>
      <c r="J10" s="60"/>
      <c r="K10" s="60"/>
    </row>
    <row r="11" spans="1:11">
      <c r="A11" s="60"/>
      <c r="B11" s="60"/>
      <c r="C11" s="60"/>
      <c r="D11" s="60"/>
      <c r="E11" s="60"/>
      <c r="F11" s="60"/>
      <c r="G11" s="60"/>
      <c r="H11" s="60"/>
      <c r="I11" s="60"/>
      <c r="J11" s="60"/>
      <c r="K11" s="60"/>
    </row>
    <row r="12" spans="1:11">
      <c r="A12" s="60"/>
      <c r="B12" s="60"/>
      <c r="C12" s="60"/>
      <c r="D12" s="60"/>
      <c r="E12" s="60"/>
      <c r="F12" s="60"/>
      <c r="G12" s="60"/>
      <c r="H12" s="60"/>
      <c r="I12" s="60"/>
      <c r="J12" s="60"/>
      <c r="K12" s="60"/>
    </row>
    <row r="13" spans="1:11">
      <c r="A13" s="60"/>
      <c r="B13" s="60"/>
      <c r="C13" s="60"/>
      <c r="D13" s="60"/>
      <c r="E13" s="60"/>
      <c r="F13" s="60"/>
      <c r="G13" s="60"/>
      <c r="H13" s="60"/>
      <c r="I13" s="60"/>
      <c r="J13" s="60"/>
      <c r="K13" s="60"/>
    </row>
    <row r="14" spans="1:11">
      <c r="A14" s="60"/>
      <c r="B14" s="60"/>
      <c r="C14" s="60"/>
      <c r="D14" s="60"/>
      <c r="E14" s="60"/>
      <c r="F14" s="60"/>
      <c r="G14" s="60"/>
      <c r="H14" s="60"/>
      <c r="I14" s="60"/>
      <c r="J14" s="60"/>
      <c r="K14" s="60"/>
    </row>
    <row r="15" spans="1:11">
      <c r="A15" s="60"/>
      <c r="B15" s="60"/>
      <c r="C15" s="60"/>
      <c r="D15" s="60"/>
      <c r="E15" s="60"/>
      <c r="F15" s="60"/>
      <c r="G15" s="60"/>
      <c r="H15" s="60"/>
      <c r="I15" s="60"/>
      <c r="J15" s="60"/>
      <c r="K15" s="60"/>
    </row>
    <row r="16" spans="1:11">
      <c r="A16" s="60"/>
      <c r="B16" s="60"/>
      <c r="C16" s="60"/>
      <c r="D16" s="60"/>
      <c r="E16" s="60"/>
      <c r="F16" s="60"/>
      <c r="G16" s="60"/>
      <c r="H16" s="60"/>
      <c r="I16" s="60"/>
      <c r="J16" s="60"/>
      <c r="K16" s="60"/>
    </row>
    <row r="17" spans="1:1">
      <c r="A17" s="7" t="s">
        <v>663</v>
      </c>
    </row>
    <row r="18" spans="1:1">
      <c r="A18" s="7" t="s">
        <v>664</v>
      </c>
    </row>
    <row r="21" spans="1:1">
      <c r="A21" s="23" t="s">
        <v>665</v>
      </c>
    </row>
    <row r="23" spans="1:4">
      <c r="A23" s="21" t="s">
        <v>661</v>
      </c>
      <c r="B23" s="21" t="s">
        <v>610</v>
      </c>
      <c r="C23" s="21" t="s">
        <v>46</v>
      </c>
      <c r="D23" s="21" t="s">
        <v>637</v>
      </c>
    </row>
    <row r="24" spans="1:4">
      <c r="A24" s="55"/>
      <c r="B24" s="55"/>
      <c r="C24" s="55"/>
      <c r="D24" s="55"/>
    </row>
    <row r="25" spans="1:4">
      <c r="A25" s="60"/>
      <c r="B25" s="60"/>
      <c r="C25" s="60"/>
      <c r="D25" s="60"/>
    </row>
    <row r="26" spans="1:4">
      <c r="A26" s="60"/>
      <c r="B26" s="60"/>
      <c r="C26" s="60"/>
      <c r="D26" s="60"/>
    </row>
    <row r="27" spans="1:4">
      <c r="A27" s="60"/>
      <c r="B27" s="60"/>
      <c r="C27" s="60"/>
      <c r="D27" s="60"/>
    </row>
    <row r="28" spans="1:4">
      <c r="A28" s="60"/>
      <c r="B28" s="60"/>
      <c r="C28" s="60"/>
      <c r="D28" s="60"/>
    </row>
    <row r="29" spans="1:1">
      <c r="A29" s="7" t="s">
        <v>663</v>
      </c>
    </row>
    <row r="30" spans="1:1">
      <c r="A30" s="7" t="s">
        <v>664</v>
      </c>
    </row>
    <row r="34" spans="1:1">
      <c r="A34" s="23" t="s">
        <v>666</v>
      </c>
    </row>
    <row r="35" spans="1:1">
      <c r="A35" s="23"/>
    </row>
    <row r="36" spans="1:3">
      <c r="A36" s="21" t="s">
        <v>610</v>
      </c>
      <c r="B36" s="21" t="s">
        <v>46</v>
      </c>
      <c r="C36" s="21" t="s">
        <v>637</v>
      </c>
    </row>
    <row r="37" spans="1:3">
      <c r="A37" s="55"/>
      <c r="B37" s="55"/>
      <c r="C37" s="55"/>
    </row>
    <row r="38" spans="1:3">
      <c r="A38" s="60"/>
      <c r="B38" s="60"/>
      <c r="C38" s="60"/>
    </row>
    <row r="39" spans="1:3">
      <c r="A39" s="60"/>
      <c r="B39" s="60"/>
      <c r="C39" s="60"/>
    </row>
    <row r="40" spans="1:3">
      <c r="A40" s="60"/>
      <c r="B40" s="60"/>
      <c r="C40" s="60"/>
    </row>
    <row r="41" spans="1:1">
      <c r="A41" s="7" t="s">
        <v>663</v>
      </c>
    </row>
    <row r="42" spans="1:1">
      <c r="A42" s="7" t="s">
        <v>664</v>
      </c>
    </row>
    <row r="45" spans="1:1">
      <c r="A45" s="23" t="s">
        <v>653</v>
      </c>
    </row>
    <row r="47" spans="1:3">
      <c r="A47" s="21" t="s">
        <v>654</v>
      </c>
      <c r="B47" s="21" t="s">
        <v>46</v>
      </c>
      <c r="C47" s="21" t="s">
        <v>637</v>
      </c>
    </row>
    <row r="48" spans="1:3">
      <c r="A48" s="55"/>
      <c r="B48" s="55"/>
      <c r="C48" s="55"/>
    </row>
    <row r="49" spans="1:3">
      <c r="A49" s="60"/>
      <c r="B49" s="60"/>
      <c r="C49" s="60"/>
    </row>
    <row r="50" spans="1:3">
      <c r="A50" s="60"/>
      <c r="B50" s="60"/>
      <c r="C50" s="60"/>
    </row>
    <row r="51" spans="1:3">
      <c r="A51" s="60"/>
      <c r="B51" s="60"/>
      <c r="C51" s="60"/>
    </row>
    <row r="52" spans="1:1">
      <c r="A52" s="7" t="s">
        <v>663</v>
      </c>
    </row>
    <row r="53" spans="1:1">
      <c r="A53" s="7" t="s">
        <v>664</v>
      </c>
    </row>
    <row r="56" spans="1:1">
      <c r="A56" s="23" t="s">
        <v>667</v>
      </c>
    </row>
    <row r="57" spans="1:3">
      <c r="A57" s="21" t="s">
        <v>46</v>
      </c>
      <c r="B57" s="82" t="s">
        <v>47</v>
      </c>
      <c r="C57" s="21" t="s">
        <v>637</v>
      </c>
    </row>
    <row r="58" spans="1:3">
      <c r="A58" s="55"/>
      <c r="B58" s="55"/>
      <c r="C58" s="55"/>
    </row>
    <row r="59" spans="1:3">
      <c r="A59" s="60"/>
      <c r="B59" s="60"/>
      <c r="C59" s="60"/>
    </row>
    <row r="60" spans="1:3">
      <c r="A60" s="60"/>
      <c r="B60" s="60"/>
      <c r="C60" s="60"/>
    </row>
    <row r="61" spans="1:3">
      <c r="A61" s="60"/>
      <c r="B61" s="60"/>
      <c r="C61" s="60"/>
    </row>
    <row r="62" spans="1:1">
      <c r="A62" s="7" t="s">
        <v>663</v>
      </c>
    </row>
    <row r="63" spans="1:1">
      <c r="A63" s="7" t="s">
        <v>664</v>
      </c>
    </row>
    <row r="65" spans="1:1">
      <c r="A65" s="17" t="s">
        <v>305</v>
      </c>
    </row>
    <row r="66" spans="1:1">
      <c r="A66" s="17" t="s">
        <v>668</v>
      </c>
    </row>
    <row r="67" spans="1:1">
      <c r="A67" s="84" t="s">
        <v>669</v>
      </c>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F33"/>
  <sheetViews>
    <sheetView workbookViewId="0">
      <selection activeCell="J22" sqref="J22"/>
    </sheetView>
  </sheetViews>
  <sheetFormatPr defaultColWidth="9" defaultRowHeight="14.25" outlineLevelCol="5"/>
  <cols>
    <col min="1" max="1" width="20.375" customWidth="1"/>
    <col min="2" max="2" width="21" customWidth="1"/>
    <col min="3" max="3" width="34.375" customWidth="1"/>
    <col min="4" max="4" width="10.5" customWidth="1"/>
    <col min="5" max="5" width="38.75" customWidth="1"/>
    <col min="6" max="6" width="13.75" customWidth="1"/>
    <col min="7" max="7" width="9.875" customWidth="1"/>
    <col min="8" max="9" width="11.875" customWidth="1"/>
  </cols>
  <sheetData>
    <row r="4" spans="1:3">
      <c r="A4" s="23" t="s">
        <v>160</v>
      </c>
      <c r="B4" s="23" t="s">
        <v>161</v>
      </c>
      <c r="C4" s="23" t="s">
        <v>162</v>
      </c>
    </row>
    <row r="7" spans="1:6">
      <c r="A7" s="82" t="s">
        <v>163</v>
      </c>
      <c r="B7" s="82" t="s">
        <v>49</v>
      </c>
      <c r="C7" s="21" t="s">
        <v>164</v>
      </c>
      <c r="D7" s="21" t="s">
        <v>51</v>
      </c>
      <c r="E7" s="21" t="s">
        <v>165</v>
      </c>
      <c r="F7" s="21" t="s">
        <v>51</v>
      </c>
    </row>
    <row r="8" spans="1:6">
      <c r="A8" s="79" t="s">
        <v>166</v>
      </c>
      <c r="B8" s="79" t="s">
        <v>167</v>
      </c>
      <c r="C8" s="2"/>
      <c r="D8" s="2"/>
      <c r="E8" s="2"/>
      <c r="F8" s="2"/>
    </row>
    <row r="9" spans="1:6">
      <c r="A9" s="79" t="s">
        <v>168</v>
      </c>
      <c r="B9" s="79" t="s">
        <v>169</v>
      </c>
      <c r="C9" s="2"/>
      <c r="D9" s="2"/>
      <c r="E9" s="2"/>
      <c r="F9" s="2"/>
    </row>
    <row r="10" spans="1:6">
      <c r="A10" s="46" t="s">
        <v>170</v>
      </c>
      <c r="B10" s="79" t="s">
        <v>171</v>
      </c>
      <c r="C10" s="2" t="s">
        <v>172</v>
      </c>
      <c r="E10" s="2" t="s">
        <v>173</v>
      </c>
      <c r="F10" s="2"/>
    </row>
    <row r="11" spans="1:6">
      <c r="A11" s="2" t="s">
        <v>174</v>
      </c>
      <c r="B11" s="2"/>
      <c r="C11" s="2"/>
      <c r="D11" s="2">
        <f>0</f>
        <v>0</v>
      </c>
      <c r="E11" s="2"/>
      <c r="F11" s="2">
        <v>0</v>
      </c>
    </row>
    <row r="14" spans="1:1">
      <c r="A14" t="s">
        <v>175</v>
      </c>
    </row>
    <row r="15" spans="1:1">
      <c r="A15" t="s">
        <v>176</v>
      </c>
    </row>
    <row r="16" spans="1:1">
      <c r="A16" t="s">
        <v>177</v>
      </c>
    </row>
    <row r="26" spans="1:3">
      <c r="A26" s="23" t="s">
        <v>160</v>
      </c>
      <c r="B26" s="23" t="s">
        <v>161</v>
      </c>
      <c r="C26" s="23" t="s">
        <v>162</v>
      </c>
    </row>
    <row r="29" spans="1:6">
      <c r="A29" s="82" t="s">
        <v>163</v>
      </c>
      <c r="B29" s="82" t="s">
        <v>49</v>
      </c>
      <c r="C29" s="21" t="s">
        <v>164</v>
      </c>
      <c r="D29" s="21" t="s">
        <v>51</v>
      </c>
      <c r="E29" s="21" t="s">
        <v>165</v>
      </c>
      <c r="F29" s="21" t="s">
        <v>51</v>
      </c>
    </row>
    <row r="30" spans="1:6">
      <c r="A30" s="79" t="s">
        <v>178</v>
      </c>
      <c r="B30" s="79" t="s">
        <v>179</v>
      </c>
      <c r="C30" s="20" t="s">
        <v>180</v>
      </c>
      <c r="D30" s="2">
        <v>3000</v>
      </c>
      <c r="E30" s="20" t="s">
        <v>181</v>
      </c>
      <c r="F30" s="2">
        <v>1650</v>
      </c>
    </row>
    <row r="31" spans="1:6">
      <c r="A31" s="79" t="s">
        <v>182</v>
      </c>
      <c r="B31" s="79" t="s">
        <v>183</v>
      </c>
      <c r="C31" s="20" t="s">
        <v>184</v>
      </c>
      <c r="D31" s="2">
        <v>2000</v>
      </c>
      <c r="E31" s="20" t="s">
        <v>185</v>
      </c>
      <c r="F31" s="2">
        <v>1100</v>
      </c>
    </row>
    <row r="32" spans="1:6">
      <c r="A32" s="46" t="s">
        <v>186</v>
      </c>
      <c r="B32" s="79" t="s">
        <v>187</v>
      </c>
      <c r="C32" s="2" t="s">
        <v>188</v>
      </c>
      <c r="D32">
        <v>-5000</v>
      </c>
      <c r="E32" s="2" t="s">
        <v>189</v>
      </c>
      <c r="F32" s="2">
        <v>-2750</v>
      </c>
    </row>
    <row r="33" spans="1:6">
      <c r="A33" s="2" t="s">
        <v>174</v>
      </c>
      <c r="B33" s="2"/>
      <c r="C33" s="2"/>
      <c r="D33" s="2">
        <f>0</f>
        <v>0</v>
      </c>
      <c r="E33" s="2"/>
      <c r="F33" s="2">
        <v>0</v>
      </c>
    </row>
  </sheetData>
  <pageMargins left="0.75" right="0.75" top="1" bottom="1" header="0.511805555555556" footer="0.511805555555556"/>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5"/>
  <sheetViews>
    <sheetView workbookViewId="0">
      <selection activeCell="B24" sqref="B24"/>
    </sheetView>
  </sheetViews>
  <sheetFormatPr defaultColWidth="9" defaultRowHeight="14.25"/>
  <cols>
    <col min="1" max="1" width="3.375" customWidth="1"/>
    <col min="2" max="2" width="13.75" customWidth="1"/>
    <col min="3" max="3" width="10.875" customWidth="1"/>
    <col min="5" max="5" width="13.25" customWidth="1"/>
    <col min="6" max="6" width="15.25" customWidth="1"/>
    <col min="7" max="7" width="11" customWidth="1"/>
    <col min="8" max="8" width="24.5" customWidth="1"/>
    <col min="9" max="9" width="11.25" customWidth="1"/>
    <col min="10" max="10" width="9.75" customWidth="1"/>
    <col min="11" max="11" width="10.5" customWidth="1"/>
    <col min="12" max="12" width="9.5" customWidth="1"/>
    <col min="18" max="18" width="11.25" customWidth="1"/>
    <col min="19" max="19" width="11.625" customWidth="1"/>
  </cols>
  <sheetData>
    <row r="2" spans="1:9">
      <c r="A2" s="7" t="s">
        <v>670</v>
      </c>
      <c r="C2" s="7" t="s">
        <v>671</v>
      </c>
      <c r="E2" s="7" t="s">
        <v>672</v>
      </c>
      <c r="H2" s="7" t="s">
        <v>673</v>
      </c>
      <c r="I2" s="7" t="s">
        <v>674</v>
      </c>
    </row>
    <row r="3" spans="1:9">
      <c r="A3" s="7" t="s">
        <v>675</v>
      </c>
      <c r="C3" s="7" t="s">
        <v>676</v>
      </c>
      <c r="E3" s="23" t="s">
        <v>677</v>
      </c>
      <c r="I3" s="7" t="s">
        <v>678</v>
      </c>
    </row>
    <row r="4" spans="1:9">
      <c r="A4" s="7" t="s">
        <v>679</v>
      </c>
      <c r="C4" s="7" t="s">
        <v>680</v>
      </c>
      <c r="E4" s="7" t="s">
        <v>681</v>
      </c>
      <c r="H4" s="7" t="s">
        <v>682</v>
      </c>
      <c r="I4" s="7" t="s">
        <v>683</v>
      </c>
    </row>
    <row r="5" ht="15" spans="1:9">
      <c r="A5" s="7" t="s">
        <v>684</v>
      </c>
      <c r="D5" s="7" t="s">
        <v>685</v>
      </c>
      <c r="F5" s="7" t="s">
        <v>686</v>
      </c>
      <c r="H5" s="7" t="s">
        <v>687</v>
      </c>
      <c r="I5" s="7" t="s">
        <v>688</v>
      </c>
    </row>
    <row r="6" ht="15" spans="9:9">
      <c r="I6" s="73" t="s">
        <v>361</v>
      </c>
    </row>
    <row r="8" ht="30" customHeight="1" spans="1:20">
      <c r="A8" s="50" t="s">
        <v>205</v>
      </c>
      <c r="B8" s="50"/>
      <c r="C8" s="50" t="s">
        <v>207</v>
      </c>
      <c r="D8" s="50" t="s">
        <v>209</v>
      </c>
      <c r="E8" s="50" t="s">
        <v>371</v>
      </c>
      <c r="F8" s="50" t="s">
        <v>689</v>
      </c>
      <c r="G8" s="50" t="s">
        <v>48</v>
      </c>
      <c r="H8" s="50" t="s">
        <v>690</v>
      </c>
      <c r="I8" s="50" t="s">
        <v>49</v>
      </c>
      <c r="J8" s="50" t="s">
        <v>50</v>
      </c>
      <c r="K8" s="74" t="s">
        <v>691</v>
      </c>
      <c r="L8" s="74" t="s">
        <v>692</v>
      </c>
      <c r="M8" s="74" t="s">
        <v>693</v>
      </c>
      <c r="R8" s="76"/>
      <c r="S8" s="77"/>
      <c r="T8" s="78" t="s">
        <v>694</v>
      </c>
    </row>
    <row r="9" ht="21" customHeight="1" spans="1:20">
      <c r="A9" s="51" t="s">
        <v>39</v>
      </c>
      <c r="B9" s="52" t="s">
        <v>695</v>
      </c>
      <c r="C9" s="53"/>
      <c r="D9" s="53"/>
      <c r="E9" s="53"/>
      <c r="F9" s="54" t="s">
        <v>696</v>
      </c>
      <c r="G9" s="54"/>
      <c r="H9" s="55"/>
      <c r="I9" s="55"/>
      <c r="J9" s="55"/>
      <c r="K9" s="75"/>
      <c r="L9" s="75"/>
      <c r="M9" s="75"/>
      <c r="R9" s="79" t="s">
        <v>697</v>
      </c>
      <c r="S9" s="79" t="s">
        <v>698</v>
      </c>
      <c r="T9" s="14" t="s">
        <v>699</v>
      </c>
    </row>
    <row r="10" ht="21" customHeight="1" spans="1:20">
      <c r="A10" s="56"/>
      <c r="B10" s="57"/>
      <c r="C10" s="58"/>
      <c r="D10" s="58"/>
      <c r="E10" s="58"/>
      <c r="F10" s="59" t="s">
        <v>696</v>
      </c>
      <c r="G10" s="59"/>
      <c r="H10" s="60"/>
      <c r="I10" s="60"/>
      <c r="J10" s="60"/>
      <c r="K10" s="56"/>
      <c r="L10" s="56"/>
      <c r="M10" s="56"/>
      <c r="R10" s="79" t="s">
        <v>700</v>
      </c>
      <c r="S10" s="80">
        <v>100</v>
      </c>
      <c r="T10" s="9"/>
    </row>
    <row r="11" ht="21" customHeight="1" spans="1:20">
      <c r="A11" s="56"/>
      <c r="B11" s="57"/>
      <c r="C11" s="58"/>
      <c r="D11" s="58"/>
      <c r="E11" s="58"/>
      <c r="F11" s="59" t="s">
        <v>696</v>
      </c>
      <c r="G11" s="59"/>
      <c r="H11" s="60"/>
      <c r="I11" s="60"/>
      <c r="J11" s="60"/>
      <c r="K11" s="56"/>
      <c r="L11" s="56"/>
      <c r="M11" s="56"/>
      <c r="R11" s="79" t="s">
        <v>697</v>
      </c>
      <c r="S11" s="79" t="s">
        <v>701</v>
      </c>
      <c r="T11" s="14" t="s">
        <v>699</v>
      </c>
    </row>
    <row r="12" ht="21" customHeight="1" spans="1:20">
      <c r="A12" s="61"/>
      <c r="B12" s="57"/>
      <c r="C12" s="58"/>
      <c r="D12" s="58"/>
      <c r="E12" s="58"/>
      <c r="F12" s="59" t="s">
        <v>696</v>
      </c>
      <c r="G12" s="59"/>
      <c r="H12" s="60"/>
      <c r="I12" s="60"/>
      <c r="J12" s="60"/>
      <c r="K12" s="61"/>
      <c r="L12" s="61"/>
      <c r="M12" s="61"/>
      <c r="R12" s="79" t="s">
        <v>700</v>
      </c>
      <c r="S12" s="80">
        <v>1000</v>
      </c>
      <c r="T12" s="9"/>
    </row>
    <row r="13" ht="21.75" customHeight="1" spans="1:20">
      <c r="A13" s="59" t="s">
        <v>39</v>
      </c>
      <c r="B13" s="60"/>
      <c r="C13" s="60"/>
      <c r="D13" s="60"/>
      <c r="E13" s="60"/>
      <c r="F13" s="59" t="s">
        <v>696</v>
      </c>
      <c r="G13" s="60"/>
      <c r="H13" s="60"/>
      <c r="I13" s="60"/>
      <c r="J13" s="60"/>
      <c r="K13" s="60"/>
      <c r="L13" s="60"/>
      <c r="M13" s="60"/>
      <c r="R13" s="79" t="s">
        <v>697</v>
      </c>
      <c r="S13" s="79" t="s">
        <v>702</v>
      </c>
      <c r="T13" s="14" t="s">
        <v>699</v>
      </c>
    </row>
    <row r="14" ht="21.75" customHeight="1" spans="1:20">
      <c r="A14" s="59" t="s">
        <v>39</v>
      </c>
      <c r="B14" s="60"/>
      <c r="C14" s="60"/>
      <c r="D14" s="60"/>
      <c r="E14" s="60"/>
      <c r="F14" s="59" t="s">
        <v>696</v>
      </c>
      <c r="G14" s="60"/>
      <c r="H14" s="60"/>
      <c r="I14" s="60"/>
      <c r="J14" s="60"/>
      <c r="K14" s="60"/>
      <c r="L14" s="60"/>
      <c r="M14" s="60"/>
      <c r="R14" s="79" t="s">
        <v>700</v>
      </c>
      <c r="S14" s="80">
        <v>23</v>
      </c>
      <c r="T14" s="9"/>
    </row>
    <row r="15" ht="21.75" customHeight="1" spans="1:20">
      <c r="A15" s="59" t="s">
        <v>39</v>
      </c>
      <c r="B15" s="60"/>
      <c r="C15" s="60"/>
      <c r="D15" s="60"/>
      <c r="E15" s="60"/>
      <c r="F15" s="59" t="s">
        <v>696</v>
      </c>
      <c r="G15" s="60"/>
      <c r="H15" s="60"/>
      <c r="I15" s="60"/>
      <c r="J15" s="60"/>
      <c r="K15" s="60"/>
      <c r="L15" s="60"/>
      <c r="M15" s="60"/>
      <c r="R15" s="14" t="s">
        <v>703</v>
      </c>
      <c r="S15" s="14"/>
      <c r="T15" s="14" t="s">
        <v>704</v>
      </c>
    </row>
    <row r="16" ht="21.75" customHeight="1" spans="1:13">
      <c r="A16" s="59" t="s">
        <v>39</v>
      </c>
      <c r="B16" s="60"/>
      <c r="C16" s="60"/>
      <c r="D16" s="60"/>
      <c r="E16" s="60"/>
      <c r="F16" s="59" t="s">
        <v>696</v>
      </c>
      <c r="G16" s="60"/>
      <c r="H16" s="60"/>
      <c r="I16" s="60"/>
      <c r="J16" s="60"/>
      <c r="K16" s="60"/>
      <c r="L16" s="60"/>
      <c r="M16" s="60"/>
    </row>
    <row r="17" ht="21.75" customHeight="1" spans="1:13">
      <c r="A17" s="59" t="s">
        <v>39</v>
      </c>
      <c r="B17" s="60"/>
      <c r="C17" s="60"/>
      <c r="D17" s="60"/>
      <c r="E17" s="60"/>
      <c r="F17" s="59" t="s">
        <v>696</v>
      </c>
      <c r="G17" s="60"/>
      <c r="H17" s="60"/>
      <c r="I17" s="60"/>
      <c r="J17" s="60"/>
      <c r="K17" s="60"/>
      <c r="L17" s="60"/>
      <c r="M17" s="60"/>
    </row>
    <row r="18" ht="21.75" customHeight="1" spans="1:13">
      <c r="A18" s="59" t="s">
        <v>39</v>
      </c>
      <c r="B18" s="60"/>
      <c r="C18" s="60"/>
      <c r="D18" s="60"/>
      <c r="E18" s="60"/>
      <c r="F18" s="59" t="s">
        <v>696</v>
      </c>
      <c r="G18" s="60"/>
      <c r="H18" s="60"/>
      <c r="I18" s="60"/>
      <c r="J18" s="60"/>
      <c r="K18" s="60"/>
      <c r="L18" s="60"/>
      <c r="M18" s="60"/>
    </row>
    <row r="19" ht="21.75" customHeight="1" spans="1:13">
      <c r="A19" s="59" t="s">
        <v>39</v>
      </c>
      <c r="B19" s="60"/>
      <c r="C19" s="60"/>
      <c r="D19" s="60"/>
      <c r="E19" s="60"/>
      <c r="F19" s="59" t="s">
        <v>696</v>
      </c>
      <c r="G19" s="60"/>
      <c r="H19" s="60"/>
      <c r="I19" s="60"/>
      <c r="J19" s="60"/>
      <c r="K19" s="60"/>
      <c r="L19" s="60"/>
      <c r="M19" s="60"/>
    </row>
    <row r="20" ht="21.75" customHeight="1" spans="1:13">
      <c r="A20" s="59" t="s">
        <v>39</v>
      </c>
      <c r="B20" s="60"/>
      <c r="C20" s="60"/>
      <c r="D20" s="60"/>
      <c r="E20" s="60"/>
      <c r="F20" s="59" t="s">
        <v>696</v>
      </c>
      <c r="G20" s="60"/>
      <c r="H20" s="60"/>
      <c r="I20" s="60"/>
      <c r="J20" s="60"/>
      <c r="K20" s="60"/>
      <c r="L20" s="60"/>
      <c r="M20" s="60"/>
    </row>
    <row r="21" ht="15"/>
    <row r="22" ht="20.25" customHeight="1" spans="1:6">
      <c r="A22" s="7" t="s">
        <v>705</v>
      </c>
      <c r="C22" s="7" t="s">
        <v>706</v>
      </c>
      <c r="E22" s="62" t="s">
        <v>707</v>
      </c>
      <c r="F22" s="63" t="s">
        <v>708</v>
      </c>
    </row>
    <row r="23" ht="20.25" customHeight="1" spans="1:13">
      <c r="A23" s="64"/>
      <c r="B23" s="65"/>
      <c r="C23" s="64"/>
      <c r="D23" s="65"/>
      <c r="E23" s="66"/>
      <c r="F23" s="65"/>
      <c r="G23" s="65"/>
      <c r="H23" s="65"/>
      <c r="I23" s="65"/>
      <c r="J23" s="65"/>
      <c r="K23" s="65"/>
      <c r="L23" s="65"/>
      <c r="M23" s="65"/>
    </row>
    <row r="24" ht="21" customHeight="1" spans="1:4">
      <c r="A24" s="7" t="s">
        <v>709</v>
      </c>
      <c r="D24" s="7" t="s">
        <v>710</v>
      </c>
    </row>
    <row r="25" ht="21" customHeight="1" spans="1:13">
      <c r="A25" s="64" t="s">
        <v>711</v>
      </c>
      <c r="B25" s="65"/>
      <c r="C25" s="65"/>
      <c r="D25" s="64" t="s">
        <v>712</v>
      </c>
      <c r="E25" s="65"/>
      <c r="F25" s="65"/>
      <c r="G25" s="65"/>
      <c r="H25" s="65"/>
      <c r="I25" s="65"/>
      <c r="J25" s="65"/>
      <c r="K25" s="65"/>
      <c r="L25" s="65"/>
      <c r="M25" s="65"/>
    </row>
    <row r="26" ht="21" customHeight="1" spans="1:1">
      <c r="A26" s="7" t="s">
        <v>713</v>
      </c>
    </row>
    <row r="27" ht="21" customHeight="1" spans="1:13">
      <c r="A27" s="64" t="s">
        <v>714</v>
      </c>
      <c r="B27" s="65"/>
      <c r="C27" s="65"/>
      <c r="D27" s="65"/>
      <c r="E27" s="65"/>
      <c r="F27" s="65"/>
      <c r="G27" s="65"/>
      <c r="H27" s="65"/>
      <c r="I27" s="65"/>
      <c r="J27" s="65"/>
      <c r="K27" s="65"/>
      <c r="L27" s="65"/>
      <c r="M27" s="65"/>
    </row>
    <row r="28" ht="21" customHeight="1" spans="1:6">
      <c r="A28" s="67" t="s">
        <v>715</v>
      </c>
      <c r="B28" s="29"/>
      <c r="C28" s="29"/>
      <c r="D28" s="29"/>
      <c r="E28" s="29"/>
      <c r="F28" s="68"/>
    </row>
    <row r="29" ht="21" customHeight="1" spans="1:6">
      <c r="A29" s="67" t="s">
        <v>716</v>
      </c>
      <c r="B29" s="29"/>
      <c r="C29" s="29"/>
      <c r="D29" s="69" t="s">
        <v>717</v>
      </c>
      <c r="E29" s="29"/>
      <c r="F29" s="68"/>
    </row>
    <row r="30" ht="21" customHeight="1" spans="1:6">
      <c r="A30" s="70" t="s">
        <v>718</v>
      </c>
      <c r="B30" s="65"/>
      <c r="C30" s="65"/>
      <c r="D30" s="65"/>
      <c r="E30" s="65"/>
      <c r="F30" s="71"/>
    </row>
    <row r="31" ht="21" customHeight="1"/>
    <row r="32" spans="1:1">
      <c r="A32" s="7" t="s">
        <v>305</v>
      </c>
    </row>
    <row r="33" spans="1:1">
      <c r="A33" s="7" t="s">
        <v>719</v>
      </c>
    </row>
    <row r="34" spans="1:1">
      <c r="A34" s="7" t="s">
        <v>720</v>
      </c>
    </row>
    <row r="35" spans="1:2">
      <c r="A35" s="72" t="s">
        <v>341</v>
      </c>
      <c r="B35" s="17" t="s">
        <v>721</v>
      </c>
    </row>
  </sheetData>
  <mergeCells count="13">
    <mergeCell ref="A8:B8"/>
    <mergeCell ref="R15:S15"/>
    <mergeCell ref="A9:A12"/>
    <mergeCell ref="B9:B12"/>
    <mergeCell ref="C9:C12"/>
    <mergeCell ref="D9:D12"/>
    <mergeCell ref="E9:E12"/>
    <mergeCell ref="K9:K12"/>
    <mergeCell ref="L9:L12"/>
    <mergeCell ref="M9:M12"/>
    <mergeCell ref="T9:T10"/>
    <mergeCell ref="T11:T12"/>
    <mergeCell ref="T13:T14"/>
  </mergeCells>
  <pageMargins left="0.699305555555556" right="0.699305555555556" top="0.75" bottom="0.75" header="0.3" footer="0.3"/>
  <pageSetup paperSize="9" orientation="portrait"/>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workbookViewId="0">
      <selection activeCell="A24" sqref="A24:A25"/>
    </sheetView>
  </sheetViews>
  <sheetFormatPr defaultColWidth="9" defaultRowHeight="14.25"/>
  <cols>
    <col min="1" max="1" width="16.5" customWidth="1"/>
    <col min="2" max="2" width="10.875" customWidth="1"/>
    <col min="5" max="6" width="16.125" customWidth="1"/>
    <col min="7" max="7" width="12.25" customWidth="1"/>
    <col min="8" max="8" width="13.5" customWidth="1"/>
    <col min="9" max="9" width="14.375" customWidth="1"/>
  </cols>
  <sheetData>
    <row r="1" spans="1:7">
      <c r="A1" t="s">
        <v>722</v>
      </c>
      <c r="D1" t="s">
        <v>723</v>
      </c>
      <c r="G1" t="s">
        <v>724</v>
      </c>
    </row>
    <row r="3" spans="1:9">
      <c r="A3" t="s">
        <v>725</v>
      </c>
      <c r="B3" t="s">
        <v>726</v>
      </c>
      <c r="C3" t="s">
        <v>727</v>
      </c>
      <c r="E3" t="s">
        <v>728</v>
      </c>
      <c r="G3" t="s">
        <v>729</v>
      </c>
      <c r="I3" s="2" t="s">
        <v>730</v>
      </c>
    </row>
    <row r="5" spans="1:9">
      <c r="A5" s="48" t="s">
        <v>632</v>
      </c>
      <c r="B5" s="48" t="s">
        <v>610</v>
      </c>
      <c r="C5" s="48" t="s">
        <v>216</v>
      </c>
      <c r="D5" s="48" t="s">
        <v>731</v>
      </c>
      <c r="E5" s="48" t="s">
        <v>732</v>
      </c>
      <c r="F5" s="48" t="s">
        <v>733</v>
      </c>
      <c r="G5" s="48" t="s">
        <v>734</v>
      </c>
      <c r="H5" s="48" t="s">
        <v>735</v>
      </c>
      <c r="I5" s="48" t="s">
        <v>52</v>
      </c>
    </row>
    <row r="6" spans="1:9">
      <c r="A6" s="2"/>
      <c r="B6" s="2"/>
      <c r="C6" s="2"/>
      <c r="D6" s="2"/>
      <c r="E6" s="2"/>
      <c r="F6" s="2"/>
      <c r="G6" s="2"/>
      <c r="H6" s="2"/>
      <c r="I6" s="49" t="s">
        <v>229</v>
      </c>
    </row>
    <row r="7" spans="1:9">
      <c r="A7" s="2"/>
      <c r="B7" s="2"/>
      <c r="C7" s="2"/>
      <c r="D7" s="2"/>
      <c r="E7" s="2"/>
      <c r="F7" s="2"/>
      <c r="G7" s="2"/>
      <c r="H7" s="2"/>
      <c r="I7" s="49" t="s">
        <v>229</v>
      </c>
    </row>
    <row r="8" spans="1:9">
      <c r="A8" s="2"/>
      <c r="B8" s="2"/>
      <c r="C8" s="2"/>
      <c r="D8" s="2"/>
      <c r="E8" s="2"/>
      <c r="F8" s="2"/>
      <c r="G8" s="2"/>
      <c r="H8" s="2"/>
      <c r="I8" s="49" t="s">
        <v>229</v>
      </c>
    </row>
    <row r="9" spans="1:9">
      <c r="A9" s="2"/>
      <c r="B9" s="2"/>
      <c r="C9" s="2"/>
      <c r="D9" s="2"/>
      <c r="E9" s="2"/>
      <c r="F9" s="2"/>
      <c r="G9" s="2"/>
      <c r="H9" s="2"/>
      <c r="I9" s="49" t="s">
        <v>229</v>
      </c>
    </row>
    <row r="10" spans="1:9">
      <c r="A10" s="2"/>
      <c r="B10" s="2"/>
      <c r="C10" s="2"/>
      <c r="D10" s="2"/>
      <c r="E10" s="2"/>
      <c r="F10" s="2"/>
      <c r="G10" s="2"/>
      <c r="H10" s="2"/>
      <c r="I10" s="49" t="s">
        <v>229</v>
      </c>
    </row>
    <row r="11" spans="1:9">
      <c r="A11" s="2"/>
      <c r="B11" s="2"/>
      <c r="C11" s="2"/>
      <c r="D11" s="2"/>
      <c r="E11" s="2"/>
      <c r="F11" s="2"/>
      <c r="G11" s="2"/>
      <c r="H11" s="2"/>
      <c r="I11" s="49" t="s">
        <v>229</v>
      </c>
    </row>
    <row r="12" spans="1:9">
      <c r="A12" s="2"/>
      <c r="B12" s="2"/>
      <c r="C12" s="2"/>
      <c r="D12" s="2"/>
      <c r="E12" s="2"/>
      <c r="F12" s="2"/>
      <c r="G12" s="2"/>
      <c r="H12" s="2"/>
      <c r="I12" s="49" t="s">
        <v>229</v>
      </c>
    </row>
    <row r="13" spans="1:9">
      <c r="A13" s="2"/>
      <c r="B13" s="2"/>
      <c r="C13" s="2"/>
      <c r="D13" s="2"/>
      <c r="E13" s="2"/>
      <c r="F13" s="2"/>
      <c r="G13" s="2"/>
      <c r="H13" s="2"/>
      <c r="I13" s="49" t="s">
        <v>229</v>
      </c>
    </row>
    <row r="14" spans="1:9">
      <c r="A14" s="2"/>
      <c r="B14" s="2"/>
      <c r="C14" s="2"/>
      <c r="D14" s="2"/>
      <c r="E14" s="2"/>
      <c r="F14" s="2"/>
      <c r="G14" s="2"/>
      <c r="H14" s="2"/>
      <c r="I14" s="49" t="s">
        <v>229</v>
      </c>
    </row>
    <row r="15" spans="1:9">
      <c r="A15" s="2"/>
      <c r="B15" s="2"/>
      <c r="C15" s="2"/>
      <c r="D15" s="2"/>
      <c r="E15" s="2"/>
      <c r="F15" s="2"/>
      <c r="G15" s="2"/>
      <c r="H15" s="2"/>
      <c r="I15" s="49" t="s">
        <v>229</v>
      </c>
    </row>
    <row r="16" spans="1:9">
      <c r="A16" s="2"/>
      <c r="B16" s="2"/>
      <c r="C16" s="2"/>
      <c r="D16" s="2"/>
      <c r="E16" s="2"/>
      <c r="F16" s="2"/>
      <c r="G16" s="2"/>
      <c r="H16" s="2"/>
      <c r="I16" s="49" t="s">
        <v>229</v>
      </c>
    </row>
    <row r="17" spans="1:9">
      <c r="A17" s="2"/>
      <c r="B17" s="2"/>
      <c r="C17" s="2"/>
      <c r="D17" s="2"/>
      <c r="E17" s="2"/>
      <c r="F17" s="2"/>
      <c r="G17" s="2"/>
      <c r="H17" s="2"/>
      <c r="I17" s="49" t="s">
        <v>229</v>
      </c>
    </row>
    <row r="18" spans="1:9">
      <c r="A18" s="2"/>
      <c r="B18" s="2"/>
      <c r="C18" s="2"/>
      <c r="D18" s="2"/>
      <c r="E18" s="2"/>
      <c r="F18" s="2"/>
      <c r="G18" s="2"/>
      <c r="H18" s="2"/>
      <c r="I18" s="49" t="s">
        <v>229</v>
      </c>
    </row>
    <row r="19" spans="1:9">
      <c r="A19" s="2"/>
      <c r="B19" s="2"/>
      <c r="C19" s="2"/>
      <c r="D19" s="2"/>
      <c r="E19" s="2"/>
      <c r="F19" s="2"/>
      <c r="G19" s="2"/>
      <c r="H19" s="2"/>
      <c r="I19" s="49" t="s">
        <v>229</v>
      </c>
    </row>
    <row r="20" spans="1:9">
      <c r="A20" s="2"/>
      <c r="B20" s="2"/>
      <c r="C20" s="2"/>
      <c r="D20" s="2"/>
      <c r="E20" s="2"/>
      <c r="F20" s="2"/>
      <c r="G20" s="2"/>
      <c r="H20" s="2"/>
      <c r="I20" s="49" t="s">
        <v>229</v>
      </c>
    </row>
    <row r="21" spans="1:9">
      <c r="A21" s="2"/>
      <c r="B21" s="2"/>
      <c r="C21" s="2"/>
      <c r="D21" s="2"/>
      <c r="E21" s="2"/>
      <c r="F21" s="2"/>
      <c r="G21" s="2"/>
      <c r="H21" s="2"/>
      <c r="I21" s="49" t="s">
        <v>229</v>
      </c>
    </row>
    <row r="22" spans="1:9">
      <c r="A22" s="2"/>
      <c r="B22" s="2"/>
      <c r="C22" s="2"/>
      <c r="D22" s="2"/>
      <c r="E22" s="2"/>
      <c r="F22" s="2"/>
      <c r="G22" s="2"/>
      <c r="H22" s="2"/>
      <c r="I22" s="49" t="s">
        <v>229</v>
      </c>
    </row>
    <row r="24" spans="1:1">
      <c r="A24" s="7" t="s">
        <v>736</v>
      </c>
    </row>
    <row r="25" spans="1:1">
      <c r="A25" s="7" t="s">
        <v>737</v>
      </c>
    </row>
    <row r="28" spans="1:1">
      <c r="A28" t="s">
        <v>305</v>
      </c>
    </row>
    <row r="29" spans="1:1">
      <c r="A29" s="7" t="s">
        <v>738</v>
      </c>
    </row>
    <row r="30" spans="1:1">
      <c r="A30" t="s">
        <v>739</v>
      </c>
    </row>
    <row r="31" spans="1:1">
      <c r="A31" t="s">
        <v>740</v>
      </c>
    </row>
  </sheetData>
  <pageMargins left="0.75" right="0.75" top="1" bottom="1" header="0.511805555555556" footer="0.511805555555556"/>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36"/>
  <sheetViews>
    <sheetView workbookViewId="0">
      <selection activeCell="L39" sqref="L39"/>
    </sheetView>
  </sheetViews>
  <sheetFormatPr defaultColWidth="9" defaultRowHeight="14.25"/>
  <cols>
    <col min="2" max="2" width="15.25" customWidth="1"/>
    <col min="15" max="15" width="11.125" customWidth="1"/>
  </cols>
  <sheetData>
    <row r="2" spans="1:17">
      <c r="A2" t="s">
        <v>483</v>
      </c>
      <c r="C2" t="s">
        <v>741</v>
      </c>
      <c r="E2" t="s">
        <v>742</v>
      </c>
      <c r="G2" t="s">
        <v>743</v>
      </c>
      <c r="I2" t="s">
        <v>744</v>
      </c>
      <c r="M2" t="s">
        <v>223</v>
      </c>
      <c r="Q2" t="s">
        <v>745</v>
      </c>
    </row>
    <row r="4" spans="1:17">
      <c r="A4" t="s">
        <v>746</v>
      </c>
      <c r="C4" t="s">
        <v>215</v>
      </c>
      <c r="E4" t="s">
        <v>747</v>
      </c>
      <c r="G4" t="s">
        <v>748</v>
      </c>
      <c r="I4" t="s">
        <v>749</v>
      </c>
      <c r="K4" t="s">
        <v>750</v>
      </c>
      <c r="M4" t="s">
        <v>751</v>
      </c>
      <c r="O4" t="s">
        <v>752</v>
      </c>
      <c r="Q4" t="s">
        <v>753</v>
      </c>
    </row>
    <row r="5" spans="1:17">
      <c r="A5" t="s">
        <v>754</v>
      </c>
      <c r="C5" t="s">
        <v>755</v>
      </c>
      <c r="E5" t="s">
        <v>756</v>
      </c>
      <c r="Q5" s="46" t="s">
        <v>361</v>
      </c>
    </row>
    <row r="7" s="44" customFormat="1" spans="1:17">
      <c r="A7" s="45" t="s">
        <v>205</v>
      </c>
      <c r="B7" s="45" t="s">
        <v>757</v>
      </c>
      <c r="C7" s="45" t="s">
        <v>206</v>
      </c>
      <c r="D7" s="45" t="s">
        <v>209</v>
      </c>
      <c r="E7" s="45" t="s">
        <v>210</v>
      </c>
      <c r="F7" s="45" t="s">
        <v>211</v>
      </c>
      <c r="G7" s="45" t="s">
        <v>215</v>
      </c>
      <c r="H7" s="45" t="s">
        <v>216</v>
      </c>
      <c r="I7" s="45" t="s">
        <v>758</v>
      </c>
      <c r="J7" s="45" t="s">
        <v>759</v>
      </c>
      <c r="K7" s="45" t="s">
        <v>732</v>
      </c>
      <c r="L7" s="45" t="s">
        <v>238</v>
      </c>
      <c r="M7" s="45" t="s">
        <v>733</v>
      </c>
      <c r="N7" s="45" t="s">
        <v>760</v>
      </c>
      <c r="O7" s="45" t="s">
        <v>734</v>
      </c>
      <c r="P7" s="45" t="s">
        <v>614</v>
      </c>
      <c r="Q7" s="47" t="s">
        <v>52</v>
      </c>
    </row>
    <row r="8" spans="1:17">
      <c r="A8" s="2"/>
      <c r="B8" s="2"/>
      <c r="C8" s="2"/>
      <c r="D8" s="2"/>
      <c r="E8" s="2"/>
      <c r="F8" s="2"/>
      <c r="G8" s="2"/>
      <c r="H8" s="2"/>
      <c r="I8" s="2"/>
      <c r="J8" s="2"/>
      <c r="K8" s="2"/>
      <c r="L8" s="2"/>
      <c r="M8" s="2"/>
      <c r="N8" s="2"/>
      <c r="O8" s="2"/>
      <c r="P8" s="2"/>
      <c r="Q8" s="2" t="s">
        <v>761</v>
      </c>
    </row>
    <row r="9" spans="1:17">
      <c r="A9" s="2"/>
      <c r="B9" s="2"/>
      <c r="C9" s="2"/>
      <c r="D9" s="2"/>
      <c r="E9" s="2"/>
      <c r="F9" s="2"/>
      <c r="G9" s="2"/>
      <c r="H9" s="2"/>
      <c r="I9" s="2"/>
      <c r="J9" s="2"/>
      <c r="K9" s="2"/>
      <c r="L9" s="2"/>
      <c r="M9" s="2"/>
      <c r="N9" s="2"/>
      <c r="O9" s="2"/>
      <c r="P9" s="2"/>
      <c r="Q9" s="2"/>
    </row>
    <row r="10" spans="1:17">
      <c r="A10" s="2"/>
      <c r="B10" s="2"/>
      <c r="C10" s="2"/>
      <c r="D10" s="2"/>
      <c r="E10" s="2"/>
      <c r="F10" s="2"/>
      <c r="G10" s="2"/>
      <c r="H10" s="2"/>
      <c r="I10" s="2"/>
      <c r="J10" s="2"/>
      <c r="K10" s="2"/>
      <c r="L10" s="2"/>
      <c r="M10" s="2"/>
      <c r="N10" s="2"/>
      <c r="O10" s="2"/>
      <c r="P10" s="2"/>
      <c r="Q10" s="2"/>
    </row>
    <row r="11" spans="1:17">
      <c r="A11" s="2"/>
      <c r="B11" s="2"/>
      <c r="C11" s="2"/>
      <c r="D11" s="2"/>
      <c r="E11" s="2"/>
      <c r="F11" s="2"/>
      <c r="G11" s="2"/>
      <c r="H11" s="2"/>
      <c r="I11" s="2"/>
      <c r="J11" s="2"/>
      <c r="K11" s="2"/>
      <c r="L11" s="2"/>
      <c r="M11" s="2"/>
      <c r="N11" s="2"/>
      <c r="O11" s="2"/>
      <c r="P11" s="2"/>
      <c r="Q11" s="2"/>
    </row>
    <row r="12" spans="1:17">
      <c r="A12" s="2"/>
      <c r="B12" s="2"/>
      <c r="C12" s="2"/>
      <c r="D12" s="2"/>
      <c r="E12" s="2"/>
      <c r="F12" s="2"/>
      <c r="G12" s="2"/>
      <c r="H12" s="2"/>
      <c r="I12" s="2"/>
      <c r="J12" s="2"/>
      <c r="K12" s="2"/>
      <c r="L12" s="2"/>
      <c r="M12" s="2"/>
      <c r="N12" s="2"/>
      <c r="O12" s="2"/>
      <c r="P12" s="2"/>
      <c r="Q12" s="2"/>
    </row>
    <row r="13" spans="1:17">
      <c r="A13" s="2"/>
      <c r="B13" s="2"/>
      <c r="C13" s="2"/>
      <c r="D13" s="2"/>
      <c r="E13" s="2"/>
      <c r="F13" s="2"/>
      <c r="G13" s="2"/>
      <c r="H13" s="2"/>
      <c r="I13" s="2"/>
      <c r="J13" s="2"/>
      <c r="K13" s="2"/>
      <c r="L13" s="2"/>
      <c r="M13" s="2"/>
      <c r="N13" s="2"/>
      <c r="O13" s="2"/>
      <c r="P13" s="2"/>
      <c r="Q13" s="2"/>
    </row>
    <row r="14" spans="1:17">
      <c r="A14" s="2"/>
      <c r="B14" s="2"/>
      <c r="C14" s="2"/>
      <c r="D14" s="2"/>
      <c r="E14" s="2"/>
      <c r="F14" s="2"/>
      <c r="G14" s="2"/>
      <c r="H14" s="2"/>
      <c r="I14" s="2"/>
      <c r="J14" s="2"/>
      <c r="K14" s="2"/>
      <c r="L14" s="2"/>
      <c r="M14" s="2"/>
      <c r="N14" s="2"/>
      <c r="O14" s="2"/>
      <c r="P14" s="2"/>
      <c r="Q14" s="2"/>
    </row>
    <row r="15" spans="1:17">
      <c r="A15" s="2"/>
      <c r="B15" s="2"/>
      <c r="C15" s="2"/>
      <c r="D15" s="2"/>
      <c r="E15" s="2"/>
      <c r="F15" s="2"/>
      <c r="G15" s="2"/>
      <c r="H15" s="2"/>
      <c r="I15" s="2"/>
      <c r="J15" s="2"/>
      <c r="K15" s="2"/>
      <c r="L15" s="2"/>
      <c r="M15" s="2"/>
      <c r="N15" s="2"/>
      <c r="O15" s="2"/>
      <c r="P15" s="2"/>
      <c r="Q15" s="2"/>
    </row>
    <row r="16" spans="1:17">
      <c r="A16" s="2"/>
      <c r="B16" s="2"/>
      <c r="C16" s="2"/>
      <c r="D16" s="2"/>
      <c r="E16" s="2"/>
      <c r="F16" s="2"/>
      <c r="G16" s="2"/>
      <c r="H16" s="2"/>
      <c r="I16" s="2"/>
      <c r="J16" s="2"/>
      <c r="K16" s="2"/>
      <c r="L16" s="2"/>
      <c r="M16" s="2"/>
      <c r="N16" s="2"/>
      <c r="O16" s="2"/>
      <c r="P16" s="2"/>
      <c r="Q16" s="2"/>
    </row>
    <row r="17" spans="1:17">
      <c r="A17" s="2"/>
      <c r="B17" s="2"/>
      <c r="C17" s="2"/>
      <c r="D17" s="2"/>
      <c r="E17" s="2"/>
      <c r="F17" s="2"/>
      <c r="G17" s="2"/>
      <c r="H17" s="2"/>
      <c r="I17" s="2"/>
      <c r="J17" s="2"/>
      <c r="K17" s="2"/>
      <c r="L17" s="2"/>
      <c r="M17" s="2"/>
      <c r="N17" s="2"/>
      <c r="O17" s="2"/>
      <c r="P17" s="2"/>
      <c r="Q17" s="2"/>
    </row>
    <row r="18" spans="1:17">
      <c r="A18" s="2"/>
      <c r="B18" s="2"/>
      <c r="C18" s="2"/>
      <c r="D18" s="2"/>
      <c r="E18" s="2"/>
      <c r="F18" s="2"/>
      <c r="G18" s="2"/>
      <c r="H18" s="2"/>
      <c r="I18" s="2"/>
      <c r="J18" s="2"/>
      <c r="K18" s="2"/>
      <c r="L18" s="2"/>
      <c r="M18" s="2"/>
      <c r="N18" s="2"/>
      <c r="O18" s="2"/>
      <c r="P18" s="2"/>
      <c r="Q18" s="2"/>
    </row>
    <row r="19" spans="1:17">
      <c r="A19" s="2"/>
      <c r="B19" s="2"/>
      <c r="C19" s="2"/>
      <c r="D19" s="2"/>
      <c r="E19" s="2"/>
      <c r="F19" s="2"/>
      <c r="G19" s="2"/>
      <c r="H19" s="2"/>
      <c r="I19" s="2"/>
      <c r="J19" s="2"/>
      <c r="K19" s="2"/>
      <c r="L19" s="2"/>
      <c r="M19" s="2"/>
      <c r="N19" s="2"/>
      <c r="O19" s="2"/>
      <c r="P19" s="2"/>
      <c r="Q19" s="2"/>
    </row>
    <row r="20" spans="1:17">
      <c r="A20" s="2"/>
      <c r="B20" s="2"/>
      <c r="C20" s="2"/>
      <c r="D20" s="2"/>
      <c r="E20" s="2"/>
      <c r="F20" s="2"/>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3" spans="1:1">
      <c r="A23" t="s">
        <v>762</v>
      </c>
    </row>
    <row r="24" spans="1:1">
      <c r="A24" t="s">
        <v>763</v>
      </c>
    </row>
    <row r="27" spans="1:1">
      <c r="A27" s="17" t="s">
        <v>305</v>
      </c>
    </row>
    <row r="28" spans="1:1">
      <c r="A28" t="s">
        <v>764</v>
      </c>
    </row>
    <row r="30" spans="1:1">
      <c r="A30" t="s">
        <v>765</v>
      </c>
    </row>
    <row r="32" spans="1:1">
      <c r="A32" t="s">
        <v>766</v>
      </c>
    </row>
    <row r="34" spans="1:1">
      <c r="A34" s="7" t="s">
        <v>767</v>
      </c>
    </row>
    <row r="36" spans="1:1">
      <c r="A36" t="s">
        <v>768</v>
      </c>
    </row>
  </sheetData>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workbookViewId="0">
      <selection activeCell="F17" sqref="F17"/>
    </sheetView>
  </sheetViews>
  <sheetFormatPr defaultColWidth="9" defaultRowHeight="14.25"/>
  <cols>
    <col min="1" max="1" width="12" customWidth="1"/>
    <col min="2" max="2" width="12.75" customWidth="1"/>
    <col min="3" max="3" width="11.625" customWidth="1"/>
    <col min="4" max="4" width="13.5" customWidth="1"/>
    <col min="5" max="5" width="12.25" customWidth="1"/>
    <col min="6" max="6" width="15.875" customWidth="1"/>
    <col min="7" max="8" width="11" customWidth="1"/>
    <col min="9" max="11" width="6.125" customWidth="1"/>
    <col min="12" max="12" width="9.625" customWidth="1"/>
    <col min="13" max="13" width="10.625" customWidth="1"/>
    <col min="14" max="14" width="12.25" customWidth="1"/>
    <col min="15" max="15" width="30.75" customWidth="1"/>
  </cols>
  <sheetData>
    <row r="1" ht="15" spans="15:15">
      <c r="O1" s="32" t="s">
        <v>769</v>
      </c>
    </row>
    <row r="2" ht="18.75" spans="6:15">
      <c r="F2" s="32" t="s">
        <v>769</v>
      </c>
      <c r="H2" s="33" t="s">
        <v>770</v>
      </c>
      <c r="I2" s="33"/>
      <c r="J2" s="33"/>
      <c r="K2" s="33"/>
      <c r="L2" s="33"/>
      <c r="M2" s="33"/>
      <c r="N2" s="33"/>
      <c r="O2" s="33"/>
    </row>
    <row r="3" s="31" customFormat="1" ht="19" customHeight="1" spans="1:15">
      <c r="A3" s="33" t="s">
        <v>771</v>
      </c>
      <c r="B3" s="33"/>
      <c r="C3" s="33"/>
      <c r="D3" s="33"/>
      <c r="E3" s="33"/>
      <c r="F3" s="33"/>
      <c r="H3"/>
      <c r="I3"/>
      <c r="J3"/>
      <c r="K3"/>
      <c r="L3"/>
      <c r="M3"/>
      <c r="N3" s="23" t="s">
        <v>772</v>
      </c>
      <c r="O3"/>
    </row>
    <row r="4" ht="22" customHeight="1" spans="5:15">
      <c r="E4" s="23" t="s">
        <v>773</v>
      </c>
      <c r="H4" s="34" t="s">
        <v>774</v>
      </c>
      <c r="I4" s="9"/>
      <c r="J4" s="9"/>
      <c r="K4" s="9"/>
      <c r="L4" s="34" t="s">
        <v>775</v>
      </c>
      <c r="M4" s="2"/>
      <c r="N4" s="34" t="s">
        <v>776</v>
      </c>
      <c r="O4" s="2"/>
    </row>
    <row r="5" ht="27" customHeight="1" spans="1:15">
      <c r="A5" s="34" t="s">
        <v>777</v>
      </c>
      <c r="B5" s="2"/>
      <c r="C5" s="34" t="s">
        <v>485</v>
      </c>
      <c r="D5" s="2"/>
      <c r="E5" s="34" t="s">
        <v>778</v>
      </c>
      <c r="F5" s="2"/>
      <c r="H5" s="21" t="s">
        <v>205</v>
      </c>
      <c r="I5" s="21" t="s">
        <v>779</v>
      </c>
      <c r="J5" s="21"/>
      <c r="K5" s="21"/>
      <c r="L5" s="21"/>
      <c r="M5" s="21" t="s">
        <v>399</v>
      </c>
      <c r="N5" s="21" t="s">
        <v>780</v>
      </c>
      <c r="O5" s="21" t="s">
        <v>426</v>
      </c>
    </row>
    <row r="6" ht="84" customHeight="1" spans="1:15">
      <c r="A6" s="34" t="s">
        <v>781</v>
      </c>
      <c r="B6" s="35" t="s">
        <v>782</v>
      </c>
      <c r="C6" s="36"/>
      <c r="D6" s="36"/>
      <c r="E6" s="36"/>
      <c r="F6" s="30"/>
      <c r="H6" s="2"/>
      <c r="I6" s="9"/>
      <c r="J6" s="9"/>
      <c r="K6" s="9"/>
      <c r="L6" s="9"/>
      <c r="M6" s="2"/>
      <c r="N6" s="2"/>
      <c r="O6" s="40" t="s">
        <v>783</v>
      </c>
    </row>
    <row r="7" ht="31" customHeight="1" spans="1:15">
      <c r="A7" s="34" t="s">
        <v>784</v>
      </c>
      <c r="B7" s="2"/>
      <c r="C7" s="34" t="s">
        <v>775</v>
      </c>
      <c r="D7" s="2"/>
      <c r="E7" s="34" t="s">
        <v>772</v>
      </c>
      <c r="F7" s="2"/>
      <c r="H7" s="9"/>
      <c r="I7" s="9"/>
      <c r="J7" s="9"/>
      <c r="K7" s="9"/>
      <c r="L7" s="9"/>
      <c r="M7" s="9"/>
      <c r="N7" s="9"/>
      <c r="O7" s="41" t="s">
        <v>783</v>
      </c>
    </row>
    <row r="8" ht="31" customHeight="1" spans="1:15">
      <c r="A8" s="34" t="s">
        <v>785</v>
      </c>
      <c r="B8" s="9"/>
      <c r="C8" s="9"/>
      <c r="D8" s="34" t="s">
        <v>786</v>
      </c>
      <c r="E8" s="9"/>
      <c r="F8" s="9"/>
      <c r="H8" s="9"/>
      <c r="I8" s="9"/>
      <c r="J8" s="9"/>
      <c r="K8" s="9"/>
      <c r="L8" s="9"/>
      <c r="M8" s="9"/>
      <c r="N8" s="9"/>
      <c r="O8" s="42"/>
    </row>
    <row r="9" ht="31" customHeight="1" spans="1:15">
      <c r="A9" s="34" t="s">
        <v>787</v>
      </c>
      <c r="B9" s="9"/>
      <c r="C9" s="9"/>
      <c r="D9" s="9"/>
      <c r="E9" s="9"/>
      <c r="F9" s="9"/>
      <c r="H9" s="9"/>
      <c r="I9" s="9"/>
      <c r="J9" s="9"/>
      <c r="K9" s="9"/>
      <c r="L9" s="9"/>
      <c r="M9" s="9"/>
      <c r="N9" s="9"/>
      <c r="O9" s="43"/>
    </row>
    <row r="10" ht="33" customHeight="1" spans="1:11">
      <c r="A10" s="37" t="s">
        <v>788</v>
      </c>
      <c r="B10" s="14" t="s">
        <v>789</v>
      </c>
      <c r="C10" s="9"/>
      <c r="D10" s="9"/>
      <c r="E10" s="9"/>
      <c r="F10" s="9"/>
      <c r="H10" s="23" t="s">
        <v>790</v>
      </c>
      <c r="K10" s="23" t="s">
        <v>791</v>
      </c>
    </row>
    <row r="11" ht="33" customHeight="1" spans="1:6">
      <c r="A11" s="38"/>
      <c r="B11" s="14" t="s">
        <v>792</v>
      </c>
      <c r="C11" s="9"/>
      <c r="D11" s="9"/>
      <c r="E11" s="9"/>
      <c r="F11" s="9"/>
    </row>
    <row r="12" ht="33" customHeight="1" spans="1:6">
      <c r="A12" s="39"/>
      <c r="B12" s="14" t="s">
        <v>793</v>
      </c>
      <c r="C12" s="9"/>
      <c r="D12" s="9"/>
      <c r="E12" s="9"/>
      <c r="F12" s="9"/>
    </row>
    <row r="13" ht="15.75" spans="1:15">
      <c r="A13" s="23" t="s">
        <v>790</v>
      </c>
      <c r="D13" s="23" t="s">
        <v>791</v>
      </c>
      <c r="O13" s="31"/>
    </row>
    <row r="15" ht="27" customHeight="1"/>
    <row r="16" ht="23" customHeight="1"/>
    <row r="17" ht="54" customHeight="1"/>
    <row r="20" ht="21" customHeight="1"/>
    <row r="21" ht="21" customHeight="1"/>
    <row r="22" ht="21" customHeight="1"/>
  </sheetData>
  <mergeCells count="18">
    <mergeCell ref="H2:O2"/>
    <mergeCell ref="A3:F3"/>
    <mergeCell ref="I4:K4"/>
    <mergeCell ref="I5:L5"/>
    <mergeCell ref="B6:F6"/>
    <mergeCell ref="I6:L6"/>
    <mergeCell ref="B8:C8"/>
    <mergeCell ref="E8:F8"/>
    <mergeCell ref="B9:F9"/>
    <mergeCell ref="B10:F10"/>
    <mergeCell ref="B11:F11"/>
    <mergeCell ref="B12:F12"/>
    <mergeCell ref="A10:A12"/>
    <mergeCell ref="H7:H9"/>
    <mergeCell ref="M7:M9"/>
    <mergeCell ref="N7:N9"/>
    <mergeCell ref="O7:O9"/>
    <mergeCell ref="I7:L9"/>
  </mergeCells>
  <pageMargins left="0.160416666666667" right="0.160416666666667" top="1" bottom="1" header="0.511805555555556" footer="0.511805555555556"/>
  <pageSetup paperSize="9" orientation="portrait" horizontalDpi="6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H19" sqref="H19"/>
    </sheetView>
  </sheetViews>
  <sheetFormatPr defaultColWidth="9" defaultRowHeight="14.25"/>
  <cols>
    <col min="1" max="1" width="12.75" customWidth="1"/>
    <col min="2" max="2" width="9" style="22"/>
    <col min="3" max="5" width="15" customWidth="1"/>
    <col min="6" max="9" width="23.875" customWidth="1"/>
  </cols>
  <sheetData>
    <row r="1" spans="1:1">
      <c r="A1" s="23" t="s">
        <v>148</v>
      </c>
    </row>
    <row r="3" s="1" customFormat="1" ht="27" customHeight="1" spans="1:9">
      <c r="A3" s="24" t="s">
        <v>794</v>
      </c>
      <c r="B3" s="24" t="s">
        <v>795</v>
      </c>
      <c r="C3" s="24" t="s">
        <v>796</v>
      </c>
      <c r="D3" s="24" t="s">
        <v>797</v>
      </c>
      <c r="E3" s="24" t="s">
        <v>798</v>
      </c>
      <c r="F3" s="24" t="s">
        <v>799</v>
      </c>
      <c r="G3" s="24" t="s">
        <v>800</v>
      </c>
      <c r="H3" s="24" t="s">
        <v>801</v>
      </c>
      <c r="I3" s="24" t="s">
        <v>802</v>
      </c>
    </row>
    <row r="4" s="1" customFormat="1" ht="33" customHeight="1" spans="1:9">
      <c r="A4" s="6" t="s">
        <v>803</v>
      </c>
      <c r="B4" s="24" t="s">
        <v>57</v>
      </c>
      <c r="C4" s="25">
        <v>20000</v>
      </c>
      <c r="D4" s="25">
        <v>20000</v>
      </c>
      <c r="E4" s="25">
        <v>0</v>
      </c>
      <c r="F4" s="26" t="s">
        <v>804</v>
      </c>
      <c r="G4" s="26" t="s">
        <v>805</v>
      </c>
      <c r="H4" s="26" t="s">
        <v>806</v>
      </c>
      <c r="I4" s="26" t="s">
        <v>807</v>
      </c>
    </row>
    <row r="5" ht="46" customHeight="1" spans="1:9">
      <c r="A5" t="s">
        <v>808</v>
      </c>
      <c r="B5" s="22" t="s">
        <v>64</v>
      </c>
      <c r="C5">
        <v>10000</v>
      </c>
      <c r="D5">
        <v>8000</v>
      </c>
      <c r="E5">
        <v>2000</v>
      </c>
      <c r="F5" s="26" t="s">
        <v>809</v>
      </c>
      <c r="G5" s="26" t="s">
        <v>810</v>
      </c>
      <c r="H5" s="26" t="s">
        <v>810</v>
      </c>
      <c r="I5" s="26" t="s">
        <v>811</v>
      </c>
    </row>
    <row r="6" ht="17" customHeight="1"/>
    <row r="19" spans="1:1">
      <c r="A19" t="s">
        <v>305</v>
      </c>
    </row>
    <row r="20" spans="1:1">
      <c r="A20" t="s">
        <v>812</v>
      </c>
    </row>
    <row r="21" spans="1:1">
      <c r="A21" t="s">
        <v>813</v>
      </c>
    </row>
    <row r="22" spans="1:9">
      <c r="A22" t="s">
        <v>814</v>
      </c>
      <c r="H22" s="27" t="s">
        <v>815</v>
      </c>
      <c r="I22" s="30"/>
    </row>
    <row r="23" spans="1:9">
      <c r="A23" s="17" t="s">
        <v>816</v>
      </c>
      <c r="H23" s="2" t="s">
        <v>817</v>
      </c>
      <c r="I23" s="2" t="s">
        <v>818</v>
      </c>
    </row>
    <row r="24" spans="1:9">
      <c r="A24" t="s">
        <v>819</v>
      </c>
      <c r="H24" s="2" t="s">
        <v>820</v>
      </c>
      <c r="I24" s="2"/>
    </row>
    <row r="25" spans="1:9">
      <c r="A25" t="s">
        <v>821</v>
      </c>
      <c r="H25" s="2" t="s">
        <v>704</v>
      </c>
      <c r="I25" s="2" t="s">
        <v>822</v>
      </c>
    </row>
    <row r="26" spans="1:9">
      <c r="A26" s="28" t="s">
        <v>823</v>
      </c>
      <c r="H26" s="29"/>
      <c r="I26" s="29"/>
    </row>
    <row r="27" spans="8:9">
      <c r="H27" s="29"/>
      <c r="I27" s="29"/>
    </row>
    <row r="28" spans="8:9">
      <c r="H28" s="29"/>
      <c r="I28" s="29"/>
    </row>
  </sheetData>
  <mergeCells count="1">
    <mergeCell ref="H22:I22"/>
  </mergeCells>
  <pageMargins left="0.75" right="0.75" top="1" bottom="1" header="0.511805555555556" footer="0.511805555555556"/>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33"/>
  <sheetViews>
    <sheetView workbookViewId="0">
      <selection activeCell="K23" sqref="K23"/>
    </sheetView>
  </sheetViews>
  <sheetFormatPr defaultColWidth="9" defaultRowHeight="14.25" outlineLevelCol="4"/>
  <cols>
    <col min="1" max="1" width="17.25" customWidth="1"/>
    <col min="2" max="2" width="19.5" customWidth="1"/>
    <col min="3" max="3" width="12.875" customWidth="1"/>
    <col min="4" max="4" width="12.25" customWidth="1"/>
    <col min="5" max="5" width="19.625" customWidth="1"/>
  </cols>
  <sheetData>
    <row r="2" spans="1:2">
      <c r="A2" s="2" t="s">
        <v>817</v>
      </c>
      <c r="B2" s="2" t="s">
        <v>824</v>
      </c>
    </row>
    <row r="3" spans="1:4">
      <c r="A3" s="2" t="s">
        <v>825</v>
      </c>
      <c r="B3" s="2" t="s">
        <v>826</v>
      </c>
      <c r="D3" t="s">
        <v>827</v>
      </c>
    </row>
    <row r="4" spans="1:2">
      <c r="A4" s="2" t="s">
        <v>828</v>
      </c>
      <c r="B4" s="2"/>
    </row>
    <row r="5" ht="20" customHeight="1" spans="1:2">
      <c r="A5" s="2" t="s">
        <v>829</v>
      </c>
      <c r="B5" s="2"/>
    </row>
    <row r="6" spans="1:2">
      <c r="A6" s="2"/>
      <c r="B6" s="2"/>
    </row>
    <row r="7" spans="1:2">
      <c r="A7" s="2"/>
      <c r="B7" s="2"/>
    </row>
    <row r="8" spans="1:2">
      <c r="A8" s="2" t="s">
        <v>704</v>
      </c>
      <c r="B8" s="2" t="s">
        <v>822</v>
      </c>
    </row>
    <row r="17" spans="1:1">
      <c r="A17" t="s">
        <v>830</v>
      </c>
    </row>
    <row r="19" spans="1:5">
      <c r="A19" s="21" t="s">
        <v>393</v>
      </c>
      <c r="B19" s="21" t="s">
        <v>831</v>
      </c>
      <c r="C19" s="21" t="s">
        <v>832</v>
      </c>
      <c r="D19" s="21" t="s">
        <v>833</v>
      </c>
      <c r="E19" s="21" t="s">
        <v>52</v>
      </c>
    </row>
    <row r="20" spans="1:5">
      <c r="A20" s="2" t="s">
        <v>834</v>
      </c>
      <c r="B20" s="2" t="s">
        <v>800</v>
      </c>
      <c r="C20" s="2"/>
      <c r="D20" s="2" t="s">
        <v>835</v>
      </c>
      <c r="E20" s="2" t="s">
        <v>836</v>
      </c>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32" spans="1:1">
      <c r="A32" t="s">
        <v>837</v>
      </c>
    </row>
    <row r="33" spans="1:1">
      <c r="A33" t="s">
        <v>838</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workbookViewId="0">
      <selection activeCell="F35" sqref="F35"/>
    </sheetView>
  </sheetViews>
  <sheetFormatPr defaultColWidth="9" defaultRowHeight="14.25"/>
  <cols>
    <col min="2" max="2" width="15.75" customWidth="1"/>
    <col min="3" max="3" width="13.25" customWidth="1"/>
    <col min="4" max="4" width="10.75" customWidth="1"/>
    <col min="5" max="5" width="10.875" customWidth="1"/>
    <col min="6" max="6" width="10.25" customWidth="1"/>
    <col min="7" max="7" width="10.75" customWidth="1"/>
    <col min="8" max="10" width="21.875" customWidth="1"/>
    <col min="11" max="11" width="17.125" customWidth="1"/>
  </cols>
  <sheetData>
    <row r="1" spans="1:1">
      <c r="A1" t="s">
        <v>839</v>
      </c>
    </row>
    <row r="3" spans="1:1">
      <c r="A3" t="s">
        <v>840</v>
      </c>
    </row>
    <row r="4" spans="1:9">
      <c r="A4" t="s">
        <v>483</v>
      </c>
      <c r="C4" t="s">
        <v>841</v>
      </c>
      <c r="E4" t="s">
        <v>207</v>
      </c>
      <c r="G4" t="s">
        <v>842</v>
      </c>
      <c r="I4" t="s">
        <v>843</v>
      </c>
    </row>
    <row r="5" spans="1:9">
      <c r="A5" t="s">
        <v>741</v>
      </c>
      <c r="C5" t="s">
        <v>844</v>
      </c>
      <c r="E5" t="s">
        <v>53</v>
      </c>
      <c r="I5" t="s">
        <v>845</v>
      </c>
    </row>
    <row r="6" spans="10:10">
      <c r="J6" s="20" t="s">
        <v>846</v>
      </c>
    </row>
    <row r="7" spans="1:11">
      <c r="A7" s="2" t="s">
        <v>205</v>
      </c>
      <c r="B7" s="2" t="s">
        <v>393</v>
      </c>
      <c r="C7" s="2" t="s">
        <v>206</v>
      </c>
      <c r="D7" s="2" t="s">
        <v>209</v>
      </c>
      <c r="E7" s="2" t="s">
        <v>371</v>
      </c>
      <c r="F7" s="2" t="s">
        <v>207</v>
      </c>
      <c r="G7" s="2" t="s">
        <v>796</v>
      </c>
      <c r="H7" s="18" t="s">
        <v>799</v>
      </c>
      <c r="I7" s="18" t="s">
        <v>800</v>
      </c>
      <c r="J7" s="18" t="s">
        <v>801</v>
      </c>
      <c r="K7" s="18" t="s">
        <v>802</v>
      </c>
    </row>
    <row r="8" ht="21" customHeight="1" spans="1:11">
      <c r="A8" s="2">
        <v>112323</v>
      </c>
      <c r="B8" t="s">
        <v>834</v>
      </c>
      <c r="C8" s="2"/>
      <c r="D8" s="2"/>
      <c r="E8" s="2"/>
      <c r="F8" s="2"/>
      <c r="G8" s="2">
        <v>10000</v>
      </c>
      <c r="H8" s="19" t="s">
        <v>847</v>
      </c>
      <c r="I8" s="19" t="s">
        <v>848</v>
      </c>
      <c r="J8" s="19" t="s">
        <v>848</v>
      </c>
      <c r="K8" s="19" t="s">
        <v>849</v>
      </c>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6" spans="1:5">
      <c r="A16" s="7" t="s">
        <v>663</v>
      </c>
      <c r="E16" t="s">
        <v>850</v>
      </c>
    </row>
    <row r="17" spans="1:4">
      <c r="A17" s="7" t="s">
        <v>664</v>
      </c>
      <c r="D17" t="s">
        <v>850</v>
      </c>
    </row>
    <row r="20" spans="1:1">
      <c r="A20" t="s">
        <v>851</v>
      </c>
    </row>
  </sheetData>
  <pageMargins left="0.75" right="0.75" top="1" bottom="1" header="0.5" footer="0.5"/>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19"/>
  <sheetViews>
    <sheetView workbookViewId="0">
      <selection activeCell="C25" sqref="C25"/>
    </sheetView>
  </sheetViews>
  <sheetFormatPr defaultColWidth="9" defaultRowHeight="14.25" outlineLevelCol="4"/>
  <cols>
    <col min="1" max="2" width="20.25" customWidth="1"/>
    <col min="3" max="3" width="17.125" customWidth="1"/>
    <col min="4" max="4" width="22" customWidth="1"/>
    <col min="5" max="5" width="13.5" customWidth="1"/>
  </cols>
  <sheetData>
    <row r="5" spans="1:5">
      <c r="A5" s="2" t="s">
        <v>852</v>
      </c>
      <c r="B5" s="2" t="s">
        <v>442</v>
      </c>
      <c r="C5" s="2" t="s">
        <v>853</v>
      </c>
      <c r="D5" s="2" t="s">
        <v>854</v>
      </c>
      <c r="E5" s="2" t="s">
        <v>855</v>
      </c>
    </row>
    <row r="6" spans="1:5">
      <c r="A6" s="2" t="s">
        <v>856</v>
      </c>
      <c r="B6" s="2" t="s">
        <v>857</v>
      </c>
      <c r="C6" s="15">
        <v>3</v>
      </c>
      <c r="D6" s="15">
        <v>1</v>
      </c>
      <c r="E6" s="2">
        <v>4</v>
      </c>
    </row>
    <row r="7" spans="1:5">
      <c r="A7" s="2" t="s">
        <v>858</v>
      </c>
      <c r="B7" s="2" t="s">
        <v>859</v>
      </c>
      <c r="C7" s="16">
        <v>2</v>
      </c>
      <c r="D7" s="16">
        <v>1</v>
      </c>
      <c r="E7" s="2">
        <v>3</v>
      </c>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6" spans="1:1">
      <c r="A16" t="s">
        <v>860</v>
      </c>
    </row>
    <row r="17" spans="1:1">
      <c r="A17" t="s">
        <v>861</v>
      </c>
    </row>
    <row r="19" spans="1:1">
      <c r="A19" s="17" t="s">
        <v>862</v>
      </c>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abSelected="1" workbookViewId="0">
      <selection activeCell="F22" sqref="F22"/>
    </sheetView>
  </sheetViews>
  <sheetFormatPr defaultColWidth="9" defaultRowHeight="14.25"/>
  <cols>
    <col min="1" max="1" width="13.375" customWidth="1"/>
    <col min="2" max="2" width="22.25" customWidth="1"/>
    <col min="3" max="4" width="22.625" customWidth="1"/>
    <col min="5" max="5" width="23.5" customWidth="1"/>
    <col min="6" max="6" width="23.75" customWidth="1"/>
    <col min="7" max="7" width="22.25" customWidth="1"/>
    <col min="8" max="8" width="18.125" customWidth="1"/>
    <col min="9" max="9" width="12.625" customWidth="1"/>
    <col min="10" max="10" width="15.25" customWidth="1"/>
    <col min="11" max="12" width="13.125" customWidth="1"/>
  </cols>
  <sheetData>
    <row r="1" spans="1:1">
      <c r="A1" t="s">
        <v>863</v>
      </c>
    </row>
    <row r="2" spans="1:1">
      <c r="A2" t="s">
        <v>864</v>
      </c>
    </row>
    <row r="3" spans="1:1">
      <c r="A3" t="s">
        <v>865</v>
      </c>
    </row>
    <row r="4" spans="1:1">
      <c r="A4" t="s">
        <v>866</v>
      </c>
    </row>
    <row r="5" spans="1:1">
      <c r="A5" t="s">
        <v>867</v>
      </c>
    </row>
    <row r="6" spans="1:1">
      <c r="A6" t="s">
        <v>868</v>
      </c>
    </row>
    <row r="8" spans="1:11">
      <c r="A8" s="2" t="s">
        <v>216</v>
      </c>
      <c r="B8" s="2" t="s">
        <v>354</v>
      </c>
      <c r="C8" s="2" t="s">
        <v>869</v>
      </c>
      <c r="D8" s="2" t="s">
        <v>358</v>
      </c>
      <c r="E8" s="2" t="s">
        <v>870</v>
      </c>
      <c r="F8" s="2" t="s">
        <v>871</v>
      </c>
      <c r="G8" s="2" t="s">
        <v>734</v>
      </c>
      <c r="H8" s="2" t="s">
        <v>872</v>
      </c>
      <c r="I8" s="2" t="s">
        <v>873</v>
      </c>
      <c r="J8" s="2" t="s">
        <v>874</v>
      </c>
      <c r="K8" s="2" t="s">
        <v>875</v>
      </c>
    </row>
    <row r="9" s="1" customFormat="1" ht="40" customHeight="1" spans="1:11">
      <c r="A9" s="3" t="s">
        <v>876</v>
      </c>
      <c r="B9" s="4" t="s">
        <v>877</v>
      </c>
      <c r="C9" s="4" t="s">
        <v>878</v>
      </c>
      <c r="D9" s="4" t="s">
        <v>879</v>
      </c>
      <c r="E9" s="4" t="s">
        <v>880</v>
      </c>
      <c r="F9" s="4" t="s">
        <v>881</v>
      </c>
      <c r="G9" s="4" t="s">
        <v>882</v>
      </c>
      <c r="H9" s="4" t="s">
        <v>883</v>
      </c>
      <c r="I9" s="4" t="s">
        <v>884</v>
      </c>
      <c r="J9" s="4" t="s">
        <v>885</v>
      </c>
      <c r="K9" s="4" t="s">
        <v>886</v>
      </c>
    </row>
    <row r="14" spans="1:11">
      <c r="A14" s="2" t="s">
        <v>610</v>
      </c>
      <c r="B14" s="2" t="s">
        <v>354</v>
      </c>
      <c r="C14" s="2" t="s">
        <v>869</v>
      </c>
      <c r="D14" s="2" t="s">
        <v>358</v>
      </c>
      <c r="E14" s="2" t="s">
        <v>870</v>
      </c>
      <c r="F14" s="2" t="s">
        <v>871</v>
      </c>
      <c r="G14" s="2" t="s">
        <v>734</v>
      </c>
      <c r="H14" s="2" t="s">
        <v>872</v>
      </c>
      <c r="I14" s="2" t="s">
        <v>873</v>
      </c>
      <c r="J14" s="2" t="s">
        <v>874</v>
      </c>
      <c r="K14" s="2" t="s">
        <v>875</v>
      </c>
    </row>
    <row r="15" ht="45" customHeight="1" spans="1:11">
      <c r="A15" s="2" t="s">
        <v>887</v>
      </c>
      <c r="B15" s="4" t="s">
        <v>888</v>
      </c>
      <c r="C15" s="4" t="s">
        <v>889</v>
      </c>
      <c r="D15" s="4" t="s">
        <v>890</v>
      </c>
      <c r="E15" s="4" t="s">
        <v>891</v>
      </c>
      <c r="F15" s="4" t="s">
        <v>892</v>
      </c>
      <c r="G15" s="4" t="s">
        <v>893</v>
      </c>
      <c r="H15" s="4" t="s">
        <v>883</v>
      </c>
      <c r="I15" s="4" t="s">
        <v>884</v>
      </c>
      <c r="J15" s="4" t="s">
        <v>885</v>
      </c>
      <c r="K15" s="4" t="s">
        <v>886</v>
      </c>
    </row>
    <row r="19" ht="42" customHeight="1" spans="1:11">
      <c r="A19" s="5" t="s">
        <v>894</v>
      </c>
      <c r="B19" s="6"/>
      <c r="C19" s="6"/>
      <c r="D19" s="6"/>
      <c r="E19" s="6"/>
      <c r="F19" s="6"/>
      <c r="G19" s="6"/>
      <c r="H19" s="6"/>
      <c r="I19" s="6"/>
      <c r="J19" s="6"/>
      <c r="K19" s="6"/>
    </row>
    <row r="20" spans="1:1">
      <c r="A20" s="7" t="s">
        <v>895</v>
      </c>
    </row>
    <row r="21" spans="1:1">
      <c r="A21" t="s">
        <v>896</v>
      </c>
    </row>
    <row r="22" spans="1:1">
      <c r="A22" t="s">
        <v>897</v>
      </c>
    </row>
    <row r="25" spans="1:8">
      <c r="A25" t="s">
        <v>898</v>
      </c>
      <c r="C25" s="8" t="s">
        <v>899</v>
      </c>
      <c r="D25" s="8"/>
      <c r="F25" t="s">
        <v>900</v>
      </c>
      <c r="H25" s="8" t="s">
        <v>899</v>
      </c>
    </row>
    <row r="26" spans="1:9">
      <c r="A26" s="9" t="s">
        <v>216</v>
      </c>
      <c r="B26" s="9" t="s">
        <v>901</v>
      </c>
      <c r="C26" s="9" t="s">
        <v>52</v>
      </c>
      <c r="D26" s="9" t="s">
        <v>902</v>
      </c>
      <c r="F26" s="9" t="s">
        <v>216</v>
      </c>
      <c r="G26" s="9" t="s">
        <v>901</v>
      </c>
      <c r="H26" s="9" t="s">
        <v>52</v>
      </c>
      <c r="I26" s="9" t="s">
        <v>902</v>
      </c>
    </row>
    <row r="27" spans="1:9">
      <c r="A27" s="2" t="s">
        <v>903</v>
      </c>
      <c r="B27" s="10">
        <v>0.35</v>
      </c>
      <c r="C27" s="11" t="s">
        <v>904</v>
      </c>
      <c r="D27" s="11"/>
      <c r="F27" s="12" t="s">
        <v>905</v>
      </c>
      <c r="G27" s="13">
        <f>1-SUM(G28:G29)</f>
        <v>0.4</v>
      </c>
      <c r="H27" s="14"/>
      <c r="I27" s="11"/>
    </row>
    <row r="28" spans="1:9">
      <c r="A28" s="2" t="s">
        <v>906</v>
      </c>
      <c r="B28" s="10">
        <v>0.25</v>
      </c>
      <c r="C28" s="11" t="s">
        <v>904</v>
      </c>
      <c r="D28" s="11"/>
      <c r="F28" s="2" t="s">
        <v>907</v>
      </c>
      <c r="G28" s="10">
        <v>0.35</v>
      </c>
      <c r="H28" s="11" t="s">
        <v>904</v>
      </c>
      <c r="I28" s="11"/>
    </row>
    <row r="29" spans="1:9">
      <c r="A29" s="2" t="s">
        <v>908</v>
      </c>
      <c r="B29" s="10">
        <v>0.6</v>
      </c>
      <c r="C29" s="2"/>
      <c r="D29" s="2"/>
      <c r="F29" s="2" t="s">
        <v>178</v>
      </c>
      <c r="G29" s="10">
        <v>0.25</v>
      </c>
      <c r="H29" s="11" t="s">
        <v>904</v>
      </c>
      <c r="I29" s="2"/>
    </row>
    <row r="30" spans="6:9">
      <c r="F30" s="2" t="s">
        <v>908</v>
      </c>
      <c r="G30" s="10">
        <v>1</v>
      </c>
      <c r="H30" s="11"/>
      <c r="I30" s="2"/>
    </row>
    <row r="31" spans="1:1">
      <c r="A31" t="s">
        <v>909</v>
      </c>
    </row>
    <row r="32" spans="6:6">
      <c r="F32" t="s">
        <v>910</v>
      </c>
    </row>
  </sheetData>
  <mergeCells count="1">
    <mergeCell ref="A19:K19"/>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1"/>
  <sheetViews>
    <sheetView workbookViewId="0">
      <selection activeCell="H42" sqref="H42"/>
    </sheetView>
  </sheetViews>
  <sheetFormatPr defaultColWidth="9" defaultRowHeight="14.25"/>
  <cols>
    <col min="1" max="1" width="14.875" customWidth="1"/>
    <col min="2" max="2" width="18" customWidth="1"/>
    <col min="3" max="3" width="15.125" customWidth="1"/>
    <col min="4" max="4" width="16" customWidth="1"/>
    <col min="5" max="6" width="13.875" customWidth="1"/>
    <col min="12" max="12" width="10.875" customWidth="1"/>
  </cols>
  <sheetData>
    <row r="1" spans="1:1">
      <c r="A1" s="28" t="s">
        <v>190</v>
      </c>
    </row>
    <row r="3" spans="1:1">
      <c r="A3" s="7" t="s">
        <v>191</v>
      </c>
    </row>
    <row r="4" spans="1:4">
      <c r="A4" s="14" t="s">
        <v>192</v>
      </c>
      <c r="B4" s="14" t="s">
        <v>193</v>
      </c>
      <c r="C4" s="14" t="s">
        <v>194</v>
      </c>
      <c r="D4" s="14" t="s">
        <v>195</v>
      </c>
    </row>
    <row r="6" spans="1:1">
      <c r="A6" s="7" t="s">
        <v>196</v>
      </c>
    </row>
    <row r="7" spans="1:1">
      <c r="A7" s="72"/>
    </row>
    <row r="9" spans="1:1">
      <c r="A9" s="7" t="s">
        <v>197</v>
      </c>
    </row>
    <row r="11" spans="1:1">
      <c r="A11" s="7" t="s">
        <v>198</v>
      </c>
    </row>
    <row r="13" spans="1:1">
      <c r="A13" s="7" t="s">
        <v>199</v>
      </c>
    </row>
    <row r="15" spans="1:1">
      <c r="A15" s="7" t="s">
        <v>200</v>
      </c>
    </row>
    <row r="16" spans="1:1">
      <c r="A16" s="7" t="s">
        <v>201</v>
      </c>
    </row>
    <row r="17" spans="1:1">
      <c r="A17" s="7" t="s">
        <v>202</v>
      </c>
    </row>
    <row r="18" spans="1:1">
      <c r="A18" s="7" t="s">
        <v>203</v>
      </c>
    </row>
    <row r="19" spans="1:1">
      <c r="A19" s="7"/>
    </row>
    <row r="20" spans="1:1">
      <c r="A20" s="7"/>
    </row>
    <row r="21" spans="1:1">
      <c r="A21" s="7"/>
    </row>
    <row r="22" spans="1:1">
      <c r="A22" s="7" t="s">
        <v>204</v>
      </c>
    </row>
    <row r="23" ht="31.5" customHeight="1" spans="1:14">
      <c r="A23" s="3" t="s">
        <v>205</v>
      </c>
      <c r="B23" s="3" t="s">
        <v>206</v>
      </c>
      <c r="C23" s="94" t="s">
        <v>207</v>
      </c>
      <c r="D23" s="3" t="s">
        <v>208</v>
      </c>
      <c r="E23" s="3" t="s">
        <v>209</v>
      </c>
      <c r="F23" s="3" t="s">
        <v>210</v>
      </c>
      <c r="G23" s="3" t="s">
        <v>211</v>
      </c>
      <c r="H23" s="3" t="s">
        <v>212</v>
      </c>
      <c r="I23" s="3" t="s">
        <v>213</v>
      </c>
      <c r="J23" s="3" t="s">
        <v>214</v>
      </c>
      <c r="K23" s="3" t="s">
        <v>215</v>
      </c>
      <c r="L23" s="3" t="s">
        <v>216</v>
      </c>
      <c r="M23" s="99" t="s">
        <v>217</v>
      </c>
      <c r="N23" s="99" t="s">
        <v>218</v>
      </c>
    </row>
    <row r="24" spans="1:14">
      <c r="A24" s="2"/>
      <c r="B24" s="2"/>
      <c r="C24" s="2"/>
      <c r="D24" s="2"/>
      <c r="E24" s="2"/>
      <c r="F24" s="2"/>
      <c r="G24" s="2"/>
      <c r="H24" s="2"/>
      <c r="I24" s="2"/>
      <c r="J24" s="2"/>
      <c r="K24" s="2"/>
      <c r="L24" s="2"/>
      <c r="M24" s="2"/>
      <c r="N24" s="2"/>
    </row>
    <row r="25" spans="1:14">
      <c r="A25" s="2"/>
      <c r="B25" s="2"/>
      <c r="C25" s="2"/>
      <c r="D25" s="2"/>
      <c r="E25" s="2"/>
      <c r="F25" s="2"/>
      <c r="G25" s="2"/>
      <c r="H25" s="2"/>
      <c r="I25" s="2"/>
      <c r="J25" s="2"/>
      <c r="K25" s="2"/>
      <c r="L25" s="2"/>
      <c r="M25" s="2"/>
      <c r="N25" s="2"/>
    </row>
    <row r="26" spans="1:14">
      <c r="A26" s="2"/>
      <c r="B26" s="2"/>
      <c r="C26" s="2"/>
      <c r="D26" s="2"/>
      <c r="E26" s="2"/>
      <c r="F26" s="2"/>
      <c r="G26" s="2"/>
      <c r="H26" s="2"/>
      <c r="I26" s="2"/>
      <c r="J26" s="2"/>
      <c r="K26" s="2"/>
      <c r="L26" s="2"/>
      <c r="M26" s="2"/>
      <c r="N26" s="2"/>
    </row>
    <row r="27" spans="1:14">
      <c r="A27" s="2"/>
      <c r="B27" s="2"/>
      <c r="C27" s="2"/>
      <c r="D27" s="2"/>
      <c r="E27" s="2"/>
      <c r="F27" s="2"/>
      <c r="G27" s="2"/>
      <c r="H27" s="2"/>
      <c r="I27" s="2"/>
      <c r="J27" s="2"/>
      <c r="K27" s="2"/>
      <c r="L27" s="2"/>
      <c r="M27" s="2"/>
      <c r="N27" s="2"/>
    </row>
    <row r="30" spans="1:16">
      <c r="A30" s="29"/>
      <c r="B30" s="29"/>
      <c r="C30" s="29"/>
      <c r="D30" s="29"/>
      <c r="E30" s="29"/>
      <c r="F30" s="29"/>
      <c r="G30" s="29"/>
      <c r="H30" s="29"/>
      <c r="I30" s="29"/>
      <c r="J30" s="29"/>
      <c r="K30" s="29"/>
      <c r="L30" s="29"/>
      <c r="M30" s="29"/>
      <c r="N30" s="29"/>
      <c r="O30" s="29"/>
      <c r="P30" s="29"/>
    </row>
    <row r="31" ht="15" spans="1:16">
      <c r="A31" s="143"/>
      <c r="B31" s="143"/>
      <c r="C31" s="143"/>
      <c r="D31" s="143"/>
      <c r="E31" s="143"/>
      <c r="F31" s="143"/>
      <c r="G31" s="143"/>
      <c r="H31" s="143"/>
      <c r="I31" s="143"/>
      <c r="J31" s="143"/>
      <c r="K31" s="143"/>
      <c r="L31" s="143"/>
      <c r="M31" s="143"/>
      <c r="N31" s="143"/>
      <c r="O31" s="143"/>
      <c r="P31" s="143"/>
    </row>
    <row r="32" spans="1:1">
      <c r="A32" s="28" t="s">
        <v>219</v>
      </c>
    </row>
    <row r="33" spans="1:1">
      <c r="A33" s="7" t="s">
        <v>220</v>
      </c>
    </row>
    <row r="35" spans="1:1">
      <c r="A35" s="7" t="s">
        <v>221</v>
      </c>
    </row>
    <row r="37" spans="1:5">
      <c r="A37" s="7" t="s">
        <v>222</v>
      </c>
      <c r="C37" s="7" t="s">
        <v>223</v>
      </c>
      <c r="E37" s="7" t="s">
        <v>224</v>
      </c>
    </row>
    <row r="38" spans="1:1">
      <c r="A38" s="7" t="s">
        <v>225</v>
      </c>
    </row>
    <row r="39" ht="15"/>
    <row r="40" spans="1:7">
      <c r="A40" s="79" t="s">
        <v>45</v>
      </c>
      <c r="B40" s="79" t="s">
        <v>149</v>
      </c>
      <c r="C40" s="79" t="s">
        <v>150</v>
      </c>
      <c r="D40" s="144" t="s">
        <v>226</v>
      </c>
      <c r="E40" s="145" t="s">
        <v>227</v>
      </c>
      <c r="F40" s="146" t="s">
        <v>228</v>
      </c>
      <c r="G40" s="79" t="s">
        <v>52</v>
      </c>
    </row>
    <row r="41" spans="1:7">
      <c r="A41" s="11" t="s">
        <v>57</v>
      </c>
      <c r="B41" s="2"/>
      <c r="C41" s="2"/>
      <c r="D41" s="76"/>
      <c r="E41" s="147"/>
      <c r="F41" s="76"/>
      <c r="G41" s="79" t="s">
        <v>229</v>
      </c>
    </row>
    <row r="42" ht="15" spans="1:7">
      <c r="A42" s="148" t="s">
        <v>64</v>
      </c>
      <c r="B42" s="2"/>
      <c r="C42" s="2"/>
      <c r="D42" s="76"/>
      <c r="E42" s="149"/>
      <c r="F42" s="150"/>
      <c r="G42" s="79" t="s">
        <v>229</v>
      </c>
    </row>
    <row r="45" spans="1:1">
      <c r="A45" s="7" t="s">
        <v>230</v>
      </c>
    </row>
    <row r="47" spans="1:1">
      <c r="A47" s="7" t="s">
        <v>231</v>
      </c>
    </row>
    <row r="48" spans="1:1">
      <c r="A48" s="7"/>
    </row>
    <row r="49" spans="1:5">
      <c r="A49" s="7" t="s">
        <v>222</v>
      </c>
      <c r="C49" s="7" t="s">
        <v>223</v>
      </c>
      <c r="E49" s="7" t="s">
        <v>224</v>
      </c>
    </row>
    <row r="50" spans="1:7">
      <c r="A50" s="7" t="s">
        <v>225</v>
      </c>
      <c r="D50" s="7" t="s">
        <v>232</v>
      </c>
      <c r="E50" s="7" t="s">
        <v>233</v>
      </c>
      <c r="G50" s="7" t="s">
        <v>234</v>
      </c>
    </row>
    <row r="51" ht="15" spans="1:1">
      <c r="A51" s="7"/>
    </row>
    <row r="52" spans="1:8">
      <c r="A52" s="14" t="s">
        <v>44</v>
      </c>
      <c r="B52" s="14" t="s">
        <v>235</v>
      </c>
      <c r="C52" s="14" t="s">
        <v>236</v>
      </c>
      <c r="D52" s="14" t="s">
        <v>237</v>
      </c>
      <c r="E52" s="35" t="s">
        <v>238</v>
      </c>
      <c r="F52" s="151" t="s">
        <v>239</v>
      </c>
      <c r="G52" s="152" t="s">
        <v>240</v>
      </c>
      <c r="H52" s="153" t="s">
        <v>52</v>
      </c>
    </row>
    <row r="53" spans="1:8">
      <c r="A53" s="2"/>
      <c r="B53" s="2"/>
      <c r="C53" s="2"/>
      <c r="D53" s="2"/>
      <c r="E53" s="76"/>
      <c r="F53" s="147"/>
      <c r="G53" s="154"/>
      <c r="H53" s="78" t="s">
        <v>229</v>
      </c>
    </row>
    <row r="54" spans="1:8">
      <c r="A54" s="2"/>
      <c r="B54" s="2"/>
      <c r="C54" s="2"/>
      <c r="D54" s="2"/>
      <c r="E54" s="76"/>
      <c r="F54" s="147"/>
      <c r="G54" s="154"/>
      <c r="H54" s="78" t="s">
        <v>229</v>
      </c>
    </row>
    <row r="55" spans="1:8">
      <c r="A55" s="2"/>
      <c r="B55" s="2"/>
      <c r="C55" s="2"/>
      <c r="D55" s="2"/>
      <c r="E55" s="76"/>
      <c r="F55" s="147"/>
      <c r="G55" s="154"/>
      <c r="H55" s="78" t="s">
        <v>229</v>
      </c>
    </row>
    <row r="56" spans="1:8">
      <c r="A56" s="2"/>
      <c r="B56" s="2"/>
      <c r="C56" s="2"/>
      <c r="D56" s="2"/>
      <c r="E56" s="76"/>
      <c r="F56" s="147"/>
      <c r="G56" s="154"/>
      <c r="H56" s="78" t="s">
        <v>229</v>
      </c>
    </row>
    <row r="57" spans="1:8">
      <c r="A57" s="2"/>
      <c r="B57" s="2"/>
      <c r="C57" s="2"/>
      <c r="D57" s="2"/>
      <c r="E57" s="76"/>
      <c r="F57" s="147"/>
      <c r="G57" s="154"/>
      <c r="H57" s="78" t="s">
        <v>229</v>
      </c>
    </row>
    <row r="58" spans="1:8">
      <c r="A58" s="2"/>
      <c r="B58" s="2"/>
      <c r="C58" s="2"/>
      <c r="D58" s="2"/>
      <c r="E58" s="76"/>
      <c r="F58" s="147"/>
      <c r="G58" s="154"/>
      <c r="H58" s="78" t="s">
        <v>229</v>
      </c>
    </row>
    <row r="59" ht="15" spans="1:8">
      <c r="A59" s="2"/>
      <c r="B59" s="2"/>
      <c r="C59" s="2"/>
      <c r="D59" s="2"/>
      <c r="E59" s="76"/>
      <c r="F59" s="149"/>
      <c r="G59" s="155"/>
      <c r="H59" s="78" t="s">
        <v>229</v>
      </c>
    </row>
    <row r="65" spans="1:1">
      <c r="A65" s="7" t="s">
        <v>241</v>
      </c>
    </row>
    <row r="67" spans="1:5">
      <c r="A67" s="7" t="s">
        <v>242</v>
      </c>
      <c r="C67" s="7" t="s">
        <v>243</v>
      </c>
      <c r="E67" s="7" t="s">
        <v>244</v>
      </c>
    </row>
    <row r="68" spans="5:5">
      <c r="E68" s="156" t="s">
        <v>245</v>
      </c>
    </row>
    <row r="69" spans="1:6">
      <c r="A69" s="79" t="s">
        <v>205</v>
      </c>
      <c r="B69" s="79" t="s">
        <v>48</v>
      </c>
      <c r="C69" s="79" t="s">
        <v>246</v>
      </c>
      <c r="D69" s="79" t="s">
        <v>46</v>
      </c>
      <c r="E69" s="79" t="s">
        <v>47</v>
      </c>
      <c r="F69" s="79" t="s">
        <v>247</v>
      </c>
    </row>
    <row r="70" spans="1:6">
      <c r="A70" s="2"/>
      <c r="B70" s="2"/>
      <c r="C70" s="2"/>
      <c r="D70" s="2"/>
      <c r="E70" s="2"/>
      <c r="F70" s="2"/>
    </row>
    <row r="71" spans="1:6">
      <c r="A71" s="2"/>
      <c r="B71" s="2"/>
      <c r="C71" s="2"/>
      <c r="D71" s="2"/>
      <c r="E71" s="2"/>
      <c r="F71" s="2"/>
    </row>
    <row r="72" spans="1:6">
      <c r="A72" s="2"/>
      <c r="B72" s="2"/>
      <c r="C72" s="2"/>
      <c r="D72" s="2"/>
      <c r="E72" s="2"/>
      <c r="F72" s="2"/>
    </row>
    <row r="73" spans="1:6">
      <c r="A73" s="2"/>
      <c r="B73" s="2"/>
      <c r="C73" s="2"/>
      <c r="D73" s="2"/>
      <c r="E73" s="2"/>
      <c r="F73" s="2"/>
    </row>
    <row r="74" spans="1:6">
      <c r="A74" s="2"/>
      <c r="B74" s="2"/>
      <c r="C74" s="2"/>
      <c r="D74" s="2"/>
      <c r="E74" s="2"/>
      <c r="F74" s="2"/>
    </row>
    <row r="75" spans="1:6">
      <c r="A75" s="2"/>
      <c r="B75" s="2"/>
      <c r="C75" s="2"/>
      <c r="D75" s="2"/>
      <c r="E75" s="2"/>
      <c r="F75" s="2"/>
    </row>
    <row r="76" spans="1:6">
      <c r="A76" s="2"/>
      <c r="B76" s="2"/>
      <c r="C76" s="2"/>
      <c r="D76" s="2"/>
      <c r="E76" s="2"/>
      <c r="F76" s="2"/>
    </row>
    <row r="77" spans="1:6">
      <c r="A77" s="2"/>
      <c r="B77" s="2"/>
      <c r="C77" s="2"/>
      <c r="D77" s="2"/>
      <c r="E77" s="2"/>
      <c r="F77" s="2"/>
    </row>
    <row r="78" spans="1:6">
      <c r="A78" s="2"/>
      <c r="B78" s="2"/>
      <c r="C78" s="2"/>
      <c r="D78" s="2"/>
      <c r="E78" s="2"/>
      <c r="F78" s="2"/>
    </row>
    <row r="80" spans="1:1">
      <c r="A80" s="7" t="s">
        <v>248</v>
      </c>
    </row>
    <row r="81" spans="1:1">
      <c r="A81" s="7" t="s">
        <v>249</v>
      </c>
    </row>
  </sheetData>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9"/>
  <sheetViews>
    <sheetView topLeftCell="A25" workbookViewId="0">
      <selection activeCell="A8" sqref="A8:I8"/>
    </sheetView>
  </sheetViews>
  <sheetFormatPr defaultColWidth="9" defaultRowHeight="14.25" outlineLevelCol="1"/>
  <cols>
    <col min="1" max="1" width="34.75" customWidth="1"/>
  </cols>
  <sheetData>
    <row r="1" spans="1:1">
      <c r="A1" t="s">
        <v>250</v>
      </c>
    </row>
    <row r="2" spans="1:2">
      <c r="A2" t="s">
        <v>251</v>
      </c>
      <c r="B2" s="7" t="s">
        <v>252</v>
      </c>
    </row>
    <row r="4" spans="1:2">
      <c r="A4" t="s">
        <v>253</v>
      </c>
      <c r="B4" s="7" t="s">
        <v>254</v>
      </c>
    </row>
    <row r="6" spans="1:2">
      <c r="A6" t="s">
        <v>255</v>
      </c>
      <c r="B6" t="s">
        <v>256</v>
      </c>
    </row>
    <row r="8" spans="1:2">
      <c r="A8" t="s">
        <v>257</v>
      </c>
      <c r="B8" s="7" t="s">
        <v>258</v>
      </c>
    </row>
    <row r="10" spans="1:2">
      <c r="A10" t="s">
        <v>259</v>
      </c>
      <c r="B10" t="s">
        <v>260</v>
      </c>
    </row>
    <row r="12" spans="1:2">
      <c r="A12" s="7" t="s">
        <v>261</v>
      </c>
      <c r="B12" s="7" t="s">
        <v>262</v>
      </c>
    </row>
    <row r="13" spans="1:2">
      <c r="A13" s="7"/>
      <c r="B13" s="7"/>
    </row>
    <row r="14" spans="1:2">
      <c r="A14" s="7"/>
      <c r="B14" s="7" t="s">
        <v>263</v>
      </c>
    </row>
    <row r="16" spans="1:2">
      <c r="A16" s="7" t="s">
        <v>264</v>
      </c>
      <c r="B16" s="7" t="s">
        <v>265</v>
      </c>
    </row>
    <row r="17" spans="1:2">
      <c r="A17" s="7"/>
      <c r="B17" s="7"/>
    </row>
    <row r="18" spans="1:2">
      <c r="A18" s="7"/>
      <c r="B18" s="7" t="s">
        <v>266</v>
      </c>
    </row>
    <row r="20" spans="1:2">
      <c r="A20" s="7" t="s">
        <v>267</v>
      </c>
      <c r="B20" s="7" t="s">
        <v>268</v>
      </c>
    </row>
    <row r="22" spans="1:2">
      <c r="A22" s="7" t="s">
        <v>269</v>
      </c>
      <c r="B22" s="7" t="s">
        <v>270</v>
      </c>
    </row>
    <row r="24" spans="1:2">
      <c r="A24" s="7" t="s">
        <v>271</v>
      </c>
      <c r="B24" s="7" t="s">
        <v>272</v>
      </c>
    </row>
    <row r="26" spans="1:2">
      <c r="A26" s="7" t="s">
        <v>273</v>
      </c>
      <c r="B26" s="7" t="s">
        <v>274</v>
      </c>
    </row>
    <row r="29" spans="1:2">
      <c r="A29" s="7" t="s">
        <v>275</v>
      </c>
      <c r="B29" s="7" t="s">
        <v>276</v>
      </c>
    </row>
    <row r="31" spans="1:2">
      <c r="A31" s="7" t="s">
        <v>277</v>
      </c>
      <c r="B31" s="7" t="s">
        <v>278</v>
      </c>
    </row>
    <row r="32" spans="2:2">
      <c r="B32" s="7" t="s">
        <v>279</v>
      </c>
    </row>
    <row r="33" spans="2:2">
      <c r="B33" s="7" t="s">
        <v>280</v>
      </c>
    </row>
    <row r="34" spans="1:2">
      <c r="A34" s="7"/>
      <c r="B34" s="7" t="s">
        <v>281</v>
      </c>
    </row>
    <row r="35" spans="2:2">
      <c r="B35" s="7" t="s">
        <v>282</v>
      </c>
    </row>
    <row r="37" spans="1:2">
      <c r="A37" s="7" t="s">
        <v>283</v>
      </c>
      <c r="B37" s="7" t="s">
        <v>284</v>
      </c>
    </row>
    <row r="38" spans="2:2">
      <c r="B38" s="7" t="s">
        <v>285</v>
      </c>
    </row>
    <row r="39" spans="2:2">
      <c r="B39" s="7" t="s">
        <v>286</v>
      </c>
    </row>
    <row r="40" spans="2:2">
      <c r="B40" s="7" t="s">
        <v>287</v>
      </c>
    </row>
    <row r="41" spans="2:2">
      <c r="B41" s="7" t="s">
        <v>288</v>
      </c>
    </row>
    <row r="42" spans="2:2">
      <c r="B42" s="7" t="s">
        <v>289</v>
      </c>
    </row>
    <row r="43" spans="2:2">
      <c r="B43" s="7" t="s">
        <v>290</v>
      </c>
    </row>
    <row r="44" spans="2:2">
      <c r="B44" s="7" t="s">
        <v>291</v>
      </c>
    </row>
    <row r="45" spans="2:2">
      <c r="B45" s="7"/>
    </row>
    <row r="46" spans="1:1">
      <c r="A46" s="7" t="s">
        <v>292</v>
      </c>
    </row>
    <row r="47" spans="2:2">
      <c r="B47" s="7" t="s">
        <v>293</v>
      </c>
    </row>
    <row r="48" spans="2:2">
      <c r="B48" s="7" t="s">
        <v>294</v>
      </c>
    </row>
    <row r="49" spans="2:2">
      <c r="B49" s="7" t="s">
        <v>295</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399975585192419"/>
  </sheetPr>
  <dimension ref="A4:G22"/>
  <sheetViews>
    <sheetView workbookViewId="0">
      <selection activeCell="H21" sqref="H21"/>
    </sheetView>
  </sheetViews>
  <sheetFormatPr defaultColWidth="9" defaultRowHeight="14.25" outlineLevelCol="6"/>
  <cols>
    <col min="1" max="1" width="13" customWidth="1"/>
    <col min="2" max="2" width="15.25" customWidth="1"/>
    <col min="3" max="3" width="22.875" customWidth="1"/>
    <col min="4" max="4" width="22.125" customWidth="1"/>
    <col min="5" max="5" width="19" customWidth="1"/>
    <col min="6" max="6" width="21.5" customWidth="1"/>
    <col min="7" max="7" width="14.75" customWidth="1"/>
  </cols>
  <sheetData>
    <row r="4" ht="15" spans="1:1">
      <c r="A4" s="7" t="s">
        <v>296</v>
      </c>
    </row>
    <row r="5" ht="18.75" customHeight="1" spans="1:6">
      <c r="A5" s="7" t="s">
        <v>297</v>
      </c>
      <c r="B5" s="28" t="s">
        <v>298</v>
      </c>
      <c r="C5" s="7" t="s">
        <v>299</v>
      </c>
      <c r="D5" s="23" t="s">
        <v>300</v>
      </c>
      <c r="F5" s="32" t="s">
        <v>301</v>
      </c>
    </row>
    <row r="6" spans="1:4">
      <c r="A6" s="7"/>
      <c r="B6" s="23"/>
      <c r="C6" s="7"/>
      <c r="D6" s="23"/>
    </row>
    <row r="7" spans="1:7">
      <c r="A7" s="9" t="s">
        <v>46</v>
      </c>
      <c r="B7" s="9" t="s">
        <v>47</v>
      </c>
      <c r="C7" s="9" t="s">
        <v>49</v>
      </c>
      <c r="D7" s="9" t="s">
        <v>50</v>
      </c>
      <c r="E7" s="9" t="s">
        <v>48</v>
      </c>
      <c r="F7" s="9" t="s">
        <v>51</v>
      </c>
      <c r="G7" s="142" t="s">
        <v>52</v>
      </c>
    </row>
    <row r="8" spans="1:7">
      <c r="A8" s="2"/>
      <c r="B8" s="2"/>
      <c r="C8" s="2"/>
      <c r="D8" s="2"/>
      <c r="E8" s="79" t="s">
        <v>302</v>
      </c>
      <c r="F8" s="79" t="s">
        <v>303</v>
      </c>
      <c r="G8" s="79" t="s">
        <v>304</v>
      </c>
    </row>
    <row r="9" spans="1:7">
      <c r="A9" s="2"/>
      <c r="B9" s="2"/>
      <c r="C9" s="2"/>
      <c r="D9" s="2"/>
      <c r="E9" s="2"/>
      <c r="F9" s="79" t="s">
        <v>303</v>
      </c>
      <c r="G9" s="79" t="s">
        <v>304</v>
      </c>
    </row>
    <row r="10" spans="1:7">
      <c r="A10" s="2"/>
      <c r="B10" s="2"/>
      <c r="C10" s="2"/>
      <c r="D10" s="2"/>
      <c r="E10" s="2"/>
      <c r="F10" s="79" t="s">
        <v>303</v>
      </c>
      <c r="G10" s="79" t="s">
        <v>304</v>
      </c>
    </row>
    <row r="11" spans="1:7">
      <c r="A11" s="2"/>
      <c r="B11" s="2"/>
      <c r="C11" s="2"/>
      <c r="D11" s="2"/>
      <c r="E11" s="2"/>
      <c r="F11" s="79" t="s">
        <v>303</v>
      </c>
      <c r="G11" s="79" t="s">
        <v>304</v>
      </c>
    </row>
    <row r="12" spans="1:7">
      <c r="A12" s="2"/>
      <c r="B12" s="2"/>
      <c r="C12" s="2"/>
      <c r="D12" s="2"/>
      <c r="E12" s="2"/>
      <c r="F12" s="79" t="s">
        <v>303</v>
      </c>
      <c r="G12" s="79" t="s">
        <v>304</v>
      </c>
    </row>
    <row r="13" spans="1:7">
      <c r="A13" s="2"/>
      <c r="B13" s="2"/>
      <c r="C13" s="2"/>
      <c r="D13" s="2"/>
      <c r="E13" s="2"/>
      <c r="F13" s="79" t="s">
        <v>303</v>
      </c>
      <c r="G13" s="79" t="s">
        <v>304</v>
      </c>
    </row>
    <row r="14" spans="1:7">
      <c r="A14" s="2"/>
      <c r="B14" s="2"/>
      <c r="C14" s="2"/>
      <c r="D14" s="2"/>
      <c r="E14" s="2"/>
      <c r="F14" s="79" t="s">
        <v>303</v>
      </c>
      <c r="G14" s="79" t="s">
        <v>304</v>
      </c>
    </row>
    <row r="18" spans="1:1">
      <c r="A18" s="7" t="s">
        <v>305</v>
      </c>
    </row>
    <row r="19" spans="1:1">
      <c r="A19" s="7" t="s">
        <v>306</v>
      </c>
    </row>
    <row r="20" spans="1:1">
      <c r="A20" s="7" t="s">
        <v>307</v>
      </c>
    </row>
    <row r="21" spans="1:1">
      <c r="A21" s="7" t="s">
        <v>308</v>
      </c>
    </row>
    <row r="22" spans="1:1">
      <c r="A22" s="7" t="s">
        <v>309</v>
      </c>
    </row>
  </sheetData>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40" sqref="D40"/>
    </sheetView>
  </sheetViews>
  <sheetFormatPr defaultColWidth="9" defaultRowHeight="14.25"/>
  <cols>
    <col min="1" max="1" width="13.875" customWidth="1"/>
    <col min="3" max="3" width="15.5" customWidth="1"/>
    <col min="5" max="5" width="21" customWidth="1"/>
    <col min="7" max="7" width="15.625" customWidth="1"/>
    <col min="9" max="9" width="8.875" customWidth="1"/>
    <col min="10" max="10" width="9.125" customWidth="1"/>
    <col min="11" max="11" width="10.125" customWidth="1"/>
  </cols>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5128" progId="Visio.Drawing.11" r:id="rId3">
          <objectPr defaultSize="0" r:id="rId4">
            <anchor moveWithCells="1">
              <from>
                <xdr:col>0</xdr:col>
                <xdr:colOff>0</xdr:colOff>
                <xdr:row>0</xdr:row>
                <xdr:rowOff>66675</xdr:rowOff>
              </from>
              <to>
                <xdr:col>14</xdr:col>
                <xdr:colOff>0</xdr:colOff>
                <xdr:row>29</xdr:row>
                <xdr:rowOff>152400</xdr:rowOff>
              </to>
            </anchor>
          </objectPr>
        </oleObject>
      </mc:Choice>
      <mc:Fallback>
        <oleObject shapeId="5128" progId="Visio.Drawing.11"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opLeftCell="D19" workbookViewId="0">
      <selection activeCell="J40" sqref="J40"/>
    </sheetView>
  </sheetViews>
  <sheetFormatPr defaultColWidth="9" defaultRowHeight="14.25"/>
  <cols>
    <col min="2" max="2" width="15" customWidth="1"/>
    <col min="3" max="3" width="106.375" customWidth="1"/>
    <col min="7" max="7" width="12.625" customWidth="1"/>
    <col min="8" max="8" width="11.375" customWidth="1"/>
    <col min="9" max="9" width="17.5" customWidth="1"/>
    <col min="10" max="10" width="15" customWidth="1"/>
    <col min="11" max="11" width="12.25" customWidth="1"/>
    <col min="12" max="12" width="17.125" customWidth="1"/>
    <col min="15" max="15" width="12.5" customWidth="1"/>
  </cols>
  <sheetData>
    <row r="1" spans="1:7">
      <c r="A1" t="s">
        <v>310</v>
      </c>
      <c r="F1" s="23" t="s">
        <v>311</v>
      </c>
      <c r="G1" s="7" t="s">
        <v>312</v>
      </c>
    </row>
    <row r="2" spans="2:7">
      <c r="B2" t="s">
        <v>313</v>
      </c>
      <c r="G2" s="7" t="s">
        <v>314</v>
      </c>
    </row>
    <row r="3" spans="2:7">
      <c r="B3" t="s">
        <v>315</v>
      </c>
      <c r="G3" s="7" t="s">
        <v>316</v>
      </c>
    </row>
    <row r="4" spans="2:7">
      <c r="B4" t="s">
        <v>317</v>
      </c>
      <c r="G4" s="7" t="s">
        <v>318</v>
      </c>
    </row>
    <row r="5" spans="1:1">
      <c r="A5" t="s">
        <v>319</v>
      </c>
    </row>
    <row r="6" ht="15" spans="2:2">
      <c r="B6" t="s">
        <v>320</v>
      </c>
    </row>
    <row r="7" ht="15" spans="2:11">
      <c r="B7" t="s">
        <v>321</v>
      </c>
      <c r="F7" s="7" t="s">
        <v>322</v>
      </c>
      <c r="G7" s="7" t="s">
        <v>312</v>
      </c>
      <c r="I7" s="7" t="s">
        <v>323</v>
      </c>
      <c r="J7" s="35" t="s">
        <v>324</v>
      </c>
      <c r="K7" s="140" t="s">
        <v>312</v>
      </c>
    </row>
    <row r="9" spans="6:6">
      <c r="F9" s="7" t="s">
        <v>325</v>
      </c>
    </row>
    <row r="10" ht="15" spans="1:1">
      <c r="A10" s="17" t="s">
        <v>326</v>
      </c>
    </row>
    <row r="11" ht="15" spans="6:11">
      <c r="F11" s="7" t="s">
        <v>327</v>
      </c>
      <c r="G11" s="7" t="s">
        <v>314</v>
      </c>
      <c r="I11" s="7" t="s">
        <v>328</v>
      </c>
      <c r="J11" s="35" t="s">
        <v>329</v>
      </c>
      <c r="K11" s="140" t="s">
        <v>330</v>
      </c>
    </row>
    <row r="12" ht="15" spans="1:3">
      <c r="A12" s="123" t="s">
        <v>331</v>
      </c>
      <c r="B12" s="124" t="s">
        <v>332</v>
      </c>
      <c r="C12" s="125" t="s">
        <v>333</v>
      </c>
    </row>
    <row r="13" ht="23.25" customHeight="1" spans="1:6">
      <c r="A13" s="126" t="s">
        <v>219</v>
      </c>
      <c r="B13" s="127" t="s">
        <v>334</v>
      </c>
      <c r="C13" s="128" t="s">
        <v>335</v>
      </c>
      <c r="F13" s="7" t="s">
        <v>336</v>
      </c>
    </row>
    <row r="14" ht="23.25" customHeight="1" spans="1:6">
      <c r="A14" s="129"/>
      <c r="B14" s="2" t="s">
        <v>337</v>
      </c>
      <c r="C14" s="130" t="s">
        <v>338</v>
      </c>
      <c r="F14" s="7"/>
    </row>
    <row r="15" ht="23.25" customHeight="1" spans="1:7">
      <c r="A15" s="129"/>
      <c r="B15" s="2" t="s">
        <v>339</v>
      </c>
      <c r="C15" s="130" t="s">
        <v>340</v>
      </c>
      <c r="F15" s="7" t="s">
        <v>341</v>
      </c>
      <c r="G15" s="72" t="s">
        <v>316</v>
      </c>
    </row>
    <row r="16" ht="23.25" customHeight="1" spans="1:3">
      <c r="A16" s="131"/>
      <c r="B16" s="132" t="s">
        <v>342</v>
      </c>
      <c r="C16" s="133" t="s">
        <v>343</v>
      </c>
    </row>
    <row r="17" ht="23.25" customHeight="1" spans="1:9">
      <c r="A17" s="134" t="s">
        <v>344</v>
      </c>
      <c r="B17" s="127" t="s">
        <v>345</v>
      </c>
      <c r="C17" s="128" t="s">
        <v>346</v>
      </c>
      <c r="G17" s="135" t="s">
        <v>347</v>
      </c>
      <c r="H17" s="7" t="s">
        <v>348</v>
      </c>
      <c r="I17" s="7"/>
    </row>
    <row r="18" ht="23.25" customHeight="1" spans="1:9">
      <c r="A18" s="136"/>
      <c r="B18" s="137" t="s">
        <v>349</v>
      </c>
      <c r="C18" s="138" t="s">
        <v>350</v>
      </c>
      <c r="G18" s="21" t="s">
        <v>235</v>
      </c>
      <c r="H18" s="21" t="s">
        <v>351</v>
      </c>
      <c r="I18" s="21" t="s">
        <v>52</v>
      </c>
    </row>
    <row r="19" ht="23.25" customHeight="1" spans="1:9">
      <c r="A19" s="134" t="s">
        <v>311</v>
      </c>
      <c r="B19" s="127" t="s">
        <v>352</v>
      </c>
      <c r="C19" s="128" t="s">
        <v>353</v>
      </c>
      <c r="G19" s="14" t="s">
        <v>354</v>
      </c>
      <c r="H19" s="79" t="s">
        <v>355</v>
      </c>
      <c r="I19" s="14" t="s">
        <v>229</v>
      </c>
    </row>
    <row r="20" ht="23.25" customHeight="1" spans="1:9">
      <c r="A20" s="136"/>
      <c r="B20" s="137" t="s">
        <v>356</v>
      </c>
      <c r="C20" s="138" t="s">
        <v>357</v>
      </c>
      <c r="G20" s="14" t="s">
        <v>358</v>
      </c>
      <c r="H20" s="79" t="s">
        <v>355</v>
      </c>
      <c r="I20" s="14" t="s">
        <v>229</v>
      </c>
    </row>
    <row r="21" spans="7:9">
      <c r="G21" s="139"/>
      <c r="H21" s="29"/>
      <c r="I21" s="139"/>
    </row>
    <row r="22" ht="15" spans="6:9">
      <c r="F22" s="7" t="s">
        <v>359</v>
      </c>
      <c r="G22" s="139"/>
      <c r="H22" s="29"/>
      <c r="I22" s="139"/>
    </row>
    <row r="23" ht="15" spans="7:11">
      <c r="G23" s="135" t="s">
        <v>347</v>
      </c>
      <c r="H23" s="7" t="s">
        <v>348</v>
      </c>
      <c r="I23" s="7"/>
      <c r="J23" s="7" t="s">
        <v>360</v>
      </c>
      <c r="K23" s="141" t="s">
        <v>361</v>
      </c>
    </row>
    <row r="25" spans="7:12">
      <c r="G25" s="21" t="s">
        <v>362</v>
      </c>
      <c r="H25" s="21" t="s">
        <v>235</v>
      </c>
      <c r="I25" s="21" t="s">
        <v>363</v>
      </c>
      <c r="J25" s="21" t="s">
        <v>364</v>
      </c>
      <c r="K25" s="21" t="s">
        <v>351</v>
      </c>
      <c r="L25" s="81" t="s">
        <v>52</v>
      </c>
    </row>
    <row r="26" spans="7:12">
      <c r="G26" s="2"/>
      <c r="H26" s="2"/>
      <c r="I26" s="14" t="s">
        <v>365</v>
      </c>
      <c r="J26" s="14" t="s">
        <v>366</v>
      </c>
      <c r="K26" s="2"/>
      <c r="L26" s="14" t="s">
        <v>229</v>
      </c>
    </row>
    <row r="27" spans="7:12">
      <c r="G27" s="2"/>
      <c r="H27" s="2"/>
      <c r="I27" s="9"/>
      <c r="J27" s="9"/>
      <c r="K27" s="2"/>
      <c r="L27" s="14" t="s">
        <v>229</v>
      </c>
    </row>
    <row r="28" spans="7:12">
      <c r="G28" s="2"/>
      <c r="H28" s="2"/>
      <c r="I28" s="9"/>
      <c r="J28" s="9"/>
      <c r="K28" s="2"/>
      <c r="L28" s="14" t="s">
        <v>229</v>
      </c>
    </row>
    <row r="29" spans="7:12">
      <c r="G29" s="2"/>
      <c r="H29" s="2"/>
      <c r="I29" s="9"/>
      <c r="J29" s="9"/>
      <c r="K29" s="2"/>
      <c r="L29" s="14" t="s">
        <v>229</v>
      </c>
    </row>
    <row r="30" spans="7:12">
      <c r="G30" s="2"/>
      <c r="H30" s="2"/>
      <c r="I30" s="9"/>
      <c r="J30" s="9"/>
      <c r="K30" s="2"/>
      <c r="L30" s="14" t="s">
        <v>229</v>
      </c>
    </row>
    <row r="31" spans="7:12">
      <c r="G31" s="2"/>
      <c r="H31" s="2"/>
      <c r="I31" s="9"/>
      <c r="J31" s="9"/>
      <c r="K31" s="2"/>
      <c r="L31" s="14" t="s">
        <v>229</v>
      </c>
    </row>
    <row r="32" spans="7:12">
      <c r="G32" s="2"/>
      <c r="H32" s="2"/>
      <c r="I32" s="9"/>
      <c r="J32" s="9"/>
      <c r="K32" s="2"/>
      <c r="L32" s="14" t="s">
        <v>229</v>
      </c>
    </row>
    <row r="33" spans="7:12">
      <c r="G33" s="2"/>
      <c r="H33" s="2"/>
      <c r="I33" s="9"/>
      <c r="J33" s="9"/>
      <c r="K33" s="2"/>
      <c r="L33" s="14" t="s">
        <v>229</v>
      </c>
    </row>
    <row r="34" spans="7:12">
      <c r="G34" s="2"/>
      <c r="H34" s="2"/>
      <c r="I34" s="9"/>
      <c r="J34" s="9"/>
      <c r="K34" s="2"/>
      <c r="L34" s="14" t="s">
        <v>229</v>
      </c>
    </row>
    <row r="35" spans="7:12">
      <c r="G35" s="2"/>
      <c r="H35" s="2"/>
      <c r="I35" s="9"/>
      <c r="J35" s="9"/>
      <c r="K35" s="2"/>
      <c r="L35" s="14" t="s">
        <v>229</v>
      </c>
    </row>
    <row r="36" spans="7:12">
      <c r="G36" s="2"/>
      <c r="H36" s="2"/>
      <c r="I36" s="9"/>
      <c r="J36" s="9"/>
      <c r="K36" s="2"/>
      <c r="L36" s="14" t="s">
        <v>229</v>
      </c>
    </row>
    <row r="37" spans="7:7">
      <c r="G37" s="7" t="s">
        <v>367</v>
      </c>
    </row>
    <row r="38" spans="7:7">
      <c r="G38" s="7" t="s">
        <v>368</v>
      </c>
    </row>
    <row r="41" spans="6:6">
      <c r="F41" s="7" t="s">
        <v>369</v>
      </c>
    </row>
    <row r="42" ht="15"/>
    <row r="43" ht="15" spans="6:13">
      <c r="F43" s="7" t="s">
        <v>370</v>
      </c>
      <c r="I43" t="s">
        <v>347</v>
      </c>
      <c r="J43" t="s">
        <v>348</v>
      </c>
      <c r="L43" s="7" t="s">
        <v>360</v>
      </c>
      <c r="M43" s="141" t="s">
        <v>361</v>
      </c>
    </row>
    <row r="45" spans="6:15">
      <c r="F45" s="79" t="s">
        <v>205</v>
      </c>
      <c r="G45" s="79" t="s">
        <v>207</v>
      </c>
      <c r="H45" s="2" t="s">
        <v>209</v>
      </c>
      <c r="I45" s="2" t="s">
        <v>371</v>
      </c>
      <c r="J45" s="2" t="s">
        <v>48</v>
      </c>
      <c r="K45" s="2" t="s">
        <v>48</v>
      </c>
      <c r="L45" s="2" t="s">
        <v>372</v>
      </c>
      <c r="M45" s="2" t="s">
        <v>49</v>
      </c>
      <c r="N45" s="2" t="s">
        <v>50</v>
      </c>
      <c r="O45" s="79" t="s">
        <v>351</v>
      </c>
    </row>
    <row r="46" spans="6:15">
      <c r="F46" s="2"/>
      <c r="G46" s="2"/>
      <c r="H46" s="2"/>
      <c r="I46" s="2"/>
      <c r="J46" s="2"/>
      <c r="K46" s="2"/>
      <c r="L46" s="2"/>
      <c r="M46" s="2"/>
      <c r="N46" s="2"/>
      <c r="O46" s="2"/>
    </row>
    <row r="47" spans="6:15">
      <c r="F47" s="2"/>
      <c r="G47" s="2"/>
      <c r="H47" s="2"/>
      <c r="I47" s="2"/>
      <c r="J47" s="2"/>
      <c r="K47" s="2"/>
      <c r="L47" s="2"/>
      <c r="M47" s="2"/>
      <c r="N47" s="2"/>
      <c r="O47" s="2"/>
    </row>
    <row r="48" spans="6:15">
      <c r="F48" s="2"/>
      <c r="G48" s="2"/>
      <c r="H48" s="2"/>
      <c r="I48" s="2"/>
      <c r="J48" s="2"/>
      <c r="K48" s="2"/>
      <c r="L48" s="2"/>
      <c r="M48" s="2"/>
      <c r="N48" s="2"/>
      <c r="O48" s="2"/>
    </row>
    <row r="49" spans="6:15">
      <c r="F49" s="2"/>
      <c r="G49" s="2"/>
      <c r="H49" s="2"/>
      <c r="I49" s="2"/>
      <c r="J49" s="2"/>
      <c r="K49" s="2"/>
      <c r="L49" s="2"/>
      <c r="M49" s="2"/>
      <c r="N49" s="2"/>
      <c r="O49" s="2"/>
    </row>
    <row r="50" spans="6:15">
      <c r="F50" s="2"/>
      <c r="G50" s="2"/>
      <c r="H50" s="2"/>
      <c r="I50" s="2"/>
      <c r="J50" s="2"/>
      <c r="K50" s="2"/>
      <c r="L50" s="2"/>
      <c r="M50" s="2"/>
      <c r="N50" s="2"/>
      <c r="O50" s="2"/>
    </row>
    <row r="51" spans="6:15">
      <c r="F51" s="2"/>
      <c r="G51" s="2"/>
      <c r="H51" s="2"/>
      <c r="I51" s="2"/>
      <c r="J51" s="2"/>
      <c r="K51" s="2"/>
      <c r="L51" s="2"/>
      <c r="M51" s="2"/>
      <c r="N51" s="2"/>
      <c r="O51" s="2"/>
    </row>
  </sheetData>
  <mergeCells count="3">
    <mergeCell ref="A13:A16"/>
    <mergeCell ref="A17:A18"/>
    <mergeCell ref="A19:A20"/>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L35" sqref="L35"/>
    </sheetView>
  </sheetViews>
  <sheetFormatPr defaultColWidth="9" defaultRowHeight="14.25" outlineLevelCol="2"/>
  <cols>
    <col min="1" max="1" width="16.625" customWidth="1"/>
    <col min="3" max="3" width="9.625" customWidth="1"/>
  </cols>
  <sheetData>
    <row r="1" spans="1:3">
      <c r="A1" s="79" t="s">
        <v>373</v>
      </c>
      <c r="B1" s="50" t="s">
        <v>374</v>
      </c>
      <c r="C1" s="50" t="s">
        <v>375</v>
      </c>
    </row>
    <row r="2" spans="1:3">
      <c r="A2" s="79" t="s">
        <v>376</v>
      </c>
      <c r="B2" s="50"/>
      <c r="C2" s="18"/>
    </row>
    <row r="3" spans="1:3">
      <c r="A3" s="79" t="s">
        <v>377</v>
      </c>
      <c r="B3" s="50"/>
      <c r="C3" s="18"/>
    </row>
    <row r="4" spans="1:3">
      <c r="A4" s="79" t="s">
        <v>378</v>
      </c>
      <c r="B4" s="50"/>
      <c r="C4" s="18"/>
    </row>
    <row r="5" spans="1:3">
      <c r="A5" s="79" t="s">
        <v>379</v>
      </c>
      <c r="B5" s="50"/>
      <c r="C5" s="18"/>
    </row>
    <row r="6" spans="1:3">
      <c r="A6" s="79" t="s">
        <v>380</v>
      </c>
      <c r="B6" s="50"/>
      <c r="C6" s="18"/>
    </row>
    <row r="7" spans="1:3">
      <c r="A7" s="79" t="s">
        <v>381</v>
      </c>
      <c r="B7" s="50"/>
      <c r="C7" s="18"/>
    </row>
    <row r="8" spans="1:3">
      <c r="A8" s="79" t="s">
        <v>382</v>
      </c>
      <c r="B8" s="50"/>
      <c r="C8" s="18"/>
    </row>
    <row r="9" spans="1:3">
      <c r="A9" s="79" t="s">
        <v>383</v>
      </c>
      <c r="B9" s="50"/>
      <c r="C9" s="18"/>
    </row>
    <row r="10" spans="1:3">
      <c r="A10" s="79" t="s">
        <v>384</v>
      </c>
      <c r="B10" s="50"/>
      <c r="C10" s="18"/>
    </row>
    <row r="11" spans="1:3">
      <c r="A11" s="79" t="s">
        <v>385</v>
      </c>
      <c r="B11" s="50"/>
      <c r="C11" s="18"/>
    </row>
    <row r="12" spans="1:3">
      <c r="A12" s="79" t="s">
        <v>386</v>
      </c>
      <c r="B12" s="50"/>
      <c r="C12" s="18"/>
    </row>
    <row r="14" spans="1:3">
      <c r="A14" s="79" t="s">
        <v>387</v>
      </c>
      <c r="B14" s="50" t="s">
        <v>388</v>
      </c>
      <c r="C14" s="14" t="s">
        <v>389</v>
      </c>
    </row>
    <row r="15" spans="1:3">
      <c r="A15" s="79" t="s">
        <v>390</v>
      </c>
      <c r="B15" s="18"/>
      <c r="C15" s="9"/>
    </row>
    <row r="16" spans="1:3">
      <c r="A16" s="79" t="s">
        <v>391</v>
      </c>
      <c r="B16" s="18"/>
      <c r="C16" s="9"/>
    </row>
  </sheetData>
  <mergeCells count="4">
    <mergeCell ref="B1:B12"/>
    <mergeCell ref="B14:B16"/>
    <mergeCell ref="C1:C12"/>
    <mergeCell ref="C14:C1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N24"/>
  <sheetViews>
    <sheetView workbookViewId="0">
      <selection activeCell="F28" sqref="F28"/>
    </sheetView>
  </sheetViews>
  <sheetFormatPr defaultColWidth="9" defaultRowHeight="14.25"/>
  <cols>
    <col min="2" max="2" width="17.5" customWidth="1"/>
    <col min="3" max="3" width="19.5" customWidth="1"/>
    <col min="4" max="4" width="18.5" customWidth="1"/>
    <col min="5" max="5" width="14.625" customWidth="1"/>
    <col min="6" max="6" width="13" customWidth="1"/>
    <col min="7" max="7" width="13.125" customWidth="1"/>
    <col min="8" max="8" width="11" customWidth="1"/>
    <col min="9" max="9" width="18.375" customWidth="1"/>
    <col min="13" max="13" width="11.625" customWidth="1"/>
  </cols>
  <sheetData>
    <row r="3" spans="1:6">
      <c r="A3" t="s">
        <v>392</v>
      </c>
      <c r="B3" t="s">
        <v>393</v>
      </c>
      <c r="C3" t="s">
        <v>394</v>
      </c>
      <c r="D3" t="s">
        <v>33</v>
      </c>
      <c r="E3" t="s">
        <v>395</v>
      </c>
      <c r="F3" t="s">
        <v>396</v>
      </c>
    </row>
    <row r="4" ht="15"/>
    <row r="5" ht="15" spans="1:14">
      <c r="A5" s="7" t="s">
        <v>397</v>
      </c>
      <c r="B5" t="s">
        <v>205</v>
      </c>
      <c r="C5" t="s">
        <v>393</v>
      </c>
      <c r="D5" t="s">
        <v>398</v>
      </c>
      <c r="E5" t="s">
        <v>399</v>
      </c>
      <c r="F5" s="108" t="s">
        <v>400</v>
      </c>
      <c r="G5" s="109" t="s">
        <v>401</v>
      </c>
      <c r="H5" s="109" t="s">
        <v>402</v>
      </c>
      <c r="I5" s="118" t="s">
        <v>403</v>
      </c>
      <c r="J5" t="s">
        <v>404</v>
      </c>
      <c r="K5" t="s">
        <v>32</v>
      </c>
      <c r="L5" t="s">
        <v>405</v>
      </c>
      <c r="M5" t="s">
        <v>406</v>
      </c>
      <c r="N5" t="s">
        <v>273</v>
      </c>
    </row>
    <row r="6" spans="4:4">
      <c r="D6" t="s">
        <v>407</v>
      </c>
    </row>
    <row r="8" ht="15"/>
    <row r="9" spans="1:11">
      <c r="A9" s="110" t="s">
        <v>305</v>
      </c>
      <c r="B9" s="111"/>
      <c r="C9" s="111"/>
      <c r="D9" s="111"/>
      <c r="E9" s="111"/>
      <c r="F9" s="111"/>
      <c r="G9" s="111"/>
      <c r="H9" s="111"/>
      <c r="I9" s="111"/>
      <c r="J9" s="111"/>
      <c r="K9" s="119"/>
    </row>
    <row r="10" spans="1:11">
      <c r="A10" s="112" t="s">
        <v>408</v>
      </c>
      <c r="B10" s="113"/>
      <c r="C10" s="113"/>
      <c r="D10" s="113"/>
      <c r="E10" s="113"/>
      <c r="F10" s="113"/>
      <c r="G10" s="113"/>
      <c r="H10" s="113"/>
      <c r="I10" s="113"/>
      <c r="J10" s="113"/>
      <c r="K10" s="120"/>
    </row>
    <row r="11" ht="40.5" customHeight="1" spans="1:11">
      <c r="A11" s="114" t="s">
        <v>409</v>
      </c>
      <c r="B11" s="115"/>
      <c r="C11" s="115"/>
      <c r="D11" s="115"/>
      <c r="E11" s="115"/>
      <c r="F11" s="115"/>
      <c r="G11" s="115"/>
      <c r="H11" s="115"/>
      <c r="I11" s="115"/>
      <c r="J11" s="115"/>
      <c r="K11" s="121"/>
    </row>
    <row r="12" ht="42" customHeight="1" spans="1:11">
      <c r="A12" s="116" t="s">
        <v>410</v>
      </c>
      <c r="B12" s="117"/>
      <c r="C12" s="117"/>
      <c r="D12" s="117"/>
      <c r="E12" s="117"/>
      <c r="F12" s="117"/>
      <c r="G12" s="117"/>
      <c r="H12" s="117"/>
      <c r="I12" s="117"/>
      <c r="J12" s="117"/>
      <c r="K12" s="122"/>
    </row>
    <row r="16" spans="1:8">
      <c r="A16" t="s">
        <v>411</v>
      </c>
      <c r="B16" t="s">
        <v>412</v>
      </c>
      <c r="C16" t="s">
        <v>413</v>
      </c>
      <c r="D16" t="s">
        <v>414</v>
      </c>
      <c r="E16" t="s">
        <v>415</v>
      </c>
      <c r="F16" t="s">
        <v>404</v>
      </c>
      <c r="G16" t="s">
        <v>416</v>
      </c>
      <c r="H16" t="s">
        <v>417</v>
      </c>
    </row>
    <row r="18" spans="1:3">
      <c r="A18" s="7" t="s">
        <v>418</v>
      </c>
      <c r="B18" t="s">
        <v>205</v>
      </c>
      <c r="C18" s="7" t="s">
        <v>413</v>
      </c>
    </row>
    <row r="19" spans="2:2">
      <c r="B19" t="s">
        <v>205</v>
      </c>
    </row>
    <row r="20" spans="2:2">
      <c r="B20" t="s">
        <v>205</v>
      </c>
    </row>
    <row r="21" spans="2:2">
      <c r="B21" t="s">
        <v>205</v>
      </c>
    </row>
    <row r="24" spans="1:2">
      <c r="A24" s="103"/>
      <c r="B24" s="17" t="s">
        <v>419</v>
      </c>
    </row>
  </sheetData>
  <mergeCells count="2">
    <mergeCell ref="A11:K11"/>
    <mergeCell ref="A12:K1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订单界面</vt:lpstr>
      <vt:lpstr>业绩分成</vt:lpstr>
      <vt:lpstr>审单及往来客户</vt:lpstr>
      <vt:lpstr>权限分组</vt:lpstr>
      <vt:lpstr>录入应收应付地接（确定）</vt:lpstr>
      <vt:lpstr>订单的审核流程</vt:lpstr>
      <vt:lpstr>财务结账功能</vt:lpstr>
      <vt:lpstr>收付款方式</vt:lpstr>
      <vt:lpstr>业务活动收付款通知数据字段</vt:lpstr>
      <vt:lpstr>非业务支付申请数据字段</vt:lpstr>
      <vt:lpstr>部门机构</vt:lpstr>
      <vt:lpstr>客户资料字段</vt:lpstr>
      <vt:lpstr>开票审核流程</vt:lpstr>
      <vt:lpstr>开票申请界面</vt:lpstr>
      <vt:lpstr>钉钉中的下结算通知</vt:lpstr>
      <vt:lpstr>通知提醒</vt:lpstr>
      <vt:lpstr>业绩统计</vt:lpstr>
      <vt:lpstr>客源收益分析</vt:lpstr>
      <vt:lpstr>供应商支出分析</vt:lpstr>
      <vt:lpstr>往来客户对账</vt:lpstr>
      <vt:lpstr>客源与业务员分析</vt:lpstr>
      <vt:lpstr>订单分析</vt:lpstr>
      <vt:lpstr>凭证</vt:lpstr>
      <vt:lpstr>订单发票汇总统计</vt:lpstr>
      <vt:lpstr>添加进项发票记录</vt:lpstr>
      <vt:lpstr>进项发票</vt:lpstr>
      <vt:lpstr>设计与策划工作统计</vt:lpstr>
      <vt:lpstr>订单页面业绩统计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jochenm</dc:creator>
  <cp:lastModifiedBy>陈玟</cp:lastModifiedBy>
  <dcterms:created xsi:type="dcterms:W3CDTF">2019-03-19T06:01:00Z</dcterms:created>
  <dcterms:modified xsi:type="dcterms:W3CDTF">2021-03-10T06:12:04Z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2052-11.1.0.10116</vt:lpwstr>
  </property>
</Properties>
</file>