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<sst xmlns="http://schemas.openxmlformats.org/spreadsheetml/2006/main" count="24" uniqueCount="14">
  <si>
    <t>业务员</t>
  </si>
  <si>
    <t>应收</t>
  </si>
  <si>
    <t xml:space="preserve"> 非考核收入</t>
  </si>
  <si>
    <t>应付</t>
  </si>
  <si>
    <t>非考核成本</t>
  </si>
  <si>
    <t>提成</t>
  </si>
  <si>
    <t>税费</t>
  </si>
  <si>
    <t>提成前业绩</t>
  </si>
  <si>
    <t>提成前业绩率</t>
  </si>
  <si>
    <t>提成后业绩</t>
  </si>
  <si>
    <t>提成后业绩率</t>
  </si>
  <si>
    <t>ZB000系统管理员（100%）</t>
  </si>
  <si>
    <t>区域</t>
  </si>
  <si>
    <t>集团（40%）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</si>
</sst>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0" fillId="16" borderId="3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9" fontId="1" fillId="0" borderId="1" xfId="1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abSelected="1" workbookViewId="0">
      <selection activeCell="J8" sqref="J8"/>
    </sheetView>
  </sheetViews>
  <sheetFormatPr defaultColWidth="9" defaultRowHeight="13.5" outlineLevelRow="7"/>
  <cols>
    <col min="1" max="1" width="15" customWidth="1"/>
    <col min="2" max="11" width="14.5" customWidth="1"/>
  </cols>
  <sheetData>
    <row r="1" s="1" customForma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2" customFormat="1" ht="40" customHeight="1" spans="1:11">
      <c r="A2" s="4" t="s">
        <v>11</v>
      </c>
      <c r="B2" s="5">
        <f>2400*100%</f>
        <v>2400</v>
      </c>
      <c r="C2" s="5">
        <f>(300+600*100%)</f>
        <v>900</v>
      </c>
      <c r="D2" s="5">
        <f>2000*100%</f>
        <v>2000</v>
      </c>
      <c r="E2" s="5">
        <f>500*100%</f>
        <v>500</v>
      </c>
      <c r="F2" s="5">
        <f>300*100%</f>
        <v>300</v>
      </c>
      <c r="G2" s="5">
        <f>600*100%</f>
        <v>600</v>
      </c>
      <c r="H2" s="5">
        <f>(B2-C2)-(D2-E2)-G2+F2</f>
        <v>-300</v>
      </c>
      <c r="I2" s="6">
        <f>H2/(B2-C2)</f>
        <v>-0.2</v>
      </c>
      <c r="J2" s="5">
        <f>(B2-C2)-(D2-E2)-G2</f>
        <v>-600</v>
      </c>
      <c r="K2" s="6">
        <f>J2/(B2-C2)</f>
        <v>-0.4</v>
      </c>
    </row>
    <row r="3" s="1" customFormat="1"/>
    <row r="4" s="1" customFormat="1"/>
    <row r="5" s="1" customFormat="1"/>
    <row r="6" s="1" customFormat="1"/>
    <row r="7" s="1" customFormat="1" spans="1:11">
      <c r="A7" s="3" t="s">
        <v>12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</row>
    <row r="8" s="1" customFormat="1" ht="45" customHeight="1" spans="1:11">
      <c r="A8" s="3" t="s">
        <v>13</v>
      </c>
      <c r="B8" s="5">
        <f>2400*100%</f>
        <v>2400</v>
      </c>
      <c r="C8" s="5">
        <f>(300+600*100%)</f>
        <v>900</v>
      </c>
      <c r="D8" s="5">
        <f>2000*100%</f>
        <v>2000</v>
      </c>
      <c r="E8" s="5">
        <f>500*100%</f>
        <v>500</v>
      </c>
      <c r="F8" s="5">
        <f>300*100%</f>
        <v>300</v>
      </c>
      <c r="G8" s="5">
        <f>600*100%</f>
        <v>600</v>
      </c>
      <c r="H8" s="5">
        <f>(B8-C8)-(D8-E8)-G8+F8</f>
        <v>-300</v>
      </c>
      <c r="I8" s="6">
        <f>H8/(B8-C8)</f>
        <v>-0.2</v>
      </c>
      <c r="J8" s="5">
        <f>(B8-C8)-(D8-E8)-G8</f>
        <v>-600</v>
      </c>
      <c r="K8" s="6">
        <f>J8/(B8-C8)</f>
        <v>-0.4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jochenm</dc:creator>
  <cp:lastModifiedBy>陈玟</cp:lastModifiedBy>
  <dcterms:created xsi:type="dcterms:W3CDTF">2021-06-15T01:08:57Z</dcterms:created>
  <dcterms:modified xsi:type="dcterms:W3CDTF">2021-06-15T01:22:09Z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