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현재_통합_문서" defaultThemeVersion="124226"/>
  <bookViews>
    <workbookView xWindow="-26190" yWindow="150" windowWidth="20730" windowHeight="11760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WBS!$B$1:$FI$64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4" i="1" l="1"/>
  <c r="K64" i="1" s="1"/>
  <c r="K62" i="1"/>
  <c r="J62" i="1"/>
  <c r="K63" i="1"/>
  <c r="J63" i="1"/>
  <c r="K58" i="1"/>
  <c r="J59" i="1"/>
  <c r="J60" i="1" s="1"/>
  <c r="J61" i="1" l="1"/>
  <c r="K61" i="1" s="1"/>
  <c r="K60" i="1"/>
  <c r="K59" i="1"/>
  <c r="K12" i="1" l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J11" i="1"/>
  <c r="J10" i="1" s="1"/>
  <c r="B6" i="2"/>
  <c r="B7" i="2"/>
  <c r="B8" i="2"/>
  <c r="B5" i="2"/>
  <c r="J13" i="1"/>
  <c r="K11" i="1"/>
  <c r="J14" i="1" l="1"/>
  <c r="K13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K14" i="1" l="1"/>
  <c r="J15" i="1"/>
  <c r="K15" i="1" s="1"/>
  <c r="J17" i="1"/>
  <c r="K17" i="1" s="1"/>
  <c r="E6" i="1"/>
  <c r="J16" i="1" l="1"/>
  <c r="J18" i="1"/>
  <c r="J19" i="1" l="1"/>
  <c r="K18" i="1"/>
  <c r="AR7" i="1"/>
  <c r="K19" i="1" l="1"/>
  <c r="J20" i="1"/>
  <c r="BV7" i="1"/>
  <c r="J21" i="1" l="1"/>
  <c r="K20" i="1"/>
  <c r="K16" i="1" s="1"/>
  <c r="K10" i="1" s="1"/>
  <c r="DA7" i="1"/>
  <c r="J22" i="1" l="1"/>
  <c r="K22" i="1" s="1"/>
  <c r="K21" i="1"/>
  <c r="J25" i="1" l="1"/>
  <c r="J26" i="1"/>
  <c r="K26" i="1" s="1"/>
  <c r="J28" i="1" l="1"/>
  <c r="J32" i="1"/>
  <c r="K32" i="1" s="1"/>
  <c r="J34" i="1" s="1"/>
  <c r="J31" i="1"/>
  <c r="K31" i="1" s="1"/>
  <c r="K30" i="1" s="1"/>
  <c r="K23" i="1" s="1"/>
  <c r="J29" i="1"/>
  <c r="K29" i="1" s="1"/>
  <c r="J24" i="1"/>
  <c r="J23" i="1" s="1"/>
  <c r="K25" i="1"/>
  <c r="K24" i="1" s="1"/>
  <c r="J35" i="1" l="1"/>
  <c r="J36" i="1" s="1"/>
  <c r="J33" i="1"/>
  <c r="K28" i="1"/>
  <c r="K27" i="1" s="1"/>
  <c r="J30" i="1"/>
  <c r="J27" i="1"/>
  <c r="K35" i="1" l="1"/>
  <c r="J37" i="1"/>
  <c r="K37" i="1" s="1"/>
  <c r="K34" i="1" s="1"/>
  <c r="J38" i="1" s="1"/>
  <c r="J39" i="1" s="1"/>
  <c r="K36" i="1"/>
  <c r="K39" i="1" l="1"/>
  <c r="J40" i="1"/>
  <c r="K40" i="1" s="1"/>
  <c r="J42" i="1" l="1"/>
  <c r="K38" i="1"/>
  <c r="J43" i="1" l="1"/>
  <c r="K43" i="1" s="1"/>
  <c r="J44" i="1" s="1"/>
  <c r="K44" i="1" s="1"/>
  <c r="J45" i="1" s="1"/>
  <c r="K45" i="1" s="1"/>
  <c r="J46" i="1" s="1"/>
  <c r="K46" i="1" s="1"/>
  <c r="J41" i="1"/>
  <c r="J48" i="1" l="1"/>
  <c r="K41" i="1"/>
  <c r="K42" i="1"/>
  <c r="J49" i="1" l="1"/>
  <c r="K48" i="1"/>
  <c r="K49" i="1" s="1"/>
  <c r="K47" i="1" s="1"/>
  <c r="K33" i="1" s="1"/>
  <c r="J51" i="1" s="1"/>
  <c r="J52" i="1" s="1"/>
  <c r="K52" i="1" s="1"/>
  <c r="J47" i="1"/>
  <c r="J53" i="1" l="1"/>
  <c r="J54" i="1" s="1"/>
  <c r="K54" i="1" s="1"/>
  <c r="K51" i="1"/>
  <c r="J55" i="1" l="1"/>
  <c r="J56" i="1" s="1"/>
  <c r="K53" i="1"/>
  <c r="K55" i="1" l="1"/>
  <c r="K56" i="1"/>
  <c r="J58" i="1" s="1"/>
</calcChain>
</file>

<file path=xl/comments1.xml><?xml version="1.0" encoding="utf-8"?>
<comments xmlns="http://schemas.openxmlformats.org/spreadsheetml/2006/main">
  <authors>
    <author>Sunju Park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<sst xmlns="http://schemas.openxmlformats.org/spreadsheetml/2006/main" count="191" uniqueCount="124">
  <si>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</si>
  <si>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</si>
  <si>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</si>
  <si>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</si>
  <si>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</si>
  <si>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</si>
  <si>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</si>
  <si>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</si>
  <si>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1.2.2</t>
    <phoneticPr fontId="4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</si>
  <si>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</si>
  <si>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</si>
  <si>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</si>
  <si>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</si>
  <si>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</si>
  <si>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</si>
  <si>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</si>
  <si>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>3.2.1</t>
    <phoneticPr fontId="4" type="noConversion"/>
  </si>
  <si>
    <t xml:space="preserve"> </t>
    <phoneticPr fontId="4" type="noConversion"/>
  </si>
  <si>
    <t>3.1.2</t>
    <phoneticPr fontId="4" type="noConversion"/>
  </si>
  <si>
    <t>3.1.2.1</t>
    <phoneticPr fontId="4" type="noConversion"/>
  </si>
  <si>
    <t>3.1.2.2</t>
    <phoneticPr fontId="4" type="noConversion"/>
  </si>
  <si>
    <t>3.3.1</t>
    <phoneticPr fontId="4" type="noConversion"/>
  </si>
  <si>
    <t>3.4.1</t>
    <phoneticPr fontId="4" type="noConversion"/>
  </si>
  <si>
    <t>담당자</t>
    <phoneticPr fontId="3" type="noConversion"/>
  </si>
  <si>
    <t>3.2.2</t>
    <phoneticPr fontId="4" type="noConversion"/>
  </si>
  <si>
    <t>5.1.1</t>
    <phoneticPr fontId="4" type="noConversion"/>
  </si>
  <si>
    <t>5.2.1</t>
    <phoneticPr fontId="4" type="noConversion"/>
  </si>
  <si>
    <t>3.3.1.1</t>
    <phoneticPr fontId="4" type="noConversion"/>
  </si>
  <si>
    <t>3.3.1.2</t>
    <phoneticPr fontId="4" type="noConversion"/>
  </si>
  <si>
    <t>3.4.2</t>
    <phoneticPr fontId="4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</si>
  <si>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</si>
  <si>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</si>
  <si>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</si>
  <si>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수요예측 동향 파악을 위한 인터넷 서핑</t>
  </si>
  <si>
    <t>기능 벤치마킹(구글링, 캐글)</t>
  </si>
  <si>
    <t>1.1.1.1</t>
    <phoneticPr fontId="4" type="noConversion"/>
  </si>
  <si>
    <t>1.1.1.2</t>
  </si>
  <si>
    <t>1.1.1.3</t>
  </si>
  <si>
    <t>요구사항정의서 작성</t>
    <phoneticPr fontId="4" type="noConversion"/>
  </si>
  <si>
    <t>RFP, 계획서, 기획서 검토 → 주요 요구사항 도출</t>
    <phoneticPr fontId="4" type="noConversion"/>
  </si>
  <si>
    <t>요구사항정의</t>
    <phoneticPr fontId="4" type="noConversion"/>
  </si>
  <si>
    <t>정의 &amp; 명세화</t>
    <phoneticPr fontId="4" type="noConversion"/>
  </si>
  <si>
    <t>요구사항명세서 작성</t>
    <phoneticPr fontId="4" type="noConversion"/>
  </si>
  <si>
    <t>요구사항정의서 검토</t>
    <phoneticPr fontId="4" type="noConversion"/>
  </si>
  <si>
    <t>요구사항별 상세내용 작성</t>
    <phoneticPr fontId="4" type="noConversion"/>
  </si>
  <si>
    <t>요구사항정의서</t>
    <phoneticPr fontId="4" type="noConversion"/>
  </si>
  <si>
    <t>요구사항명세서</t>
    <phoneticPr fontId="4" type="noConversion"/>
  </si>
  <si>
    <t>관련URL</t>
    <phoneticPr fontId="4" type="noConversion"/>
  </si>
  <si>
    <t>관련자료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</si>
  <si>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</si>
  <si>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</si>
  <si>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</si>
  <si>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</si>
  <si>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</si>
  <si>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</si>
  <si>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</si>
  <si>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</si>
  <si>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</si>
  <si>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</si>
  <si>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완료</t>
    <phoneticPr fontId="4" type="noConversion"/>
  </si>
  <si>
    <t>진행 중</t>
    <phoneticPr fontId="4" type="noConversion"/>
  </si>
  <si>
    <t>요구사항 정의 &amp; 명세화</t>
    <phoneticPr fontId="4" type="noConversion"/>
  </si>
  <si>
    <t>기능 정의 &amp; 명세화</t>
    <phoneticPr fontId="4" type="noConversion"/>
  </si>
  <si>
    <t>개발</t>
    <phoneticPr fontId="4" type="noConversion"/>
  </si>
  <si>
    <t>테스트</t>
    <phoneticPr fontId="4" type="noConversion"/>
  </si>
  <si>
    <t>Closing</t>
    <phoneticPr fontId="4" type="noConversion"/>
  </si>
  <si>
    <t>계획</t>
    <phoneticPr fontId="4" type="noConversion"/>
  </si>
  <si>
    <t xml:space="preserve">기능 정의 </t>
    <phoneticPr fontId="4" type="noConversion"/>
  </si>
  <si>
    <t>기능 명세화</t>
    <phoneticPr fontId="4" type="noConversion"/>
  </si>
  <si>
    <t>데이터셋 검토 &amp; 확보</t>
    <phoneticPr fontId="4" type="noConversion"/>
  </si>
  <si>
    <t>단위 테스트</t>
    <phoneticPr fontId="4" type="noConversion"/>
  </si>
  <si>
    <t>통합 테스트</t>
    <phoneticPr fontId="4" type="noConversion"/>
  </si>
  <si>
    <t>사용자 테스트</t>
    <phoneticPr fontId="4" type="noConversion"/>
  </si>
  <si>
    <t>산출물 정리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</si>
  <si>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</si>
  <si>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</si>
  <si>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</si>
  <si>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요구사항명세서 검토</t>
    <phoneticPr fontId="4" type="noConversion"/>
  </si>
  <si>
    <t>구현기능 범위 확정</t>
    <phoneticPr fontId="4" type="noConversion"/>
  </si>
  <si>
    <t>구현기능 범위 조정</t>
    <phoneticPr fontId="4" type="noConversion"/>
  </si>
  <si>
    <t>요구사항명세 기반 기능 정의</t>
    <phoneticPr fontId="4" type="noConversion"/>
  </si>
  <si>
    <t>2.3.2</t>
  </si>
  <si>
    <t>기능정의서 검토</t>
    <phoneticPr fontId="4" type="noConversion"/>
  </si>
  <si>
    <t>기능별 상세내용 작성</t>
    <phoneticPr fontId="4" type="noConversion"/>
  </si>
  <si>
    <t>5.1.2</t>
    <phoneticPr fontId="4" type="noConversion"/>
  </si>
  <si>
    <t>5.1.3</t>
    <phoneticPr fontId="4" type="noConversion"/>
  </si>
  <si>
    <t>임완식, 유태연, 박진영, 송태현</t>
    <phoneticPr fontId="4" type="noConversion"/>
  </si>
  <si>
    <t>퀀트 전략을 위한 인공지능 증권 거래 알고리즘 개발</t>
    <phoneticPr fontId="4" type="noConversion"/>
  </si>
  <si>
    <t>WBS |  디지털프론티어 - AI트랙 2팀</t>
    <phoneticPr fontId="4" type="noConversion"/>
  </si>
  <si>
    <t>기능 벤치마킹(논문, 아티클, 스터디 도서)</t>
    <phoneticPr fontId="4" type="noConversion"/>
  </si>
  <si>
    <t>진행 중</t>
  </si>
  <si>
    <t>예정</t>
  </si>
  <si>
    <t>기능정의서</t>
    <phoneticPr fontId="4" type="noConversion"/>
  </si>
  <si>
    <t>ALL</t>
    <phoneticPr fontId="4" type="noConversion"/>
  </si>
  <si>
    <t>데이터셋 검토 &amp; 확보</t>
    <phoneticPr fontId="4" type="noConversion"/>
  </si>
  <si>
    <t>크롤링 검토 및 개발</t>
    <phoneticPr fontId="4" type="noConversion"/>
  </si>
  <si>
    <t>API 연동 테스트</t>
    <phoneticPr fontId="4" type="noConversion"/>
  </si>
  <si>
    <t>퀀트전략 알고리즘 개발</t>
    <phoneticPr fontId="4" type="noConversion"/>
  </si>
  <si>
    <t>CNN/RNN 딥러닝 모델 개발</t>
    <phoneticPr fontId="4" type="noConversion"/>
  </si>
  <si>
    <t>모델 학습 및 평가</t>
    <phoneticPr fontId="4" type="noConversion"/>
  </si>
  <si>
    <t>트레이딩 시스템 개발</t>
    <phoneticPr fontId="4" type="noConversion"/>
  </si>
  <si>
    <t>기능 모듈 개발</t>
    <phoneticPr fontId="4" type="noConversion"/>
  </si>
  <si>
    <t>메뉴구성도, 화면설계서</t>
    <phoneticPr fontId="4" type="noConversion"/>
  </si>
  <si>
    <t>거래목록조회 기능</t>
    <phoneticPr fontId="4" type="noConversion"/>
  </si>
  <si>
    <t>매매/매도기능</t>
    <phoneticPr fontId="4" type="noConversion"/>
  </si>
  <si>
    <t>자동 거래 기능</t>
    <phoneticPr fontId="4" type="noConversion"/>
  </si>
  <si>
    <t>트레이딩 기능 개발</t>
    <phoneticPr fontId="4" type="noConversion"/>
  </si>
  <si>
    <t>3.3.1.3</t>
  </si>
  <si>
    <t>3.3.1.4</t>
  </si>
  <si>
    <t>거래 이력 조회 및 저장 기능</t>
    <phoneticPr fontId="4" type="noConversion"/>
  </si>
  <si>
    <t>트레이딩시스템 UI개발</t>
    <phoneticPr fontId="4" type="noConversion"/>
  </si>
  <si>
    <t>트레이딩 자동화 모듈 개발</t>
    <phoneticPr fontId="4" type="noConversion"/>
  </si>
  <si>
    <t>기능별 단위테스트 수행</t>
    <phoneticPr fontId="4" type="noConversion"/>
  </si>
  <si>
    <t>단위테스트 결과서</t>
    <phoneticPr fontId="4" type="noConversion"/>
  </si>
  <si>
    <t>통합테스트 결과서</t>
    <phoneticPr fontId="4" type="noConversion"/>
  </si>
  <si>
    <t>사용자 테스트 결과서</t>
    <phoneticPr fontId="4" type="noConversion"/>
  </si>
  <si>
    <t>통합테스트 수행</t>
    <phoneticPr fontId="4" type="noConversion"/>
  </si>
  <si>
    <t>사용자 테스트 수행</t>
    <phoneticPr fontId="4" type="noConversion"/>
  </si>
  <si>
    <t>테스트 산출물</t>
    <phoneticPr fontId="4" type="noConversion"/>
  </si>
  <si>
    <t>프로그램 정리</t>
    <phoneticPr fontId="4" type="noConversion"/>
  </si>
  <si>
    <t>화면설계서, 기능명세서</t>
    <phoneticPr fontId="4" type="noConversion"/>
  </si>
  <si>
    <t>결과보고서 준비</t>
    <phoneticPr fontId="4" type="noConversion"/>
  </si>
  <si>
    <t>결과 보고</t>
    <phoneticPr fontId="4" type="noConversion"/>
  </si>
  <si>
    <t>5.2.2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</si>
</sst>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71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0" fontId="58" fillId="10" borderId="5" xfId="1" applyFont="1" applyFill="1" applyBorder="1" applyAlignment="1" applyProtection="1">
      <alignment horizontal="center" vertical="center"/>
      <protection locked="0"/>
    </xf>
    <xf numFmtId="0" fontId="58" fillId="41" borderId="26" xfId="1" applyFont="1" applyFill="1" applyBorder="1" applyAlignment="1" applyProtection="1">
      <alignment horizontal="left" vertical="center"/>
      <protection locked="0"/>
    </xf>
    <xf numFmtId="0" fontId="62" fillId="41" borderId="42" xfId="1" applyFont="1" applyFill="1" applyBorder="1" applyAlignment="1" applyProtection="1">
      <alignment vertical="center"/>
      <protection locked="0"/>
    </xf>
    <xf numFmtId="0" fontId="61" fillId="41" borderId="6" xfId="1" applyFont="1" applyFill="1" applyBorder="1" applyAlignment="1" applyProtection="1">
      <alignment horizontal="center" vertical="center"/>
      <protection locked="0"/>
    </xf>
    <xf numFmtId="0" fontId="58" fillId="41" borderId="6" xfId="1" applyFont="1" applyFill="1" applyBorder="1" applyAlignment="1" applyProtection="1">
      <alignment horizontal="center" vertical="center"/>
      <protection locked="0"/>
    </xf>
    <xf numFmtId="181" fontId="61" fillId="41" borderId="6" xfId="1" applyNumberFormat="1" applyFont="1" applyFill="1" applyBorder="1" applyAlignment="1" applyProtection="1">
      <alignment horizontal="center" vertical="center"/>
      <protection locked="0"/>
    </xf>
    <xf numFmtId="181" fontId="61" fillId="41" borderId="38" xfId="1" applyNumberFormat="1" applyFont="1" applyFill="1" applyBorder="1" applyAlignment="1" applyProtection="1">
      <alignment horizontal="center" vertical="center"/>
      <protection locked="0"/>
    </xf>
    <xf numFmtId="181" fontId="61" fillId="41" borderId="39" xfId="1" applyNumberFormat="1" applyFont="1" applyFill="1" applyBorder="1" applyAlignment="1" applyProtection="1">
      <alignment horizontal="center" vertical="center"/>
      <protection locked="0"/>
    </xf>
    <xf numFmtId="0" fontId="61" fillId="9" borderId="42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vertical="center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60" fillId="37" borderId="3" xfId="1" applyFont="1" applyFill="1" applyBorder="1" applyAlignment="1" applyProtection="1">
      <alignment vertical="center" wrapText="1"/>
      <protection locked="0"/>
    </xf>
    <xf numFmtId="181" fontId="59" fillId="37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6" fillId="9" borderId="2" xfId="1" applyFont="1" applyFill="1" applyBorder="1" applyAlignment="1" applyProtection="1">
      <alignment vertical="center"/>
      <protection locked="0"/>
    </xf>
    <xf numFmtId="0" fontId="56" fillId="9" borderId="3" xfId="1" applyFont="1" applyFill="1" applyBorder="1" applyAlignment="1" applyProtection="1">
      <alignment horizontal="left" vertical="center"/>
      <protection locked="0"/>
    </xf>
    <xf numFmtId="0" fontId="56" fillId="9" borderId="41" xfId="1" applyFont="1" applyFill="1" applyBorder="1" applyAlignment="1" applyProtection="1">
      <alignment horizontal="left" vertical="center"/>
      <protection locked="0"/>
    </xf>
    <xf numFmtId="0" fontId="58" fillId="9" borderId="3" xfId="1" applyFont="1" applyFill="1" applyBorder="1" applyAlignment="1" applyProtection="1">
      <alignment horizontal="left" vertical="center"/>
      <protection locked="0"/>
    </xf>
    <xf numFmtId="0" fontId="58" fillId="9" borderId="41" xfId="1" applyFont="1" applyFill="1" applyBorder="1" applyAlignment="1" applyProtection="1">
      <alignment horizontal="left" vertical="center"/>
      <protection locked="0"/>
    </xf>
    <xf numFmtId="0" fontId="58" fillId="41" borderId="25" xfId="1" applyFont="1" applyFill="1" applyBorder="1" applyAlignment="1" applyProtection="1">
      <alignment horizontal="left" vertical="center"/>
      <protection locked="0"/>
    </xf>
    <xf numFmtId="0" fontId="56" fillId="41" borderId="41" xfId="1" applyFont="1" applyFill="1" applyBorder="1" applyAlignment="1" applyProtection="1">
      <alignment vertical="center"/>
      <protection locked="0"/>
    </xf>
    <xf numFmtId="0" fontId="61" fillId="41" borderId="29" xfId="1" applyFont="1" applyFill="1" applyBorder="1" applyAlignment="1" applyProtection="1">
      <alignment horizontal="center" vertical="center"/>
      <protection locked="0"/>
    </xf>
    <xf numFmtId="0" fontId="58" fillId="41" borderId="29" xfId="1" applyFont="1" applyFill="1" applyBorder="1" applyAlignment="1" applyProtection="1">
      <alignment horizontal="center" vertical="center"/>
      <protection locked="0"/>
    </xf>
    <xf numFmtId="181" fontId="61" fillId="41" borderId="29" xfId="1" applyNumberFormat="1" applyFont="1" applyFill="1" applyBorder="1" applyAlignment="1" applyProtection="1">
      <alignment horizontal="center" vertical="center"/>
      <protection locked="0"/>
    </xf>
    <xf numFmtId="181" fontId="61" fillId="41" borderId="30" xfId="1" applyNumberFormat="1" applyFont="1" applyFill="1" applyBorder="1" applyAlignment="1" applyProtection="1">
      <alignment horizontal="center" vertical="center"/>
      <protection locked="0"/>
    </xf>
    <xf numFmtId="181" fontId="61" fillId="41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41" xfId="1" applyFont="1" applyFill="1" applyBorder="1" applyAlignment="1" applyProtection="1">
      <alignment vertical="center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0" fontId="56" fillId="10" borderId="29" xfId="1" applyFont="1" applyFill="1" applyBorder="1" applyAlignment="1" applyProtection="1">
      <alignment horizontal="center" vertical="center"/>
      <protection locked="0"/>
    </xf>
    <xf numFmtId="181" fontId="59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8" fillId="10" borderId="41" xfId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3" xfId="1" applyFont="1" applyFill="1" applyBorder="1" applyAlignment="1" applyProtection="1">
      <alignment vertical="center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181" fontId="61" fillId="0" borderId="40" xfId="1" applyNumberFormat="1" applyFont="1" applyFill="1" applyBorder="1" applyAlignment="1" applyProtection="1">
      <alignment horizontal="center" vertical="center"/>
      <protection locked="0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62" fillId="41" borderId="2" xfId="1" applyFont="1" applyFill="1" applyBorder="1" applyAlignment="1" applyProtection="1">
      <alignment vertical="center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5" fillId="0" borderId="0" xfId="0" applyFont="1" applyAlignment="1">
      <alignment horizontal="left" vertical="center"/>
    </xf>
    <xf numFmtId="0" fontId="56" fillId="9" borderId="2" xfId="1" applyFont="1" applyFill="1" applyBorder="1" applyAlignment="1" applyProtection="1">
      <alignment horizontal="left" vertical="center" wrapText="1"/>
      <protection locked="0"/>
    </xf>
    <xf numFmtId="0" fontId="56" fillId="9" borderId="3" xfId="1" applyFont="1" applyFill="1" applyBorder="1" applyAlignment="1" applyProtection="1">
      <alignment horizontal="left" vertical="center" wrapText="1"/>
      <protection locked="0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125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124" dataDxfId="123">
  <autoFilter ref="B4:C8"/>
  <tableColumns count="2">
    <tableColumn id="1" name="No." dataDxfId="122">
      <calculatedColumnFormula>ROW()-4</calculatedColumnFormula>
    </tableColumn>
    <tableColumn id="2" name="옵션" dataDxfId="1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FO461"/>
  <sheetViews>
    <sheetView showGridLines="0" tabSelected="1" zoomScale="85" zoomScaleNormal="85" zoomScaleSheetLayoutView="85" workbookViewId="0">
      <pane xSplit="12" ySplit="9" topLeftCell="M52" activePane="bottomRight" state="frozen"/>
      <selection pane="topRight" activeCell="M1" sqref="M1"/>
      <selection pane="bottomLeft" activeCell="A10" sqref="A10"/>
      <selection pane="bottomRight" activeCell="C16" sqref="C16:G16"/>
    </sheetView>
  </sheetViews>
  <sheetFormatPr defaultColWidth="0" defaultRowHeight="11.25" zeroHeight="1" outlineLevelRow="3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5.75" style="1" customWidth="1"/>
    <col min="8" max="9" width="7.375" style="2" customWidth="1"/>
    <col min="10" max="11" width="8.625" style="1" customWidth="1"/>
    <col min="12" max="12" width="7.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88</v>
      </c>
    </row>
    <row r="2" spans="1:169" ht="4.9000000000000004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28" t="s">
        <v>30</v>
      </c>
      <c r="C3" s="129"/>
      <c r="D3" s="130"/>
      <c r="E3" s="10" t="s">
        <v>87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28" t="s">
        <v>76</v>
      </c>
      <c r="C4" s="129"/>
      <c r="D4" s="130"/>
      <c r="E4" s="16" t="s">
        <v>86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36" t="s">
        <v>75</v>
      </c>
      <c r="C5" s="137"/>
      <c r="D5" s="138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108">
        <v>44138</v>
      </c>
      <c r="E6" s="22">
        <f ca="1">TODAY()</f>
        <v>44165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52" t="s">
        <v>4</v>
      </c>
      <c r="C7" s="158" t="s">
        <v>3</v>
      </c>
      <c r="D7" s="159"/>
      <c r="E7" s="159"/>
      <c r="F7" s="160"/>
      <c r="G7" s="150" t="s">
        <v>0</v>
      </c>
      <c r="H7" s="154" t="s">
        <v>23</v>
      </c>
      <c r="I7" s="155"/>
      <c r="J7" s="154" t="s">
        <v>5</v>
      </c>
      <c r="K7" s="155"/>
      <c r="L7" s="156" t="s">
        <v>50</v>
      </c>
      <c r="M7" s="145">
        <f>M9</f>
        <v>44138</v>
      </c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7"/>
      <c r="AR7" s="142">
        <f>BG9</f>
        <v>44184</v>
      </c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4"/>
      <c r="BV7" s="139">
        <f>CL9</f>
        <v>44215</v>
      </c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1"/>
      <c r="DA7" s="142">
        <f>DP9</f>
        <v>44245</v>
      </c>
      <c r="DB7" s="143"/>
      <c r="DC7" s="143"/>
      <c r="DD7" s="143"/>
      <c r="DE7" s="143"/>
      <c r="DF7" s="143"/>
      <c r="DG7" s="143"/>
      <c r="DH7" s="143"/>
      <c r="DI7" s="143"/>
      <c r="DJ7" s="143"/>
      <c r="DK7" s="143"/>
      <c r="DL7" s="143"/>
      <c r="DM7" s="143"/>
      <c r="DN7" s="143"/>
      <c r="DO7" s="143"/>
      <c r="DP7" s="143"/>
      <c r="DQ7" s="143"/>
      <c r="DR7" s="143"/>
      <c r="DS7" s="143"/>
      <c r="DT7" s="143"/>
      <c r="DU7" s="143"/>
      <c r="DV7" s="143"/>
      <c r="DW7" s="143"/>
      <c r="DX7" s="143"/>
      <c r="DY7" s="143"/>
      <c r="DZ7" s="143"/>
      <c r="EA7" s="143"/>
      <c r="EB7" s="143"/>
      <c r="EC7" s="143"/>
      <c r="ED7" s="144"/>
      <c r="EE7" s="142">
        <f>EH9</f>
        <v>44263</v>
      </c>
      <c r="EF7" s="143"/>
      <c r="EG7" s="143"/>
      <c r="EH7" s="143"/>
      <c r="EI7" s="143"/>
      <c r="EJ7" s="143"/>
      <c r="EK7" s="143"/>
      <c r="EL7" s="143"/>
      <c r="EM7" s="143"/>
      <c r="EN7" s="143"/>
      <c r="EO7" s="143"/>
      <c r="EP7" s="143"/>
      <c r="EQ7" s="143"/>
      <c r="ER7" s="143"/>
      <c r="ES7" s="143"/>
      <c r="ET7" s="143"/>
      <c r="EU7" s="143"/>
      <c r="EV7" s="143"/>
      <c r="EW7" s="143"/>
      <c r="EX7" s="143"/>
      <c r="EY7" s="143"/>
      <c r="EZ7" s="143"/>
      <c r="FA7" s="143"/>
      <c r="FB7" s="143"/>
      <c r="FC7" s="143"/>
      <c r="FD7" s="143"/>
      <c r="FE7" s="143"/>
      <c r="FF7" s="143"/>
      <c r="FG7" s="143"/>
      <c r="FH7" s="143"/>
      <c r="FI7" s="144"/>
      <c r="FJ7" s="109"/>
      <c r="FL7" s="13"/>
      <c r="FM7" s="13"/>
    </row>
    <row r="8" spans="1:169" s="13" customFormat="1" ht="15.95" customHeight="1">
      <c r="B8" s="153"/>
      <c r="C8" s="161"/>
      <c r="D8" s="162"/>
      <c r="E8" s="162"/>
      <c r="F8" s="163"/>
      <c r="G8" s="151"/>
      <c r="H8" s="27" t="s">
        <v>1</v>
      </c>
      <c r="I8" s="27" t="s">
        <v>2</v>
      </c>
      <c r="J8" s="27" t="s">
        <v>6</v>
      </c>
      <c r="K8" s="28" t="s">
        <v>7</v>
      </c>
      <c r="L8" s="157"/>
      <c r="M8" s="119">
        <v>1</v>
      </c>
      <c r="N8" s="120"/>
      <c r="O8" s="120"/>
      <c r="P8" s="120"/>
      <c r="Q8" s="120"/>
      <c r="R8" s="121"/>
      <c r="S8" s="133">
        <v>2</v>
      </c>
      <c r="T8" s="134"/>
      <c r="U8" s="134"/>
      <c r="V8" s="134"/>
      <c r="W8" s="134"/>
      <c r="X8" s="134"/>
      <c r="Y8" s="135"/>
      <c r="Z8" s="119">
        <v>3</v>
      </c>
      <c r="AA8" s="120"/>
      <c r="AB8" s="120"/>
      <c r="AC8" s="120"/>
      <c r="AD8" s="120"/>
      <c r="AE8" s="120"/>
      <c r="AF8" s="121"/>
      <c r="AG8" s="133">
        <v>4</v>
      </c>
      <c r="AH8" s="134"/>
      <c r="AI8" s="134"/>
      <c r="AJ8" s="134"/>
      <c r="AK8" s="134"/>
      <c r="AL8" s="134"/>
      <c r="AM8" s="135"/>
      <c r="AN8" s="119">
        <v>1</v>
      </c>
      <c r="AO8" s="120"/>
      <c r="AP8" s="120"/>
      <c r="AQ8" s="120"/>
      <c r="AR8" s="120"/>
      <c r="AS8" s="120"/>
      <c r="AT8" s="121"/>
      <c r="AU8" s="133">
        <v>2</v>
      </c>
      <c r="AV8" s="134"/>
      <c r="AW8" s="134"/>
      <c r="AX8" s="134"/>
      <c r="AY8" s="134"/>
      <c r="AZ8" s="134"/>
      <c r="BA8" s="135"/>
      <c r="BB8" s="119">
        <v>3</v>
      </c>
      <c r="BC8" s="120"/>
      <c r="BD8" s="120"/>
      <c r="BE8" s="120"/>
      <c r="BF8" s="120"/>
      <c r="BG8" s="120"/>
      <c r="BH8" s="121"/>
      <c r="BI8" s="133">
        <v>4</v>
      </c>
      <c r="BJ8" s="134"/>
      <c r="BK8" s="134"/>
      <c r="BL8" s="134"/>
      <c r="BM8" s="134"/>
      <c r="BN8" s="134"/>
      <c r="BO8" s="135"/>
      <c r="BP8" s="119">
        <v>5</v>
      </c>
      <c r="BQ8" s="120"/>
      <c r="BR8" s="120"/>
      <c r="BS8" s="120"/>
      <c r="BT8" s="120"/>
      <c r="BU8" s="120"/>
      <c r="BV8" s="121"/>
      <c r="BW8" s="133">
        <v>1</v>
      </c>
      <c r="BX8" s="134"/>
      <c r="BY8" s="134"/>
      <c r="BZ8" s="134"/>
      <c r="CA8" s="134"/>
      <c r="CB8" s="134"/>
      <c r="CC8" s="135"/>
      <c r="CD8" s="119">
        <v>2</v>
      </c>
      <c r="CE8" s="120"/>
      <c r="CF8" s="120"/>
      <c r="CG8" s="120"/>
      <c r="CH8" s="120"/>
      <c r="CI8" s="120"/>
      <c r="CJ8" s="121"/>
      <c r="CK8" s="133">
        <v>3</v>
      </c>
      <c r="CL8" s="134"/>
      <c r="CM8" s="134"/>
      <c r="CN8" s="134"/>
      <c r="CO8" s="134"/>
      <c r="CP8" s="134"/>
      <c r="CQ8" s="135"/>
      <c r="CR8" s="119">
        <v>4</v>
      </c>
      <c r="CS8" s="120"/>
      <c r="CT8" s="120"/>
      <c r="CU8" s="120"/>
      <c r="CV8" s="120"/>
      <c r="CW8" s="120"/>
      <c r="CX8" s="121"/>
      <c r="CY8" s="133">
        <v>1</v>
      </c>
      <c r="CZ8" s="134"/>
      <c r="DA8" s="134"/>
      <c r="DB8" s="134"/>
      <c r="DC8" s="134"/>
      <c r="DD8" s="134"/>
      <c r="DE8" s="135"/>
      <c r="DF8" s="119">
        <v>2</v>
      </c>
      <c r="DG8" s="120"/>
      <c r="DH8" s="120"/>
      <c r="DI8" s="120"/>
      <c r="DJ8" s="120"/>
      <c r="DK8" s="120"/>
      <c r="DL8" s="121"/>
      <c r="DM8" s="133">
        <v>3</v>
      </c>
      <c r="DN8" s="134"/>
      <c r="DO8" s="134"/>
      <c r="DP8" s="134"/>
      <c r="DQ8" s="134"/>
      <c r="DR8" s="134"/>
      <c r="DS8" s="135"/>
      <c r="DT8" s="119">
        <v>4</v>
      </c>
      <c r="DU8" s="120"/>
      <c r="DV8" s="120"/>
      <c r="DW8" s="120"/>
      <c r="DX8" s="120"/>
      <c r="DY8" s="120"/>
      <c r="DZ8" s="121"/>
      <c r="EA8" s="133">
        <v>1</v>
      </c>
      <c r="EB8" s="134"/>
      <c r="EC8" s="134"/>
      <c r="ED8" s="134"/>
      <c r="EE8" s="134"/>
      <c r="EF8" s="134"/>
      <c r="EG8" s="135"/>
      <c r="EH8" s="119">
        <v>2</v>
      </c>
      <c r="EI8" s="120"/>
      <c r="EJ8" s="120"/>
      <c r="EK8" s="120"/>
      <c r="EL8" s="120"/>
      <c r="EM8" s="120"/>
      <c r="EN8" s="121"/>
      <c r="EO8" s="133">
        <v>3</v>
      </c>
      <c r="EP8" s="134"/>
      <c r="EQ8" s="134"/>
      <c r="ER8" s="134"/>
      <c r="ES8" s="134"/>
      <c r="ET8" s="134"/>
      <c r="EU8" s="135"/>
      <c r="EV8" s="119">
        <v>4</v>
      </c>
      <c r="EW8" s="120"/>
      <c r="EX8" s="120"/>
      <c r="EY8" s="120"/>
      <c r="EZ8" s="120"/>
      <c r="FA8" s="120"/>
      <c r="FB8" s="121"/>
      <c r="FC8" s="133">
        <v>5</v>
      </c>
      <c r="FD8" s="134"/>
      <c r="FE8" s="134"/>
      <c r="FF8" s="134"/>
      <c r="FG8" s="134"/>
      <c r="FH8" s="134"/>
      <c r="FI8" s="135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17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109"/>
      <c r="FL9" s="13"/>
      <c r="FM9" s="13"/>
    </row>
    <row r="10" spans="1:169" s="9" customFormat="1" ht="15.95" customHeight="1">
      <c r="A10" s="35"/>
      <c r="B10" s="36">
        <v>1</v>
      </c>
      <c r="C10" s="132" t="s">
        <v>61</v>
      </c>
      <c r="D10" s="132"/>
      <c r="E10" s="132"/>
      <c r="F10" s="132"/>
      <c r="G10" s="132"/>
      <c r="H10" s="37"/>
      <c r="I10" s="38"/>
      <c r="J10" s="39">
        <f>J11</f>
        <v>44154</v>
      </c>
      <c r="K10" s="40">
        <f>K16</f>
        <v>44162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109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131" t="s">
        <v>31</v>
      </c>
      <c r="D11" s="131"/>
      <c r="E11" s="131"/>
      <c r="F11" s="131"/>
      <c r="G11" s="131"/>
      <c r="H11" s="45"/>
      <c r="I11" s="46"/>
      <c r="J11" s="47">
        <f>J12</f>
        <v>44154</v>
      </c>
      <c r="K11" s="48">
        <f>K12</f>
        <v>44157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109"/>
      <c r="FL11" s="13"/>
      <c r="FM11" s="13"/>
    </row>
    <row r="12" spans="1:169" s="9" customFormat="1" ht="15.95" customHeight="1" outlineLevel="2">
      <c r="A12" s="35"/>
      <c r="B12" s="50" t="s">
        <v>15</v>
      </c>
      <c r="C12" s="122" t="s">
        <v>32</v>
      </c>
      <c r="D12" s="122"/>
      <c r="E12" s="123"/>
      <c r="F12" s="51"/>
      <c r="G12" s="52"/>
      <c r="H12" s="53" t="s">
        <v>49</v>
      </c>
      <c r="I12" s="54"/>
      <c r="J12" s="55">
        <v>44154</v>
      </c>
      <c r="K12" s="56">
        <f>J12+3</f>
        <v>44157</v>
      </c>
      <c r="L12" s="57" t="s">
        <v>59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109"/>
      <c r="FL12" s="13"/>
      <c r="FM12" s="13"/>
    </row>
    <row r="13" spans="1:169" s="9" customFormat="1" ht="15.95" customHeight="1" outlineLevel="3">
      <c r="A13" s="35"/>
      <c r="B13" s="50" t="s">
        <v>35</v>
      </c>
      <c r="C13" s="103"/>
      <c r="D13" s="102" t="s">
        <v>33</v>
      </c>
      <c r="E13" s="102"/>
      <c r="F13" s="51"/>
      <c r="G13" s="52" t="s">
        <v>47</v>
      </c>
      <c r="H13" s="53" t="s">
        <v>49</v>
      </c>
      <c r="I13" s="54"/>
      <c r="J13" s="55">
        <f>J12</f>
        <v>44154</v>
      </c>
      <c r="K13" s="56">
        <f>J13+3</f>
        <v>44157</v>
      </c>
      <c r="L13" s="57" t="s">
        <v>59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109"/>
      <c r="FL13" s="13"/>
      <c r="FM13" s="13"/>
    </row>
    <row r="14" spans="1:169" s="9" customFormat="1" ht="15.95" customHeight="1" outlineLevel="3">
      <c r="A14" s="35"/>
      <c r="B14" s="50" t="s">
        <v>36</v>
      </c>
      <c r="C14" s="103"/>
      <c r="D14" s="103" t="s">
        <v>34</v>
      </c>
      <c r="E14" s="102"/>
      <c r="F14" s="51"/>
      <c r="G14" s="52" t="s">
        <v>47</v>
      </c>
      <c r="H14" s="53" t="s">
        <v>49</v>
      </c>
      <c r="I14" s="54"/>
      <c r="J14" s="55">
        <f>J13</f>
        <v>44154</v>
      </c>
      <c r="K14" s="56">
        <f>J14+3</f>
        <v>44157</v>
      </c>
      <c r="L14" s="57" t="s">
        <v>59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109"/>
      <c r="FL14" s="13"/>
      <c r="FM14" s="13"/>
    </row>
    <row r="15" spans="1:169" s="9" customFormat="1" ht="15.95" customHeight="1" outlineLevel="3">
      <c r="A15" s="35"/>
      <c r="B15" s="50" t="s">
        <v>37</v>
      </c>
      <c r="C15" s="103"/>
      <c r="D15" s="124" t="s">
        <v>89</v>
      </c>
      <c r="E15" s="125"/>
      <c r="F15" s="51"/>
      <c r="G15" s="52" t="s">
        <v>48</v>
      </c>
      <c r="H15" s="53" t="s">
        <v>49</v>
      </c>
      <c r="I15" s="54"/>
      <c r="J15" s="55">
        <f>J14</f>
        <v>44154</v>
      </c>
      <c r="K15" s="56">
        <f>J15+3</f>
        <v>44157</v>
      </c>
      <c r="L15" s="57" t="s">
        <v>59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109"/>
      <c r="FL15" s="13"/>
      <c r="FM15" s="13"/>
    </row>
    <row r="16" spans="1:169" s="9" customFormat="1" ht="15.95" customHeight="1" outlineLevel="1">
      <c r="A16" s="35"/>
      <c r="B16" s="44">
        <v>1.2</v>
      </c>
      <c r="C16" s="131" t="s">
        <v>41</v>
      </c>
      <c r="D16" s="131"/>
      <c r="E16" s="131"/>
      <c r="F16" s="131"/>
      <c r="G16" s="131"/>
      <c r="H16" s="45"/>
      <c r="I16" s="46"/>
      <c r="J16" s="47">
        <f>J17</f>
        <v>44158</v>
      </c>
      <c r="K16" s="48">
        <f>K20</f>
        <v>44162</v>
      </c>
      <c r="L16" s="49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109"/>
      <c r="FL16" s="13"/>
      <c r="FM16" s="13"/>
    </row>
    <row r="17" spans="1:169" s="9" customFormat="1" ht="15.95" customHeight="1" outlineLevel="2">
      <c r="A17" s="35"/>
      <c r="B17" s="50" t="s">
        <v>14</v>
      </c>
      <c r="C17" s="58" t="s">
        <v>38</v>
      </c>
      <c r="D17" s="59"/>
      <c r="E17" s="59"/>
      <c r="F17" s="59"/>
      <c r="G17" s="52" t="s">
        <v>45</v>
      </c>
      <c r="H17" s="53" t="s">
        <v>49</v>
      </c>
      <c r="I17" s="54"/>
      <c r="J17" s="55">
        <f>K15+1</f>
        <v>44158</v>
      </c>
      <c r="K17" s="56">
        <f t="shared" ref="K17:K19" si="3">J17+4</f>
        <v>44162</v>
      </c>
      <c r="L17" s="57" t="s">
        <v>90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109"/>
      <c r="FL17" s="13"/>
      <c r="FM17" s="13"/>
    </row>
    <row r="18" spans="1:169" s="9" customFormat="1" ht="15.95" customHeight="1" outlineLevel="3">
      <c r="A18" s="35"/>
      <c r="B18" s="50"/>
      <c r="C18" s="58"/>
      <c r="D18" s="59" t="s">
        <v>39</v>
      </c>
      <c r="E18" s="59"/>
      <c r="F18" s="59"/>
      <c r="G18" s="52"/>
      <c r="H18" s="53" t="s">
        <v>49</v>
      </c>
      <c r="I18" s="54"/>
      <c r="J18" s="55">
        <f>J17</f>
        <v>44158</v>
      </c>
      <c r="K18" s="56">
        <f t="shared" si="3"/>
        <v>44162</v>
      </c>
      <c r="L18" s="57" t="s">
        <v>90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109"/>
      <c r="FL18" s="13"/>
      <c r="FM18" s="13"/>
    </row>
    <row r="19" spans="1:169" s="9" customFormat="1" ht="15.95" customHeight="1" outlineLevel="3">
      <c r="A19" s="35"/>
      <c r="B19" s="50"/>
      <c r="C19" s="58"/>
      <c r="D19" s="59" t="s">
        <v>40</v>
      </c>
      <c r="E19" s="59"/>
      <c r="F19" s="59"/>
      <c r="G19" s="52"/>
      <c r="H19" s="53" t="s">
        <v>49</v>
      </c>
      <c r="I19" s="54"/>
      <c r="J19" s="55">
        <f>J18</f>
        <v>44158</v>
      </c>
      <c r="K19" s="56">
        <f t="shared" si="3"/>
        <v>44162</v>
      </c>
      <c r="L19" s="57" t="s">
        <v>90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109"/>
      <c r="FL19" s="13"/>
      <c r="FM19" s="13"/>
    </row>
    <row r="20" spans="1:169" s="9" customFormat="1" ht="15.95" customHeight="1" outlineLevel="2">
      <c r="A20" s="35"/>
      <c r="B20" s="50" t="s">
        <v>8</v>
      </c>
      <c r="C20" s="58" t="s">
        <v>42</v>
      </c>
      <c r="D20" s="59"/>
      <c r="E20" s="59"/>
      <c r="F20" s="59"/>
      <c r="G20" s="52" t="s">
        <v>46</v>
      </c>
      <c r="H20" s="53" t="s">
        <v>49</v>
      </c>
      <c r="I20" s="54"/>
      <c r="J20" s="55">
        <f t="shared" ref="J20:J22" si="4">J19</f>
        <v>44158</v>
      </c>
      <c r="K20" s="56">
        <f>J20+4</f>
        <v>44162</v>
      </c>
      <c r="L20" s="57" t="s">
        <v>60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109"/>
      <c r="FL20" s="13"/>
      <c r="FM20" s="13"/>
    </row>
    <row r="21" spans="1:169" s="9" customFormat="1" ht="15.95" customHeight="1" outlineLevel="3">
      <c r="A21" s="35"/>
      <c r="B21" s="50"/>
      <c r="C21" s="60"/>
      <c r="D21" s="59" t="s">
        <v>43</v>
      </c>
      <c r="E21" s="59"/>
      <c r="F21" s="59"/>
      <c r="G21" s="52"/>
      <c r="H21" s="53" t="s">
        <v>49</v>
      </c>
      <c r="I21" s="54"/>
      <c r="J21" s="55">
        <f t="shared" si="4"/>
        <v>44158</v>
      </c>
      <c r="K21" s="56">
        <f t="shared" ref="K21:K22" si="5">J21+4</f>
        <v>44162</v>
      </c>
      <c r="L21" s="57" t="s">
        <v>60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109"/>
      <c r="FL21" s="13"/>
      <c r="FM21" s="13"/>
    </row>
    <row r="22" spans="1:169" s="9" customFormat="1" ht="15.95" customHeight="1" outlineLevel="3">
      <c r="A22" s="35"/>
      <c r="B22" s="50"/>
      <c r="C22" s="60"/>
      <c r="D22" s="59" t="s">
        <v>44</v>
      </c>
      <c r="E22" s="59"/>
      <c r="F22" s="59"/>
      <c r="G22" s="52"/>
      <c r="H22" s="53" t="s">
        <v>49</v>
      </c>
      <c r="I22" s="54"/>
      <c r="J22" s="55">
        <f t="shared" si="4"/>
        <v>44158</v>
      </c>
      <c r="K22" s="56">
        <f t="shared" si="5"/>
        <v>44162</v>
      </c>
      <c r="L22" s="57" t="s">
        <v>60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109"/>
      <c r="FL22" s="13"/>
      <c r="FM22" s="13"/>
    </row>
    <row r="23" spans="1:169" s="9" customFormat="1" ht="15.95" customHeight="1">
      <c r="A23" s="35"/>
      <c r="B23" s="36">
        <v>2</v>
      </c>
      <c r="C23" s="132" t="s">
        <v>62</v>
      </c>
      <c r="D23" s="132"/>
      <c r="E23" s="132"/>
      <c r="F23" s="132"/>
      <c r="G23" s="132"/>
      <c r="H23" s="37"/>
      <c r="I23" s="37"/>
      <c r="J23" s="39">
        <f>J24</f>
        <v>44165</v>
      </c>
      <c r="K23" s="40">
        <f>K30</f>
        <v>44176</v>
      </c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109"/>
      <c r="FL23" s="13"/>
      <c r="FM23" s="13"/>
    </row>
    <row r="24" spans="1:169" s="9" customFormat="1" ht="15.95" customHeight="1" outlineLevel="1">
      <c r="A24" s="35"/>
      <c r="B24" s="44">
        <v>2.1</v>
      </c>
      <c r="C24" s="131" t="s">
        <v>66</v>
      </c>
      <c r="D24" s="131"/>
      <c r="E24" s="131"/>
      <c r="F24" s="131"/>
      <c r="G24" s="131"/>
      <c r="H24" s="45"/>
      <c r="I24" s="46"/>
      <c r="J24" s="47">
        <f>J25</f>
        <v>44165</v>
      </c>
      <c r="K24" s="48">
        <f>K25</f>
        <v>44169</v>
      </c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109"/>
      <c r="FL24" s="13"/>
      <c r="FM24" s="13"/>
    </row>
    <row r="25" spans="1:169" s="9" customFormat="1" ht="15.95" customHeight="1" outlineLevel="2">
      <c r="A25" s="35"/>
      <c r="B25" s="50" t="s">
        <v>12</v>
      </c>
      <c r="C25" s="60"/>
      <c r="D25" s="59" t="s">
        <v>77</v>
      </c>
      <c r="E25" s="59"/>
      <c r="F25" s="59"/>
      <c r="G25" s="52"/>
      <c r="H25" s="53" t="s">
        <v>49</v>
      </c>
      <c r="I25" s="53"/>
      <c r="J25" s="55">
        <f>K22+3</f>
        <v>44165</v>
      </c>
      <c r="K25" s="56">
        <f>J25+4</f>
        <v>44169</v>
      </c>
      <c r="L25" s="57" t="s">
        <v>91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109"/>
      <c r="FL25" s="13"/>
      <c r="FM25" s="13"/>
    </row>
    <row r="26" spans="1:169" s="9" customFormat="1" ht="15.95" customHeight="1" outlineLevel="2">
      <c r="A26" s="35"/>
      <c r="B26" s="50" t="s">
        <v>13</v>
      </c>
      <c r="C26" s="60"/>
      <c r="D26" s="59" t="s">
        <v>78</v>
      </c>
      <c r="E26" s="59"/>
      <c r="F26" s="59"/>
      <c r="G26" s="52"/>
      <c r="H26" s="53" t="s">
        <v>49</v>
      </c>
      <c r="I26" s="53"/>
      <c r="J26" s="55">
        <f>K22+3</f>
        <v>44165</v>
      </c>
      <c r="K26" s="56">
        <f>J26+4</f>
        <v>44169</v>
      </c>
      <c r="L26" s="57" t="s">
        <v>91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109"/>
      <c r="FL26" s="13"/>
      <c r="FM26" s="13"/>
    </row>
    <row r="27" spans="1:169" s="9" customFormat="1" ht="15.95" customHeight="1" outlineLevel="1">
      <c r="A27" s="35"/>
      <c r="B27" s="44">
        <v>2.2000000000000002</v>
      </c>
      <c r="C27" s="131" t="s">
        <v>67</v>
      </c>
      <c r="D27" s="131"/>
      <c r="E27" s="131"/>
      <c r="F27" s="131"/>
      <c r="G27" s="131"/>
      <c r="H27" s="45"/>
      <c r="I27" s="46"/>
      <c r="J27" s="47">
        <f>J28</f>
        <v>44172</v>
      </c>
      <c r="K27" s="48">
        <f>K28</f>
        <v>44176</v>
      </c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109"/>
      <c r="FL27" s="13"/>
      <c r="FM27" s="13"/>
    </row>
    <row r="28" spans="1:169" s="9" customFormat="1" ht="15.95" customHeight="1" outlineLevel="2">
      <c r="A28" s="35"/>
      <c r="B28" s="50" t="s">
        <v>9</v>
      </c>
      <c r="C28" s="60"/>
      <c r="D28" s="59" t="s">
        <v>80</v>
      </c>
      <c r="E28" s="59"/>
      <c r="F28" s="59"/>
      <c r="G28" s="52" t="s">
        <v>92</v>
      </c>
      <c r="H28" s="53" t="s">
        <v>49</v>
      </c>
      <c r="I28" s="53"/>
      <c r="J28" s="55">
        <f>K26+3</f>
        <v>44172</v>
      </c>
      <c r="K28" s="56">
        <f>J28+4</f>
        <v>44176</v>
      </c>
      <c r="L28" s="57" t="s">
        <v>91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109"/>
      <c r="FL28" s="13"/>
      <c r="FM28" s="13"/>
    </row>
    <row r="29" spans="1:169" s="9" customFormat="1" ht="15.95" customHeight="1" outlineLevel="2">
      <c r="A29" s="35"/>
      <c r="B29" s="50" t="s">
        <v>11</v>
      </c>
      <c r="C29" s="60"/>
      <c r="D29" s="59" t="s">
        <v>79</v>
      </c>
      <c r="E29" s="59"/>
      <c r="F29" s="59"/>
      <c r="G29" s="52"/>
      <c r="H29" s="53" t="s">
        <v>49</v>
      </c>
      <c r="I29" s="53"/>
      <c r="J29" s="55">
        <f>K26+3</f>
        <v>44172</v>
      </c>
      <c r="K29" s="56">
        <f>J29+4</f>
        <v>44176</v>
      </c>
      <c r="L29" s="57" t="s">
        <v>91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109"/>
      <c r="FL29" s="13"/>
      <c r="FM29" s="13"/>
    </row>
    <row r="30" spans="1:169" s="9" customFormat="1" ht="15.95" customHeight="1" outlineLevel="1">
      <c r="A30" s="35"/>
      <c r="B30" s="44">
        <v>2.2999999999999998</v>
      </c>
      <c r="C30" s="131" t="s">
        <v>68</v>
      </c>
      <c r="D30" s="131"/>
      <c r="E30" s="131"/>
      <c r="F30" s="131"/>
      <c r="G30" s="131"/>
      <c r="H30" s="45"/>
      <c r="I30" s="46"/>
      <c r="J30" s="47">
        <f>J28</f>
        <v>44172</v>
      </c>
      <c r="K30" s="48">
        <f>K31</f>
        <v>44176</v>
      </c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109"/>
      <c r="FL30" s="13"/>
      <c r="FM30" s="13"/>
    </row>
    <row r="31" spans="1:169" s="9" customFormat="1" ht="15.95" customHeight="1" outlineLevel="2">
      <c r="A31" s="35"/>
      <c r="B31" s="50" t="s">
        <v>10</v>
      </c>
      <c r="C31" s="101"/>
      <c r="D31" s="59" t="s">
        <v>82</v>
      </c>
      <c r="E31" s="104"/>
      <c r="F31" s="61"/>
      <c r="G31" s="52"/>
      <c r="H31" s="53" t="s">
        <v>49</v>
      </c>
      <c r="I31" s="53"/>
      <c r="J31" s="55">
        <f>K26+3</f>
        <v>44172</v>
      </c>
      <c r="K31" s="56">
        <f>J31+4</f>
        <v>44176</v>
      </c>
      <c r="L31" s="57" t="s">
        <v>91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109"/>
      <c r="FL31" s="13"/>
      <c r="FM31" s="13"/>
    </row>
    <row r="32" spans="1:169" s="9" customFormat="1" ht="15.95" customHeight="1" outlineLevel="2">
      <c r="A32" s="35"/>
      <c r="B32" s="50" t="s">
        <v>81</v>
      </c>
      <c r="C32" s="101"/>
      <c r="D32" s="59" t="s">
        <v>83</v>
      </c>
      <c r="E32" s="101"/>
      <c r="F32" s="62"/>
      <c r="G32" s="63" t="s">
        <v>102</v>
      </c>
      <c r="H32" s="53" t="s">
        <v>49</v>
      </c>
      <c r="I32" s="64"/>
      <c r="J32" s="55">
        <f>K26+3</f>
        <v>44172</v>
      </c>
      <c r="K32" s="56">
        <f>J32+4</f>
        <v>44176</v>
      </c>
      <c r="L32" s="57" t="s">
        <v>91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109"/>
      <c r="FL32" s="13"/>
      <c r="FM32" s="13"/>
    </row>
    <row r="33" spans="1:169" s="9" customFormat="1" ht="15.95" customHeight="1">
      <c r="A33" s="35"/>
      <c r="B33" s="36">
        <v>3</v>
      </c>
      <c r="C33" s="132" t="s">
        <v>63</v>
      </c>
      <c r="D33" s="132"/>
      <c r="E33" s="132"/>
      <c r="F33" s="132"/>
      <c r="G33" s="132"/>
      <c r="H33" s="37"/>
      <c r="I33" s="37"/>
      <c r="J33" s="39">
        <f>J34</f>
        <v>44200</v>
      </c>
      <c r="K33" s="40">
        <f>K47</f>
        <v>44232</v>
      </c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109"/>
      <c r="FL33" s="13"/>
      <c r="FM33" s="13"/>
    </row>
    <row r="34" spans="1:169" s="9" customFormat="1" ht="15.95" customHeight="1" outlineLevel="1">
      <c r="A34" s="35"/>
      <c r="B34" s="44">
        <v>3.1</v>
      </c>
      <c r="C34" s="131" t="s">
        <v>69</v>
      </c>
      <c r="D34" s="131"/>
      <c r="E34" s="131"/>
      <c r="F34" s="131"/>
      <c r="G34" s="131"/>
      <c r="H34" s="45"/>
      <c r="I34" s="46"/>
      <c r="J34" s="47">
        <f>K32+24</f>
        <v>44200</v>
      </c>
      <c r="K34" s="48">
        <f>K37</f>
        <v>44204</v>
      </c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109"/>
      <c r="FL34" s="13"/>
      <c r="FM34" s="13"/>
    </row>
    <row r="35" spans="1:169" s="9" customFormat="1" ht="15.95" customHeight="1" outlineLevel="2">
      <c r="A35" s="35"/>
      <c r="B35" s="65" t="s">
        <v>18</v>
      </c>
      <c r="C35" s="148" t="s">
        <v>94</v>
      </c>
      <c r="D35" s="148"/>
      <c r="E35" s="149"/>
      <c r="F35" s="66"/>
      <c r="G35" s="67"/>
      <c r="H35" s="68" t="s">
        <v>93</v>
      </c>
      <c r="I35" s="68"/>
      <c r="J35" s="69">
        <f>J34</f>
        <v>44200</v>
      </c>
      <c r="K35" s="70">
        <f>J35+4</f>
        <v>44204</v>
      </c>
      <c r="L35" s="71" t="s">
        <v>91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109"/>
      <c r="FL35" s="13"/>
      <c r="FM35" s="13"/>
    </row>
    <row r="36" spans="1:169" s="9" customFormat="1" ht="15.95" customHeight="1" outlineLevel="2">
      <c r="A36" s="35"/>
      <c r="B36" s="50" t="s">
        <v>19</v>
      </c>
      <c r="C36" s="106" t="s">
        <v>95</v>
      </c>
      <c r="D36" s="106"/>
      <c r="E36" s="107"/>
      <c r="F36" s="72"/>
      <c r="G36" s="52"/>
      <c r="H36" s="53" t="s">
        <v>93</v>
      </c>
      <c r="I36" s="53"/>
      <c r="J36" s="69">
        <f t="shared" ref="J36:J37" si="6">J35</f>
        <v>44200</v>
      </c>
      <c r="K36" s="70">
        <f t="shared" ref="K36:K37" si="7">J36+4</f>
        <v>44204</v>
      </c>
      <c r="L36" s="57" t="s">
        <v>91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109"/>
      <c r="FL36" s="13"/>
      <c r="FM36" s="13"/>
    </row>
    <row r="37" spans="1:169" s="9" customFormat="1" ht="15.95" customHeight="1" outlineLevel="2">
      <c r="A37" s="35"/>
      <c r="B37" s="50" t="s">
        <v>20</v>
      </c>
      <c r="C37" s="106" t="s">
        <v>96</v>
      </c>
      <c r="D37" s="106"/>
      <c r="E37" s="106"/>
      <c r="F37" s="73"/>
      <c r="G37" s="52"/>
      <c r="H37" s="53" t="s">
        <v>93</v>
      </c>
      <c r="I37" s="53"/>
      <c r="J37" s="69">
        <f t="shared" si="6"/>
        <v>44200</v>
      </c>
      <c r="K37" s="70">
        <f t="shared" si="7"/>
        <v>44204</v>
      </c>
      <c r="L37" s="57" t="s">
        <v>91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3"/>
      <c r="FJ37" s="109"/>
      <c r="FL37" s="13"/>
      <c r="FM37" s="13"/>
    </row>
    <row r="38" spans="1:169" s="9" customFormat="1" ht="15.75" customHeight="1" outlineLevel="1">
      <c r="A38" s="35"/>
      <c r="B38" s="44">
        <v>3.2</v>
      </c>
      <c r="C38" s="131" t="s">
        <v>97</v>
      </c>
      <c r="D38" s="131"/>
      <c r="E38" s="131"/>
      <c r="F38" s="131"/>
      <c r="G38" s="131"/>
      <c r="H38" s="45"/>
      <c r="I38" s="81"/>
      <c r="J38" s="47">
        <f>K34+3</f>
        <v>44207</v>
      </c>
      <c r="K38" s="48">
        <f>K40</f>
        <v>44211</v>
      </c>
      <c r="L38" s="8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7"/>
      <c r="FJ38" s="109"/>
      <c r="FL38" s="13"/>
      <c r="FM38" s="13"/>
    </row>
    <row r="39" spans="1:169" s="9" customFormat="1" ht="15.95" customHeight="1" outlineLevel="2">
      <c r="A39" s="35"/>
      <c r="B39" s="83" t="s">
        <v>16</v>
      </c>
      <c r="C39" s="84" t="s">
        <v>98</v>
      </c>
      <c r="D39" s="84"/>
      <c r="E39" s="85"/>
      <c r="F39" s="86"/>
      <c r="G39" s="74"/>
      <c r="H39" s="53" t="s">
        <v>93</v>
      </c>
      <c r="I39" s="75"/>
      <c r="J39" s="78">
        <f>J38</f>
        <v>44207</v>
      </c>
      <c r="K39" s="79">
        <f>J39+4</f>
        <v>44211</v>
      </c>
      <c r="L39" s="80" t="s">
        <v>91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7"/>
      <c r="FJ39" s="109"/>
      <c r="FL39" s="13"/>
      <c r="FM39" s="13"/>
    </row>
    <row r="40" spans="1:169" s="9" customFormat="1" ht="15.95" customHeight="1" outlineLevel="2">
      <c r="A40" s="35"/>
      <c r="B40" s="83" t="s">
        <v>24</v>
      </c>
      <c r="C40" s="84" t="s">
        <v>99</v>
      </c>
      <c r="D40" s="103"/>
      <c r="E40" s="87"/>
      <c r="F40" s="88"/>
      <c r="G40" s="74"/>
      <c r="H40" s="53" t="s">
        <v>93</v>
      </c>
      <c r="I40" s="75"/>
      <c r="J40" s="78">
        <f>J39</f>
        <v>44207</v>
      </c>
      <c r="K40" s="79">
        <f>J40+4</f>
        <v>44211</v>
      </c>
      <c r="L40" s="80" t="s">
        <v>91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7"/>
      <c r="FJ40" s="109"/>
      <c r="FL40" s="13"/>
      <c r="FM40" s="13"/>
    </row>
    <row r="41" spans="1:169" s="9" customFormat="1" ht="15.95" customHeight="1" outlineLevel="1">
      <c r="A41" s="35"/>
      <c r="B41" s="44">
        <v>3.3</v>
      </c>
      <c r="C41" s="131" t="s">
        <v>101</v>
      </c>
      <c r="D41" s="131"/>
      <c r="E41" s="131"/>
      <c r="F41" s="131"/>
      <c r="G41" s="131"/>
      <c r="H41" s="45"/>
      <c r="I41" s="81"/>
      <c r="J41" s="47">
        <f>J42</f>
        <v>44214</v>
      </c>
      <c r="K41" s="48">
        <f>K46</f>
        <v>44229</v>
      </c>
      <c r="L41" s="8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7"/>
      <c r="FJ41" s="109"/>
      <c r="FL41" s="13"/>
      <c r="FM41" s="13"/>
    </row>
    <row r="42" spans="1:169" s="9" customFormat="1" ht="15.75" customHeight="1" outlineLevel="2">
      <c r="A42" s="35"/>
      <c r="B42" s="89" t="s">
        <v>21</v>
      </c>
      <c r="C42" s="166" t="s">
        <v>106</v>
      </c>
      <c r="D42" s="166"/>
      <c r="E42" s="167"/>
      <c r="F42" s="90"/>
      <c r="G42" s="91"/>
      <c r="H42" s="68" t="s">
        <v>93</v>
      </c>
      <c r="I42" s="92"/>
      <c r="J42" s="93">
        <f>K40+3</f>
        <v>44214</v>
      </c>
      <c r="K42" s="94">
        <f>K46</f>
        <v>44229</v>
      </c>
      <c r="L42" s="95" t="s">
        <v>91</v>
      </c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7"/>
      <c r="FJ42" s="109"/>
      <c r="FL42" s="13"/>
      <c r="FM42" s="13"/>
    </row>
    <row r="43" spans="1:169" s="9" customFormat="1" ht="15.95" customHeight="1" outlineLevel="3">
      <c r="A43" s="35"/>
      <c r="B43" s="83" t="s">
        <v>27</v>
      </c>
      <c r="C43" s="109" t="s">
        <v>103</v>
      </c>
      <c r="D43" s="109"/>
      <c r="E43" s="102"/>
      <c r="F43" s="96"/>
      <c r="G43" s="74"/>
      <c r="H43" s="53" t="s">
        <v>93</v>
      </c>
      <c r="I43" s="75"/>
      <c r="J43" s="78">
        <f>J42</f>
        <v>44214</v>
      </c>
      <c r="K43" s="79">
        <f>J43+2</f>
        <v>44216</v>
      </c>
      <c r="L43" s="80" t="s">
        <v>91</v>
      </c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7"/>
      <c r="FJ43" s="109"/>
      <c r="FL43" s="13"/>
      <c r="FM43" s="13"/>
    </row>
    <row r="44" spans="1:169" s="9" customFormat="1" ht="15.95" customHeight="1" outlineLevel="3">
      <c r="A44" s="35"/>
      <c r="B44" s="83" t="s">
        <v>28</v>
      </c>
      <c r="C44" s="103" t="s">
        <v>104</v>
      </c>
      <c r="D44" s="103"/>
      <c r="E44" s="102"/>
      <c r="F44" s="96"/>
      <c r="G44" s="74"/>
      <c r="H44" s="53" t="s">
        <v>93</v>
      </c>
      <c r="I44" s="75"/>
      <c r="J44" s="78">
        <f>K43+1</f>
        <v>44217</v>
      </c>
      <c r="K44" s="79">
        <f>J44+5</f>
        <v>44222</v>
      </c>
      <c r="L44" s="80" t="s">
        <v>91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7"/>
      <c r="FJ44" s="109"/>
      <c r="FL44" s="13"/>
      <c r="FM44" s="13"/>
    </row>
    <row r="45" spans="1:169" s="9" customFormat="1" ht="15.95" customHeight="1" outlineLevel="3">
      <c r="A45" s="35"/>
      <c r="B45" s="83" t="s">
        <v>107</v>
      </c>
      <c r="C45" s="109" t="s">
        <v>109</v>
      </c>
      <c r="D45" s="101"/>
      <c r="E45" s="102"/>
      <c r="F45" s="96"/>
      <c r="G45" s="74"/>
      <c r="H45" s="53" t="s">
        <v>93</v>
      </c>
      <c r="I45" s="75"/>
      <c r="J45" s="78">
        <f>K44+1</f>
        <v>44223</v>
      </c>
      <c r="K45" s="79">
        <f>J45+2</f>
        <v>44225</v>
      </c>
      <c r="L45" s="80" t="s">
        <v>91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7"/>
      <c r="FJ45" s="109"/>
      <c r="FL45" s="13"/>
      <c r="FM45" s="13"/>
    </row>
    <row r="46" spans="1:169" s="9" customFormat="1" ht="15.95" customHeight="1" outlineLevel="3">
      <c r="A46" s="35"/>
      <c r="B46" s="83" t="s">
        <v>108</v>
      </c>
      <c r="C46" s="103" t="s">
        <v>105</v>
      </c>
      <c r="D46" s="101"/>
      <c r="E46" s="102"/>
      <c r="F46" s="96"/>
      <c r="G46" s="74"/>
      <c r="H46" s="53" t="s">
        <v>93</v>
      </c>
      <c r="I46" s="75"/>
      <c r="J46" s="78">
        <f>K45+3</f>
        <v>44228</v>
      </c>
      <c r="K46" s="79">
        <f>J46+1</f>
        <v>44229</v>
      </c>
      <c r="L46" s="80" t="s">
        <v>91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7"/>
      <c r="FJ46" s="109"/>
      <c r="FL46" s="13"/>
      <c r="FM46" s="13"/>
    </row>
    <row r="47" spans="1:169" s="9" customFormat="1" ht="15.95" customHeight="1" outlineLevel="1">
      <c r="A47" s="35"/>
      <c r="B47" s="44">
        <v>3.4</v>
      </c>
      <c r="C47" s="131" t="s">
        <v>100</v>
      </c>
      <c r="D47" s="131"/>
      <c r="E47" s="131"/>
      <c r="F47" s="131"/>
      <c r="G47" s="131"/>
      <c r="H47" s="45"/>
      <c r="I47" s="81"/>
      <c r="J47" s="47">
        <f>J48</f>
        <v>44230</v>
      </c>
      <c r="K47" s="48">
        <f>K49</f>
        <v>44232</v>
      </c>
      <c r="L47" s="82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7"/>
      <c r="FJ47" s="109"/>
      <c r="FL47" s="13"/>
      <c r="FM47" s="13"/>
    </row>
    <row r="48" spans="1:169" s="9" customFormat="1" ht="15.95" customHeight="1" outlineLevel="2">
      <c r="A48" s="35"/>
      <c r="B48" s="83" t="s">
        <v>22</v>
      </c>
      <c r="C48" s="122" t="s">
        <v>110</v>
      </c>
      <c r="D48" s="122"/>
      <c r="E48" s="123"/>
      <c r="F48" s="96"/>
      <c r="G48" s="74"/>
      <c r="H48" s="53" t="s">
        <v>93</v>
      </c>
      <c r="I48" s="75"/>
      <c r="J48" s="78">
        <f>K46+1</f>
        <v>44230</v>
      </c>
      <c r="K48" s="79">
        <f>J48+2</f>
        <v>44232</v>
      </c>
      <c r="L48" s="80" t="s">
        <v>91</v>
      </c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7"/>
      <c r="FJ48" s="109"/>
      <c r="FL48" s="13"/>
      <c r="FM48" s="13"/>
    </row>
    <row r="49" spans="1:169" s="9" customFormat="1" ht="15.95" customHeight="1" outlineLevel="2">
      <c r="A49" s="35"/>
      <c r="B49" s="83" t="s">
        <v>29</v>
      </c>
      <c r="C49" s="122" t="s">
        <v>111</v>
      </c>
      <c r="D49" s="122"/>
      <c r="E49" s="123"/>
      <c r="F49" s="96"/>
      <c r="G49" s="74"/>
      <c r="H49" s="53" t="s">
        <v>93</v>
      </c>
      <c r="I49" s="75"/>
      <c r="J49" s="78">
        <f>J48</f>
        <v>44230</v>
      </c>
      <c r="K49" s="79">
        <f>K48</f>
        <v>44232</v>
      </c>
      <c r="L49" s="118" t="s">
        <v>91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  <c r="DW49" s="76"/>
      <c r="DX49" s="76"/>
      <c r="DY49" s="76"/>
      <c r="DZ49" s="76"/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76"/>
      <c r="EO49" s="76"/>
      <c r="EP49" s="76"/>
      <c r="EQ49" s="76"/>
      <c r="ER49" s="76"/>
      <c r="ES49" s="76"/>
      <c r="ET49" s="76"/>
      <c r="EU49" s="76"/>
      <c r="EV49" s="76"/>
      <c r="EW49" s="76"/>
      <c r="EX49" s="76"/>
      <c r="EY49" s="76"/>
      <c r="EZ49" s="76"/>
      <c r="FA49" s="76"/>
      <c r="FB49" s="76"/>
      <c r="FC49" s="76"/>
      <c r="FD49" s="76"/>
      <c r="FE49" s="76"/>
      <c r="FF49" s="76"/>
      <c r="FG49" s="76"/>
      <c r="FH49" s="76"/>
      <c r="FI49" s="77"/>
      <c r="FJ49" s="109"/>
      <c r="FL49" s="13"/>
      <c r="FM49" s="13"/>
    </row>
    <row r="50" spans="1:169" s="9" customFormat="1" ht="15.95" customHeight="1">
      <c r="A50" s="35"/>
      <c r="B50" s="36">
        <v>4</v>
      </c>
      <c r="C50" s="132" t="s">
        <v>64</v>
      </c>
      <c r="D50" s="132"/>
      <c r="E50" s="132"/>
      <c r="F50" s="132"/>
      <c r="G50" s="132"/>
      <c r="H50" s="105"/>
      <c r="I50" s="105"/>
      <c r="J50" s="39"/>
      <c r="K50" s="40"/>
      <c r="L50" s="41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3"/>
      <c r="FJ50" s="109"/>
      <c r="FL50" s="13"/>
      <c r="FM50" s="13"/>
    </row>
    <row r="51" spans="1:169" s="9" customFormat="1" ht="15.95" customHeight="1" outlineLevel="1">
      <c r="A51" s="35"/>
      <c r="B51" s="44">
        <v>4.0999999999999996</v>
      </c>
      <c r="C51" s="131" t="s">
        <v>70</v>
      </c>
      <c r="D51" s="131"/>
      <c r="E51" s="131"/>
      <c r="F51" s="131"/>
      <c r="G51" s="131"/>
      <c r="H51" s="45"/>
      <c r="I51" s="46"/>
      <c r="J51" s="47">
        <f>K33+3</f>
        <v>44235</v>
      </c>
      <c r="K51" s="48">
        <f>K52</f>
        <v>44238</v>
      </c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3"/>
      <c r="FJ51" s="109"/>
      <c r="FL51" s="13"/>
      <c r="FM51" s="13"/>
    </row>
    <row r="52" spans="1:169" s="9" customFormat="1" ht="15.95" customHeight="1" outlineLevel="2">
      <c r="A52" s="35"/>
      <c r="B52" s="83"/>
      <c r="C52" s="169" t="s">
        <v>112</v>
      </c>
      <c r="D52" s="169"/>
      <c r="E52" s="170"/>
      <c r="F52" s="97"/>
      <c r="G52" s="74" t="s">
        <v>113</v>
      </c>
      <c r="H52" s="53" t="s">
        <v>93</v>
      </c>
      <c r="I52" s="98"/>
      <c r="J52" s="78">
        <f>J51</f>
        <v>44235</v>
      </c>
      <c r="K52" s="79">
        <f>J52+3</f>
        <v>44238</v>
      </c>
      <c r="L52" s="80" t="s">
        <v>91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3"/>
      <c r="FJ52" s="109"/>
      <c r="FL52" s="13"/>
      <c r="FM52" s="13"/>
    </row>
    <row r="53" spans="1:169" s="9" customFormat="1" ht="15.95" customHeight="1" outlineLevel="1">
      <c r="A53" s="35"/>
      <c r="B53" s="44">
        <v>4.2</v>
      </c>
      <c r="C53" s="131" t="s">
        <v>71</v>
      </c>
      <c r="D53" s="131"/>
      <c r="E53" s="131"/>
      <c r="F53" s="131"/>
      <c r="G53" s="131"/>
      <c r="H53" s="45"/>
      <c r="I53" s="46"/>
      <c r="J53" s="47">
        <f>K52+1</f>
        <v>44239</v>
      </c>
      <c r="K53" s="48">
        <f>K54</f>
        <v>44242</v>
      </c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3"/>
      <c r="FJ53" s="109"/>
      <c r="FL53" s="13"/>
      <c r="FM53" s="13"/>
    </row>
    <row r="54" spans="1:169" s="9" customFormat="1" ht="15.95" customHeight="1" outlineLevel="2">
      <c r="A54" s="35"/>
      <c r="B54" s="83"/>
      <c r="C54" s="169" t="s">
        <v>116</v>
      </c>
      <c r="D54" s="169"/>
      <c r="E54" s="170"/>
      <c r="F54" s="97"/>
      <c r="G54" s="74" t="s">
        <v>114</v>
      </c>
      <c r="H54" s="53" t="s">
        <v>93</v>
      </c>
      <c r="I54" s="98"/>
      <c r="J54" s="78">
        <f>J53</f>
        <v>44239</v>
      </c>
      <c r="K54" s="79">
        <f>J54+3</f>
        <v>44242</v>
      </c>
      <c r="L54" s="80" t="s">
        <v>91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3"/>
      <c r="FJ54" s="109"/>
      <c r="FL54" s="13"/>
      <c r="FM54" s="13"/>
    </row>
    <row r="55" spans="1:169" s="9" customFormat="1" ht="15.95" customHeight="1" outlineLevel="1">
      <c r="A55" s="35"/>
      <c r="B55" s="44">
        <v>4.3</v>
      </c>
      <c r="C55" s="131" t="s">
        <v>72</v>
      </c>
      <c r="D55" s="131"/>
      <c r="E55" s="131"/>
      <c r="F55" s="131"/>
      <c r="G55" s="131"/>
      <c r="H55" s="45"/>
      <c r="I55" s="46"/>
      <c r="J55" s="47">
        <f>K54+1</f>
        <v>44243</v>
      </c>
      <c r="K55" s="48">
        <f>K56</f>
        <v>44246</v>
      </c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3"/>
      <c r="FJ55" s="109"/>
      <c r="FL55" s="13"/>
      <c r="FM55" s="13"/>
    </row>
    <row r="56" spans="1:169" s="9" customFormat="1" ht="15.95" customHeight="1" outlineLevel="2">
      <c r="A56" s="35"/>
      <c r="B56" s="83"/>
      <c r="C56" s="169" t="s">
        <v>117</v>
      </c>
      <c r="D56" s="169"/>
      <c r="E56" s="170"/>
      <c r="F56" s="97"/>
      <c r="G56" s="74" t="s">
        <v>115</v>
      </c>
      <c r="H56" s="53" t="s">
        <v>93</v>
      </c>
      <c r="I56" s="98"/>
      <c r="J56" s="78">
        <f>J55</f>
        <v>44243</v>
      </c>
      <c r="K56" s="79">
        <f>J56+3</f>
        <v>44246</v>
      </c>
      <c r="L56" s="80" t="s">
        <v>91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3"/>
      <c r="FJ56" s="109"/>
      <c r="FL56" s="13"/>
      <c r="FM56" s="13"/>
    </row>
    <row r="57" spans="1:169" s="9" customFormat="1" ht="15.95" customHeight="1">
      <c r="A57" s="35"/>
      <c r="B57" s="36">
        <v>5</v>
      </c>
      <c r="C57" s="132" t="s">
        <v>65</v>
      </c>
      <c r="D57" s="132"/>
      <c r="E57" s="132"/>
      <c r="F57" s="132"/>
      <c r="G57" s="132"/>
      <c r="H57" s="105"/>
      <c r="I57" s="105"/>
      <c r="J57" s="99"/>
      <c r="K57" s="40"/>
      <c r="L57" s="4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3"/>
      <c r="FJ57" s="109"/>
      <c r="FL57" s="13"/>
      <c r="FM57" s="13"/>
    </row>
    <row r="58" spans="1:169" s="9" customFormat="1" ht="15.95" customHeight="1" outlineLevel="1">
      <c r="A58" s="35"/>
      <c r="B58" s="44">
        <v>5.0999999999999996</v>
      </c>
      <c r="C58" s="131" t="s">
        <v>73</v>
      </c>
      <c r="D58" s="131"/>
      <c r="E58" s="131"/>
      <c r="F58" s="131"/>
      <c r="G58" s="131"/>
      <c r="H58" s="45"/>
      <c r="I58" s="46"/>
      <c r="J58" s="47">
        <f>K56+3</f>
        <v>44249</v>
      </c>
      <c r="K58" s="48">
        <f>K61</f>
        <v>44252</v>
      </c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3"/>
      <c r="FJ58" s="109"/>
      <c r="FL58" s="13"/>
      <c r="FM58" s="13"/>
    </row>
    <row r="59" spans="1:169" s="9" customFormat="1" ht="15.95" customHeight="1" outlineLevel="2">
      <c r="A59" s="35"/>
      <c r="B59" s="83" t="s">
        <v>25</v>
      </c>
      <c r="C59" s="126" t="s">
        <v>118</v>
      </c>
      <c r="D59" s="126"/>
      <c r="E59" s="127"/>
      <c r="F59" s="97"/>
      <c r="G59" s="74"/>
      <c r="H59" s="53" t="s">
        <v>93</v>
      </c>
      <c r="I59" s="75"/>
      <c r="J59" s="78">
        <f t="shared" ref="J59:J61" si="8">J58</f>
        <v>44249</v>
      </c>
      <c r="K59" s="79">
        <f t="shared" ref="K59:K61" si="9">J59+3</f>
        <v>44252</v>
      </c>
      <c r="L59" s="80" t="s">
        <v>91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3"/>
      <c r="FJ59" s="109"/>
      <c r="FL59" s="13"/>
      <c r="FM59" s="13"/>
    </row>
    <row r="60" spans="1:169" s="9" customFormat="1" ht="15.95" customHeight="1" outlineLevel="2">
      <c r="A60" s="35"/>
      <c r="B60" s="83" t="s">
        <v>84</v>
      </c>
      <c r="C60" s="124" t="s">
        <v>120</v>
      </c>
      <c r="D60" s="124"/>
      <c r="E60" s="125"/>
      <c r="F60" s="97"/>
      <c r="G60" s="74"/>
      <c r="H60" s="53" t="s">
        <v>93</v>
      </c>
      <c r="I60" s="100"/>
      <c r="J60" s="78">
        <f t="shared" si="8"/>
        <v>44249</v>
      </c>
      <c r="K60" s="79">
        <f t="shared" si="9"/>
        <v>44252</v>
      </c>
      <c r="L60" s="80" t="s">
        <v>91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3"/>
      <c r="FJ60" s="109"/>
      <c r="FL60" s="13"/>
      <c r="FM60" s="13"/>
    </row>
    <row r="61" spans="1:169" s="9" customFormat="1" ht="15.95" customHeight="1" outlineLevel="2">
      <c r="A61" s="35"/>
      <c r="B61" s="83" t="s">
        <v>85</v>
      </c>
      <c r="C61" s="126" t="s">
        <v>119</v>
      </c>
      <c r="D61" s="126"/>
      <c r="E61" s="127"/>
      <c r="F61" s="97"/>
      <c r="G61" s="74"/>
      <c r="H61" s="53" t="s">
        <v>93</v>
      </c>
      <c r="I61" s="100"/>
      <c r="J61" s="78">
        <f t="shared" si="8"/>
        <v>44249</v>
      </c>
      <c r="K61" s="79">
        <f t="shared" si="9"/>
        <v>44252</v>
      </c>
      <c r="L61" s="80" t="s">
        <v>91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3"/>
      <c r="FJ61" s="109"/>
      <c r="FL61" s="13"/>
      <c r="FM61" s="13"/>
    </row>
    <row r="62" spans="1:169" s="9" customFormat="1" ht="15.95" customHeight="1" outlineLevel="1">
      <c r="A62" s="35"/>
      <c r="B62" s="44">
        <v>5.2</v>
      </c>
      <c r="C62" s="131" t="s">
        <v>74</v>
      </c>
      <c r="D62" s="131"/>
      <c r="E62" s="131"/>
      <c r="F62" s="131"/>
      <c r="G62" s="131"/>
      <c r="H62" s="45"/>
      <c r="I62" s="46"/>
      <c r="J62" s="47">
        <f>J63</f>
        <v>44253</v>
      </c>
      <c r="K62" s="48">
        <f>K63</f>
        <v>44253</v>
      </c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3"/>
      <c r="FJ62" s="109"/>
      <c r="FL62" s="13"/>
      <c r="FM62" s="13"/>
    </row>
    <row r="63" spans="1:169" s="9" customFormat="1" ht="15.95" customHeight="1" outlineLevel="2">
      <c r="A63" s="35"/>
      <c r="B63" s="83" t="s">
        <v>26</v>
      </c>
      <c r="C63" s="126" t="s">
        <v>121</v>
      </c>
      <c r="D63" s="126"/>
      <c r="E63" s="127"/>
      <c r="F63" s="97"/>
      <c r="G63" s="74"/>
      <c r="H63" s="53" t="s">
        <v>93</v>
      </c>
      <c r="I63" s="75"/>
      <c r="J63" s="78">
        <f>K61+1</f>
        <v>44253</v>
      </c>
      <c r="K63" s="79">
        <f>J63</f>
        <v>44253</v>
      </c>
      <c r="L63" s="80" t="s">
        <v>91</v>
      </c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3"/>
      <c r="FJ63" s="109"/>
      <c r="FL63" s="13"/>
      <c r="FM63" s="13"/>
    </row>
    <row r="64" spans="1:169" s="9" customFormat="1" ht="15.95" customHeight="1" outlineLevel="2">
      <c r="A64" s="35"/>
      <c r="B64" s="110" t="s">
        <v>123</v>
      </c>
      <c r="C64" s="164" t="s">
        <v>122</v>
      </c>
      <c r="D64" s="164"/>
      <c r="E64" s="165"/>
      <c r="F64" s="111"/>
      <c r="G64" s="112"/>
      <c r="H64" s="113" t="s">
        <v>93</v>
      </c>
      <c r="I64" s="113"/>
      <c r="J64" s="114">
        <f>J63</f>
        <v>44253</v>
      </c>
      <c r="K64" s="114">
        <f>J64</f>
        <v>44253</v>
      </c>
      <c r="L64" s="115" t="s">
        <v>91</v>
      </c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7"/>
      <c r="FJ64" s="109"/>
      <c r="FL64" s="13"/>
      <c r="FM64" s="13"/>
    </row>
    <row r="65" spans="2:169" s="9" customFormat="1" ht="15.95" customHeight="1">
      <c r="B65" s="20"/>
      <c r="C65" s="13"/>
      <c r="D65" s="13"/>
      <c r="H65" s="13"/>
      <c r="I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L65" s="13"/>
      <c r="FM65" s="13"/>
    </row>
    <row r="66" spans="2:169" s="9" customFormat="1" ht="15.95" customHeight="1">
      <c r="B66" s="20"/>
      <c r="C66" s="13"/>
      <c r="D66" s="13"/>
      <c r="H66" s="13"/>
      <c r="I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L66" s="13"/>
      <c r="FM66" s="13"/>
    </row>
    <row r="67" spans="2:169" s="9" customFormat="1" ht="15.95" customHeight="1">
      <c r="B67" s="20"/>
      <c r="C67" s="13"/>
      <c r="D67" s="13"/>
      <c r="H67" s="13"/>
      <c r="I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L67" s="13"/>
      <c r="FM67" s="13"/>
    </row>
    <row r="68" spans="2:169" s="9" customFormat="1" ht="15.95" customHeight="1">
      <c r="B68" s="20"/>
      <c r="C68" s="13"/>
      <c r="D68" s="13"/>
      <c r="H68" s="13"/>
      <c r="I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L68" s="13"/>
      <c r="FM68" s="13"/>
    </row>
    <row r="69" spans="2:169" s="9" customFormat="1" ht="15.95" customHeight="1">
      <c r="B69" s="20"/>
      <c r="C69" s="13"/>
      <c r="D69" s="13"/>
      <c r="H69" s="13"/>
      <c r="I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L69" s="13"/>
      <c r="FM69" s="13"/>
    </row>
    <row r="70" spans="2:169" s="9" customFormat="1" ht="15.95" customHeight="1">
      <c r="B70" s="20"/>
      <c r="C70" s="13"/>
      <c r="D70" s="13"/>
      <c r="H70" s="13"/>
      <c r="I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L70" s="13"/>
      <c r="FM70" s="13"/>
    </row>
    <row r="71" spans="2:169" s="9" customFormat="1" ht="15.95" customHeight="1">
      <c r="B71" s="20"/>
      <c r="C71" s="13"/>
      <c r="D71" s="13"/>
      <c r="H71" s="13"/>
      <c r="I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L71" s="13"/>
      <c r="FM71" s="13"/>
    </row>
    <row r="72" spans="2:169" s="9" customFormat="1" ht="15.95" customHeight="1">
      <c r="B72" s="20"/>
      <c r="C72" s="13"/>
      <c r="D72" s="13"/>
      <c r="H72" s="13"/>
      <c r="I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L72" s="13"/>
      <c r="FM72" s="13"/>
    </row>
    <row r="73" spans="2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2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2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2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2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2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2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2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5.95" customHeight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5.95" customHeight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5.95" customHeight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5.95" customHeight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5.95" customHeight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5.95" customHeight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5.95" customHeight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5.95" customHeight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5.95" customHeight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5.95" customHeight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5.95" customHeight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5.95" customHeight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5.95" customHeight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5.95" customHeight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5.95" customHeight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2.2" hidden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2.2" hidden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2.2" hidden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2.2" hidden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2.2" hidden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2.2" hidden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2.2" hidden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2.2" hidden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2.2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2.2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2.2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2.2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2.2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2.2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2.2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2.2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2.2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2.2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.2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.2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.2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.2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.2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.2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.2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.2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.2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.2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.2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.2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.2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.2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.2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.2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.2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.2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.2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.2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.2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.2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.2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.2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.2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.2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.2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.2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.2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.2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.2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.2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.2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 s="9" customFormat="1" ht="12.2" hidden="1">
      <c r="B411" s="20"/>
      <c r="C411" s="13"/>
      <c r="D411" s="13"/>
      <c r="H411" s="13"/>
      <c r="I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L411" s="13"/>
      <c r="FM411" s="13"/>
    </row>
    <row r="412" spans="2:169" s="9" customFormat="1" ht="12.2" hidden="1">
      <c r="B412" s="20"/>
      <c r="C412" s="13"/>
      <c r="D412" s="13"/>
      <c r="H412" s="13"/>
      <c r="I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L412" s="13"/>
      <c r="FM412" s="13"/>
    </row>
    <row r="413" spans="2:169" s="9" customFormat="1" ht="12.2" hidden="1">
      <c r="B413" s="20"/>
      <c r="C413" s="13"/>
      <c r="D413" s="13"/>
      <c r="H413" s="13"/>
      <c r="I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L413" s="13"/>
      <c r="FM413" s="13"/>
    </row>
    <row r="414" spans="2:169" s="9" customFormat="1" ht="12.2" hidden="1">
      <c r="B414" s="20"/>
      <c r="C414" s="13"/>
      <c r="D414" s="13"/>
      <c r="H414" s="13"/>
      <c r="I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L414" s="13"/>
      <c r="FM414" s="13"/>
    </row>
    <row r="415" spans="2:169" s="9" customFormat="1" ht="12.2" hidden="1">
      <c r="B415" s="20"/>
      <c r="C415" s="13"/>
      <c r="D415" s="13"/>
      <c r="H415" s="13"/>
      <c r="I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L415" s="13"/>
      <c r="FM415" s="13"/>
    </row>
    <row r="416" spans="2:169" s="9" customFormat="1" ht="12.2" hidden="1">
      <c r="B416" s="20"/>
      <c r="C416" s="13"/>
      <c r="D416" s="13"/>
      <c r="H416" s="13"/>
      <c r="I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L416" s="13"/>
      <c r="FM416" s="13"/>
    </row>
    <row r="417" spans="2:169" s="9" customFormat="1" ht="12.2" hidden="1">
      <c r="B417" s="20"/>
      <c r="C417" s="13"/>
      <c r="D417" s="13"/>
      <c r="H417" s="13"/>
      <c r="I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L417" s="13"/>
      <c r="FM417" s="13"/>
    </row>
    <row r="418" spans="2:169" s="9" customFormat="1" ht="12.2" hidden="1">
      <c r="B418" s="20"/>
      <c r="C418" s="13"/>
      <c r="D418" s="13"/>
      <c r="H418" s="13"/>
      <c r="I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L418" s="13"/>
      <c r="FM418" s="13"/>
    </row>
    <row r="419" spans="2:169" s="9" customFormat="1" ht="12.2" hidden="1">
      <c r="B419" s="20"/>
      <c r="C419" s="13"/>
      <c r="D419" s="13"/>
      <c r="H419" s="13"/>
      <c r="I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L419" s="13"/>
      <c r="FM419" s="13"/>
    </row>
    <row r="420" spans="2:169" s="9" customFormat="1" ht="12.2" hidden="1">
      <c r="B420" s="20"/>
      <c r="C420" s="13"/>
      <c r="D420" s="13"/>
      <c r="H420" s="13"/>
      <c r="I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L420" s="13"/>
      <c r="FM420" s="13"/>
    </row>
    <row r="421" spans="2:169" s="9" customFormat="1" ht="12.2" hidden="1">
      <c r="B421" s="20"/>
      <c r="C421" s="13"/>
      <c r="D421" s="13"/>
      <c r="H421" s="13"/>
      <c r="I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L421" s="13"/>
      <c r="FM421" s="13"/>
    </row>
    <row r="422" spans="2:169" s="9" customFormat="1" ht="12.2" hidden="1">
      <c r="B422" s="20"/>
      <c r="C422" s="13"/>
      <c r="D422" s="13"/>
      <c r="H422" s="13"/>
      <c r="I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L422" s="13"/>
      <c r="FM422" s="13"/>
    </row>
    <row r="423" spans="2:169" s="9" customFormat="1" ht="12.2" hidden="1">
      <c r="B423" s="20"/>
      <c r="C423" s="13"/>
      <c r="D423" s="13"/>
      <c r="H423" s="13"/>
      <c r="I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L423" s="13"/>
      <c r="FM423" s="13"/>
    </row>
    <row r="424" spans="2:169" s="9" customFormat="1" ht="12.2" hidden="1">
      <c r="B424" s="20"/>
      <c r="C424" s="13"/>
      <c r="D424" s="13"/>
      <c r="H424" s="13"/>
      <c r="I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L424" s="13"/>
      <c r="FM424" s="13"/>
    </row>
    <row r="425" spans="2:169" s="9" customFormat="1" ht="12.2" hidden="1">
      <c r="B425" s="20"/>
      <c r="C425" s="13"/>
      <c r="D425" s="13"/>
      <c r="H425" s="13"/>
      <c r="I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L425" s="13"/>
      <c r="FM425" s="13"/>
    </row>
    <row r="426" spans="2:169"/>
    <row r="427" spans="2:169"/>
    <row r="428" spans="2:169"/>
    <row r="429" spans="2:169"/>
    <row r="430" spans="2:169"/>
    <row r="431" spans="2:169"/>
    <row r="432" spans="2:169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</sheetData>
  <sheetProtection insertRows="0" deleteRows="0" selectLockedCells="1" autoFilter="0"/>
  <mergeCells count="69">
    <mergeCell ref="C52:E52"/>
    <mergeCell ref="C60:E60"/>
    <mergeCell ref="C62:G62"/>
    <mergeCell ref="C61:E61"/>
    <mergeCell ref="C63:E63"/>
    <mergeCell ref="C64:E64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C30:G30"/>
    <mergeCell ref="C10:G10"/>
    <mergeCell ref="C23:G23"/>
    <mergeCell ref="C11:G11"/>
    <mergeCell ref="C16:G16"/>
    <mergeCell ref="C24:G24"/>
    <mergeCell ref="C27:G27"/>
    <mergeCell ref="D15:E15"/>
    <mergeCell ref="B3:D3"/>
    <mergeCell ref="B5:D5"/>
    <mergeCell ref="C50:G50"/>
    <mergeCell ref="C51:G51"/>
    <mergeCell ref="C53:G53"/>
    <mergeCell ref="C38:G38"/>
    <mergeCell ref="C33:G33"/>
    <mergeCell ref="C34:G34"/>
    <mergeCell ref="C49:E49"/>
    <mergeCell ref="C48:E48"/>
    <mergeCell ref="C35:E35"/>
    <mergeCell ref="FC8:FI8"/>
    <mergeCell ref="C41:G41"/>
    <mergeCell ref="DF8:DL8"/>
    <mergeCell ref="DM8:DS8"/>
    <mergeCell ref="AU8:BA8"/>
    <mergeCell ref="BB8:BH8"/>
    <mergeCell ref="BI8:BO8"/>
    <mergeCell ref="BP8:BV8"/>
    <mergeCell ref="BW8:CC8"/>
    <mergeCell ref="S8:Y8"/>
    <mergeCell ref="Z8:AF8"/>
    <mergeCell ref="AG8:AM8"/>
    <mergeCell ref="AN8:AT8"/>
    <mergeCell ref="CD8:CJ8"/>
    <mergeCell ref="CK8:CQ8"/>
    <mergeCell ref="DT8:DZ8"/>
    <mergeCell ref="EA8:EG8"/>
    <mergeCell ref="EH8:EN8"/>
    <mergeCell ref="EO8:EU8"/>
    <mergeCell ref="EV8:FB8"/>
    <mergeCell ref="C59:E59"/>
    <mergeCell ref="C57:G57"/>
    <mergeCell ref="C58:G58"/>
    <mergeCell ref="C54:E54"/>
    <mergeCell ref="C56:E56"/>
    <mergeCell ref="C55:G55"/>
    <mergeCell ref="C42:E42"/>
    <mergeCell ref="M8:R8"/>
    <mergeCell ref="B4:D4"/>
    <mergeCell ref="C47:G47"/>
    <mergeCell ref="C12:E12"/>
  </mergeCells>
  <phoneticPr fontId="4" type="noConversion"/>
  <conditionalFormatting sqref="AR2:BU6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64">
    <cfRule type="expression" dxfId="99" priority="719">
      <formula>(IF((M$9&lt;=$K9),(IF((M$9&gt;=$J9),1,2)),3)=1)</formula>
    </cfRule>
    <cfRule type="expression" dxfId="98" priority="720">
      <formula>IF(M$9=$E$6,1,0)</formula>
    </cfRule>
    <cfRule type="expression" dxfId="97" priority="721">
      <formula>IF(WEEKDAY(M$9)=1,1,0)</formula>
    </cfRule>
    <cfRule type="expression" dxfId="96" priority="722">
      <formula>IF(WEEKDAY(#REF!)=7,1,0)</formula>
    </cfRule>
  </conditionalFormatting>
  <conditionalFormatting sqref="B50:L51 B53:L53 B52:C52 I52:L52 B55:L55 B54:C54 B57:L58 B56:C56 B62:L62 B59:G59 B63:G63 I63:L63 F52:G52 F54:G54 F56:G56 I54:L54 I56:L56 B61:G61 B60:C60 F60:G60 I59:L61">
    <cfRule type="expression" dxfId="95" priority="73">
      <formula>NOT(ISBLANK($B1048543))</formula>
    </cfRule>
    <cfRule type="expression" dxfId="94" priority="75">
      <formula>LEN($B1048544)=3</formula>
    </cfRule>
    <cfRule type="expression" dxfId="93" priority="76">
      <formula>LEN($B1048543)=1</formula>
    </cfRule>
  </conditionalFormatting>
  <conditionalFormatting sqref="F15:G15 B14:G14 B13:J13 L13:L15 B16:L16 H14:J15 B17:G22 I17:L22 B23:L24 B27:L27 B25:G26 I25:L26 B30:L30 B28:G29 I28:L29 B31:G32 I31:L32 B10:L12 B33:L35 B37:I37 B36:C36 F36:I36 L36:L37">
    <cfRule type="expression" dxfId="92" priority="731">
      <formula>NOT(ISBLANK($B1048476))</formula>
    </cfRule>
    <cfRule type="expression" dxfId="91" priority="732">
      <formula>LEN($B1048477)=3</formula>
    </cfRule>
    <cfRule type="expression" dxfId="90" priority="733">
      <formula>LEN($B1048476)=1</formula>
    </cfRule>
  </conditionalFormatting>
  <conditionalFormatting sqref="B38:L38 B39:G40 C44 I46:L46 D45 I39:L40">
    <cfRule type="expression" dxfId="89" priority="742">
      <formula>NOT(ISBLANK($B1048512))</formula>
    </cfRule>
    <cfRule type="expression" dxfId="88" priority="743">
      <formula>LEN($B1048513)=3</formula>
    </cfRule>
    <cfRule type="expression" dxfId="87" priority="744">
      <formula>LEN($B1048512)=1</formula>
    </cfRule>
  </conditionalFormatting>
  <conditionalFormatting sqref="D46:G46">
    <cfRule type="expression" dxfId="86" priority="753">
      <formula>NOT(ISBLANK($B1048520))</formula>
    </cfRule>
    <cfRule type="expression" dxfId="85" priority="754">
      <formula>LEN($B1048521)=3</formula>
    </cfRule>
    <cfRule type="expression" dxfId="84" priority="755">
      <formula>LEN($B1048520)=1</formula>
    </cfRule>
  </conditionalFormatting>
  <conditionalFormatting sqref="B15:D15">
    <cfRule type="expression" dxfId="83" priority="70">
      <formula>NOT(ISBLANK($B1048481))</formula>
    </cfRule>
    <cfRule type="expression" dxfId="82" priority="71">
      <formula>LEN($B1048482)=3</formula>
    </cfRule>
    <cfRule type="expression" dxfId="81" priority="72">
      <formula>LEN($B1048481)=1</formula>
    </cfRule>
  </conditionalFormatting>
  <conditionalFormatting sqref="K15">
    <cfRule type="expression" dxfId="80" priority="67">
      <formula>NOT(ISBLANK($B1048481))</formula>
    </cfRule>
    <cfRule type="expression" dxfId="79" priority="68">
      <formula>LEN($B1048482)=3</formula>
    </cfRule>
    <cfRule type="expression" dxfId="78" priority="69">
      <formula>LEN($B1048481)=1</formula>
    </cfRule>
  </conditionalFormatting>
  <conditionalFormatting sqref="K13">
    <cfRule type="expression" dxfId="77" priority="64">
      <formula>NOT(ISBLANK($B1048479))</formula>
    </cfRule>
    <cfRule type="expression" dxfId="76" priority="65">
      <formula>LEN($B1048480)=3</formula>
    </cfRule>
    <cfRule type="expression" dxfId="75" priority="66">
      <formula>LEN($B1048479)=1</formula>
    </cfRule>
  </conditionalFormatting>
  <conditionalFormatting sqref="K14">
    <cfRule type="expression" dxfId="74" priority="61">
      <formula>NOT(ISBLANK($B1048480))</formula>
    </cfRule>
    <cfRule type="expression" dxfId="73" priority="62">
      <formula>LEN($B1048481)=3</formula>
    </cfRule>
    <cfRule type="expression" dxfId="72" priority="63">
      <formula>LEN($B1048480)=1</formula>
    </cfRule>
  </conditionalFormatting>
  <conditionalFormatting sqref="H17:H22">
    <cfRule type="expression" dxfId="71" priority="58">
      <formula>NOT(ISBLANK($B1048483))</formula>
    </cfRule>
    <cfRule type="expression" dxfId="70" priority="59">
      <formula>LEN($B1048484)=3</formula>
    </cfRule>
    <cfRule type="expression" dxfId="69" priority="60">
      <formula>LEN($B1048483)=1</formula>
    </cfRule>
  </conditionalFormatting>
  <conditionalFormatting sqref="H25:H26">
    <cfRule type="expression" dxfId="68" priority="55">
      <formula>NOT(ISBLANK($B1048491))</formula>
    </cfRule>
    <cfRule type="expression" dxfId="67" priority="56">
      <formula>LEN($B1048492)=3</formula>
    </cfRule>
    <cfRule type="expression" dxfId="66" priority="57">
      <formula>LEN($B1048491)=1</formula>
    </cfRule>
  </conditionalFormatting>
  <conditionalFormatting sqref="H28:H29">
    <cfRule type="expression" dxfId="65" priority="52">
      <formula>NOT(ISBLANK($B1048494))</formula>
    </cfRule>
    <cfRule type="expression" dxfId="64" priority="53">
      <formula>LEN($B1048495)=3</formula>
    </cfRule>
    <cfRule type="expression" dxfId="63" priority="54">
      <formula>LEN($B1048494)=1</formula>
    </cfRule>
  </conditionalFormatting>
  <conditionalFormatting sqref="H31:H32">
    <cfRule type="expression" dxfId="62" priority="49">
      <formula>NOT(ISBLANK($B1048497))</formula>
    </cfRule>
    <cfRule type="expression" dxfId="61" priority="50">
      <formula>LEN($B1048498)=3</formula>
    </cfRule>
    <cfRule type="expression" dxfId="60" priority="51">
      <formula>LEN($B1048497)=1</formula>
    </cfRule>
  </conditionalFormatting>
  <conditionalFormatting sqref="B47:L47 B48:G49 I48:L49">
    <cfRule type="expression" dxfId="59" priority="764">
      <formula>NOT(ISBLANK($B1048525))</formula>
    </cfRule>
    <cfRule type="expression" dxfId="58" priority="765">
      <formula>LEN($B1048526)=3</formula>
    </cfRule>
    <cfRule type="expression" dxfId="57" priority="766">
      <formula>LEN($B1048525)=1</formula>
    </cfRule>
  </conditionalFormatting>
  <conditionalFormatting sqref="H64">
    <cfRule type="expression" dxfId="56" priority="16">
      <formula>NOT(ISBLANK($B1048533))</formula>
    </cfRule>
    <cfRule type="expression" dxfId="55" priority="17">
      <formula>LEN($B1048534)=3</formula>
    </cfRule>
    <cfRule type="expression" dxfId="54" priority="18">
      <formula>LEN($B1048533)=1</formula>
    </cfRule>
  </conditionalFormatting>
  <conditionalFormatting sqref="H39:H40">
    <cfRule type="expression" dxfId="53" priority="40">
      <formula>NOT(ISBLANK($B1048508))</formula>
    </cfRule>
    <cfRule type="expression" dxfId="52" priority="41">
      <formula>LEN($B1048509)=3</formula>
    </cfRule>
    <cfRule type="expression" dxfId="51" priority="42">
      <formula>LEN($B1048508)=1</formula>
    </cfRule>
  </conditionalFormatting>
  <conditionalFormatting sqref="H42:H45">
    <cfRule type="expression" dxfId="50" priority="37">
      <formula>NOT(ISBLANK($B1048511))</formula>
    </cfRule>
    <cfRule type="expression" dxfId="49" priority="38">
      <formula>LEN($B1048512)=3</formula>
    </cfRule>
    <cfRule type="expression" dxfId="48" priority="39">
      <formula>LEN($B1048511)=1</formula>
    </cfRule>
  </conditionalFormatting>
  <conditionalFormatting sqref="H46 H63">
    <cfRule type="expression" dxfId="47" priority="34">
      <formula>NOT(ISBLANK($B1048514))</formula>
    </cfRule>
    <cfRule type="expression" dxfId="46" priority="35">
      <formula>LEN($B1048515)=3</formula>
    </cfRule>
    <cfRule type="expression" dxfId="45" priority="36">
      <formula>LEN($B1048514)=1</formula>
    </cfRule>
  </conditionalFormatting>
  <conditionalFormatting sqref="H48:H49">
    <cfRule type="expression" dxfId="44" priority="31">
      <formula>NOT(ISBLANK($B1048516))</formula>
    </cfRule>
    <cfRule type="expression" dxfId="43" priority="32">
      <formula>LEN($B1048517)=3</formula>
    </cfRule>
    <cfRule type="expression" dxfId="42" priority="33">
      <formula>LEN($B1048516)=1</formula>
    </cfRule>
  </conditionalFormatting>
  <conditionalFormatting sqref="H52">
    <cfRule type="expression" dxfId="41" priority="28">
      <formula>NOT(ISBLANK($B1048520))</formula>
    </cfRule>
    <cfRule type="expression" dxfId="40" priority="29">
      <formula>LEN($B1048521)=3</formula>
    </cfRule>
    <cfRule type="expression" dxfId="39" priority="30">
      <formula>LEN($B1048520)=1</formula>
    </cfRule>
  </conditionalFormatting>
  <conditionalFormatting sqref="H54">
    <cfRule type="expression" dxfId="38" priority="25">
      <formula>NOT(ISBLANK($B1048522))</formula>
    </cfRule>
    <cfRule type="expression" dxfId="37" priority="26">
      <formula>LEN($B1048523)=3</formula>
    </cfRule>
    <cfRule type="expression" dxfId="36" priority="27">
      <formula>LEN($B1048522)=1</formula>
    </cfRule>
  </conditionalFormatting>
  <conditionalFormatting sqref="H56">
    <cfRule type="expression" dxfId="35" priority="22">
      <formula>NOT(ISBLANK($B1048524))</formula>
    </cfRule>
    <cfRule type="expression" dxfId="34" priority="23">
      <formula>LEN($B1048525)=3</formula>
    </cfRule>
    <cfRule type="expression" dxfId="33" priority="24">
      <formula>LEN($B1048524)=1</formula>
    </cfRule>
  </conditionalFormatting>
  <conditionalFormatting sqref="H59:H61">
    <cfRule type="expression" dxfId="32" priority="19">
      <formula>NOT(ISBLANK($B1048527))</formula>
    </cfRule>
    <cfRule type="expression" dxfId="31" priority="20">
      <formula>LEN($B1048528)=3</formula>
    </cfRule>
    <cfRule type="expression" dxfId="30" priority="21">
      <formula>LEN($B1048527)=1</formula>
    </cfRule>
  </conditionalFormatting>
  <conditionalFormatting sqref="C41:G41">
    <cfRule type="expression" dxfId="29" priority="13">
      <formula>NOT(ISBLANK($B1048520))</formula>
    </cfRule>
    <cfRule type="expression" dxfId="28" priority="14">
      <formula>LEN($B1048521)=3</formula>
    </cfRule>
    <cfRule type="expression" dxfId="27" priority="15">
      <formula>LEN($B1048520)=1</formula>
    </cfRule>
  </conditionalFormatting>
  <conditionalFormatting sqref="J36:K37">
    <cfRule type="expression" dxfId="26" priority="10">
      <formula>NOT(ISBLANK($B1048502))</formula>
    </cfRule>
    <cfRule type="expression" dxfId="25" priority="11">
      <formula>LEN($B1048503)=3</formula>
    </cfRule>
    <cfRule type="expression" dxfId="24" priority="12">
      <formula>LEN($B1048502)=1</formula>
    </cfRule>
  </conditionalFormatting>
  <conditionalFormatting sqref="B42:G42 I42:L45 H41:L41 F43:G43 E44:G45 B41 B43:B46">
    <cfRule type="expression" dxfId="23" priority="842">
      <formula>NOT(ISBLANK($B1048516))</formula>
    </cfRule>
    <cfRule type="expression" dxfId="22" priority="843">
      <formula>LEN($B1048517)=3</formula>
    </cfRule>
    <cfRule type="expression" dxfId="21" priority="844">
      <formula>LEN($B1048516)=1</formula>
    </cfRule>
  </conditionalFormatting>
  <conditionalFormatting sqref="C46">
    <cfRule type="expression" dxfId="20" priority="848">
      <formula>NOT(ISBLANK($B1048519))</formula>
    </cfRule>
    <cfRule type="expression" dxfId="19" priority="849">
      <formula>LEN($B1048520)=3</formula>
    </cfRule>
    <cfRule type="expression" dxfId="18" priority="850">
      <formula>LEN($B1048519)=1</formula>
    </cfRule>
  </conditionalFormatting>
  <conditionalFormatting sqref="B64:G64 I64 L64">
    <cfRule type="expression" dxfId="17" priority="892">
      <formula>NOT(ISBLANK($B1048558))</formula>
    </cfRule>
    <cfRule type="expression" dxfId="16" priority="893">
      <formula>LEN($B1048559)=3</formula>
    </cfRule>
    <cfRule type="expression" dxfId="15" priority="894">
      <formula>LEN($B1048558)=1</formula>
    </cfRule>
  </conditionalFormatting>
  <conditionalFormatting sqref="K64">
    <cfRule type="expression" dxfId="11" priority="4">
      <formula>NOT(ISBLANK($B1048557))</formula>
    </cfRule>
    <cfRule type="expression" dxfId="10" priority="5">
      <formula>LEN($B1048558)=3</formula>
    </cfRule>
    <cfRule type="expression" dxfId="9" priority="6">
      <formula>LEN($B1048557)=1</formula>
    </cfRule>
  </conditionalFormatting>
  <conditionalFormatting sqref="J64">
    <cfRule type="expression" dxfId="5" priority="1">
      <formula>NOT(ISBLANK($B1048557))</formula>
    </cfRule>
    <cfRule type="expression" dxfId="4" priority="2">
      <formula>LEN($B1048558)=3</formula>
    </cfRule>
    <cfRule type="expression" dxfId="3" priority="3">
      <formula>LEN($B1048557)=1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L10:L64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68" t="s">
        <v>58</v>
      </c>
      <c r="C1" s="168"/>
    </row>
    <row r="2" spans="2:3">
      <c r="B2" s="168"/>
      <c r="C2" s="168"/>
    </row>
    <row r="3" spans="2:3">
      <c r="B3" s="6" t="s">
        <v>51</v>
      </c>
    </row>
    <row r="4" spans="2:3">
      <c r="B4" s="6" t="s">
        <v>56</v>
      </c>
      <c r="C4" s="6" t="s">
        <v>57</v>
      </c>
    </row>
    <row r="5" spans="2:3">
      <c r="B5" s="7">
        <f>ROW()-4</f>
        <v>1</v>
      </c>
      <c r="C5" s="6" t="s">
        <v>52</v>
      </c>
    </row>
    <row r="6" spans="2:3">
      <c r="B6" s="7">
        <f t="shared" ref="B6:B8" si="0">ROW()-4</f>
        <v>2</v>
      </c>
      <c r="C6" s="6" t="s">
        <v>53</v>
      </c>
    </row>
    <row r="7" spans="2:3">
      <c r="B7" s="7">
        <f t="shared" si="0"/>
        <v>3</v>
      </c>
      <c r="C7" s="6" t="s">
        <v>54</v>
      </c>
    </row>
    <row r="8" spans="2:3">
      <c r="B8" s="7">
        <f t="shared" si="0"/>
        <v>4</v>
      </c>
      <c r="C8" s="6" t="s">
        <v>55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cp:lastPrinted>2020-11-16T02:43:51Z</cp:lastPrinted>
  <dcterms:created xsi:type="dcterms:W3CDTF">2013-01-18T04:29:07Z</dcterms:created>
  <dcterms:modified xsi:type="dcterms:W3CDTF">2020-11-30T12:54:59Z</dcterms:modified>
</cp:coreProperties>
</file>