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ps\_project_RPA_Chattanooga\Map_Template\_Map_Automation\Summary_Tables\"/>
    </mc:Choice>
  </mc:AlternateContent>
  <xr:revisionPtr revIDLastSave="0" documentId="13_ncr:1_{EBC78078-6B11-41C7-8D93-47D874422158}" xr6:coauthVersionLast="47" xr6:coauthVersionMax="47" xr10:uidLastSave="{00000000-0000-0000-0000-000000000000}"/>
  <bookViews>
    <workbookView xWindow="28680" yWindow="-120" windowWidth="29040" windowHeight="15840" firstSheet="2" activeTab="2" xr2:uid="{6F4C6DB4-E43A-4C49-BFB0-B6EE5A10966B}"/>
  </bookViews>
  <sheets>
    <sheet name="Table_24" sheetId="1" r:id="rId1"/>
    <sheet name="Table_25" sheetId="2" r:id="rId2"/>
    <sheet name="Table_26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4" i="3" l="1"/>
  <c r="M14" i="3"/>
  <c r="L14" i="3"/>
  <c r="K14" i="3"/>
  <c r="O13" i="3"/>
  <c r="O12" i="3"/>
  <c r="O11" i="3"/>
  <c r="O10" i="3"/>
  <c r="O9" i="3"/>
  <c r="O8" i="3"/>
  <c r="O7" i="3"/>
  <c r="O6" i="3"/>
  <c r="O5" i="3"/>
  <c r="O4" i="3"/>
  <c r="F11" i="2"/>
  <c r="E11" i="2"/>
  <c r="D11" i="2"/>
  <c r="C11" i="2"/>
  <c r="G10" i="2"/>
  <c r="G9" i="2"/>
  <c r="G8" i="2"/>
  <c r="G7" i="2"/>
  <c r="G6" i="2"/>
  <c r="G5" i="2"/>
  <c r="G4" i="2"/>
  <c r="G5" i="1"/>
  <c r="G6" i="1"/>
  <c r="G7" i="1"/>
  <c r="G8" i="1"/>
  <c r="G9" i="1"/>
  <c r="G10" i="1"/>
  <c r="G4" i="1"/>
  <c r="D11" i="1"/>
  <c r="E11" i="1"/>
  <c r="F11" i="1"/>
  <c r="C11" i="1"/>
  <c r="O14" i="3" l="1"/>
  <c r="G11" i="2"/>
  <c r="G11" i="1"/>
</calcChain>
</file>

<file path=xl/sharedStrings.xml><?xml version="1.0" encoding="utf-8"?>
<sst xmlns="http://schemas.openxmlformats.org/spreadsheetml/2006/main" count="75" uniqueCount="23">
  <si>
    <t>Table 24: Vehicle Miles Traveled (VMT)
by HPMS Functional Class and County</t>
  </si>
  <si>
    <t>HPMS
Functional Class</t>
  </si>
  <si>
    <t>County</t>
  </si>
  <si>
    <t>ID</t>
  </si>
  <si>
    <t>Name</t>
  </si>
  <si>
    <t>Catoosa</t>
  </si>
  <si>
    <t>Dade</t>
  </si>
  <si>
    <t>Hamilton</t>
  </si>
  <si>
    <t>Walker</t>
  </si>
  <si>
    <t>TOTAL</t>
  </si>
  <si>
    <t>Interstate</t>
  </si>
  <si>
    <t>Other Freeway / Expressway</t>
  </si>
  <si>
    <t>Other Principal Arterial</t>
  </si>
  <si>
    <t>Minor Arterial</t>
  </si>
  <si>
    <t>Major Collector</t>
  </si>
  <si>
    <t>Minor Collector</t>
  </si>
  <si>
    <t>Local</t>
  </si>
  <si>
    <t>Table 25: Vehicle Hours of Delay (VHD)
by HPMS Functional Class and County</t>
  </si>
  <si>
    <t>Table 26: Congested Speeds
by HPMS Functional Class and County</t>
  </si>
  <si>
    <t>Table 26: Congested Speeds
by HPMS Functional Class and County - NOT WEIGHTED</t>
  </si>
  <si>
    <t>Walk / bike only (no motor vehicles)</t>
  </si>
  <si>
    <t>Centroid Connector</t>
  </si>
  <si>
    <t>Unmodeled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</si>
</sst>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4" fillId="3" borderId="4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5" xfId="0" applyFont="1" applyFill="1" applyBorder="1" applyAlignment="1">
      <alignment vertical="center"/>
    </xf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0" fontId="0" fillId="0" borderId="4" xfId="0" applyBorder="1" applyAlignment="1">
      <alignment horizontal="center"/>
    </xf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164" fontId="3" fillId="0" borderId="8" xfId="1" applyNumberFormat="1" applyFont="1" applyBorder="1"/>
    <xf numFmtId="0" fontId="4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164" fontId="3" fillId="0" borderId="10" xfId="1" applyNumberFormat="1" applyFont="1" applyBorder="1"/>
    <xf numFmtId="164" fontId="3" fillId="0" borderId="11" xfId="1" applyNumberFormat="1" applyFont="1" applyBorder="1"/>
    <xf numFmtId="0" fontId="0" fillId="0" borderId="4" xfId="0" applyBorder="1" applyAlignment="1">
      <alignment horizontal="left"/>
    </xf>
    <xf numFmtId="0" fontId="4" fillId="3" borderId="8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1" applyNumberFormat="1" applyFont="1" applyBorder="1"/>
    <xf numFmtId="164" fontId="6" fillId="0" borderId="0" xfId="1" applyNumberFormat="1" applyFont="1" applyBorder="1"/>
    <xf numFmtId="164" fontId="6" fillId="0" borderId="5" xfId="1" applyNumberFormat="1" applyFont="1" applyBorder="1"/>
    <xf numFmtId="164" fontId="7" fillId="0" borderId="10" xfId="1" applyNumberFormat="1" applyFont="1" applyBorder="1"/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164" fontId="6" fillId="0" borderId="6" xfId="1" applyNumberFormat="1" applyFont="1" applyBorder="1"/>
    <xf numFmtId="164" fontId="6" fillId="0" borderId="7" xfId="1" applyNumberFormat="1" applyFont="1" applyBorder="1"/>
    <xf numFmtId="164" fontId="6" fillId="0" borderId="8" xfId="1" applyNumberFormat="1" applyFont="1" applyBorder="1"/>
    <xf numFmtId="164" fontId="7" fillId="0" borderId="11" xfId="1" applyNumberFormat="1" applyFont="1" applyBorder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right" indent="1"/>
    </xf>
    <xf numFmtId="0" fontId="3" fillId="0" borderId="13" xfId="0" applyFont="1" applyBorder="1" applyAlignment="1">
      <alignment horizontal="right" indent="1"/>
    </xf>
    <xf numFmtId="0" fontId="5" fillId="2" borderId="7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F7A0-3A09-4C60-B169-4832E826D1F1}">
  <dimension ref="A1:G11"/>
  <sheetViews>
    <sheetView workbookViewId="0">
      <selection activeCell="L19" sqref="L19"/>
    </sheetView>
  </sheetViews>
  <sheetFormatPr defaultRowHeight="15"/>
  <cols>
    <col min="1" max="1" width="9.28515625" customWidth="1"/>
    <col min="2" max="2" width="33.85546875" bestFit="1" customWidth="1"/>
    <col min="3" max="6" width="11.5703125" customWidth="1"/>
    <col min="7" max="7" width="12.42578125" customWidth="1"/>
  </cols>
  <sheetData>
    <row r="1" spans="1:7" ht="52.5" customHeight="1">
      <c r="A1" s="37" t="s">
        <v>0</v>
      </c>
      <c r="B1" s="37"/>
      <c r="C1" s="38"/>
      <c r="D1" s="38"/>
      <c r="E1" s="38"/>
      <c r="F1" s="38"/>
      <c r="G1" s="38"/>
    </row>
    <row r="2" spans="1:7" ht="37.5" customHeight="1">
      <c r="A2" s="39" t="s">
        <v>1</v>
      </c>
      <c r="B2" s="40"/>
      <c r="C2" s="34" t="s">
        <v>2</v>
      </c>
      <c r="D2" s="35"/>
      <c r="E2" s="35"/>
      <c r="F2" s="36"/>
      <c r="G2" s="15"/>
    </row>
    <row r="3" spans="1:7">
      <c r="A3" s="21" t="s">
        <v>3</v>
      </c>
      <c r="B3" s="20" t="s">
        <v>4</v>
      </c>
      <c r="C3" s="1" t="s">
        <v>5</v>
      </c>
      <c r="D3" s="2" t="s">
        <v>6</v>
      </c>
      <c r="E3" s="2" t="s">
        <v>7</v>
      </c>
      <c r="F3" s="3" t="s">
        <v>8</v>
      </c>
      <c r="G3" s="16" t="s">
        <v>9</v>
      </c>
    </row>
    <row r="4" spans="1:7">
      <c r="A4" s="7">
        <v>1</v>
      </c>
      <c r="B4" s="19" t="s">
        <v>10</v>
      </c>
      <c r="C4" s="4">
        <v>1107180.55670035</v>
      </c>
      <c r="D4" s="5">
        <v>264639.21629419801</v>
      </c>
      <c r="E4" s="5">
        <v>3031398.2647190099</v>
      </c>
      <c r="F4" s="6">
        <v>0</v>
      </c>
      <c r="G4" s="17">
        <f>SUM(C4:F4)</f>
        <v>4403218.0377135575</v>
      </c>
    </row>
    <row r="5" spans="1:7">
      <c r="A5" s="7">
        <v>2</v>
      </c>
      <c r="B5" s="19" t="s">
        <v>11</v>
      </c>
      <c r="C5" s="4">
        <v>0</v>
      </c>
      <c r="D5" s="5">
        <v>0</v>
      </c>
      <c r="E5" s="5">
        <v>1290342.0747632801</v>
      </c>
      <c r="F5" s="6">
        <v>0</v>
      </c>
      <c r="G5" s="17">
        <f t="shared" ref="G5:G10" si="0">SUM(C5:F5)</f>
        <v>1290342.0747632801</v>
      </c>
    </row>
    <row r="6" spans="1:7">
      <c r="A6" s="7">
        <v>3</v>
      </c>
      <c r="B6" s="19" t="s">
        <v>12</v>
      </c>
      <c r="C6" s="4">
        <v>151467.79246090399</v>
      </c>
      <c r="D6" s="5">
        <v>0</v>
      </c>
      <c r="E6" s="5">
        <v>2150673.67127136</v>
      </c>
      <c r="F6" s="6">
        <v>174770.10730621501</v>
      </c>
      <c r="G6" s="17">
        <f t="shared" si="0"/>
        <v>2476911.571038479</v>
      </c>
    </row>
    <row r="7" spans="1:7">
      <c r="A7" s="7">
        <v>4</v>
      </c>
      <c r="B7" s="19" t="s">
        <v>13</v>
      </c>
      <c r="C7" s="4">
        <v>535728.85913801903</v>
      </c>
      <c r="D7" s="5">
        <v>15737.538205882</v>
      </c>
      <c r="E7" s="5">
        <v>2053339.8594325699</v>
      </c>
      <c r="F7" s="6">
        <v>229136.67741054299</v>
      </c>
      <c r="G7" s="17">
        <f t="shared" si="0"/>
        <v>2833942.9341870137</v>
      </c>
    </row>
    <row r="8" spans="1:7">
      <c r="A8" s="7">
        <v>5</v>
      </c>
      <c r="B8" s="19" t="s">
        <v>14</v>
      </c>
      <c r="C8" s="4">
        <v>220488.43270498401</v>
      </c>
      <c r="D8" s="5">
        <v>28292.885135541899</v>
      </c>
      <c r="E8" s="5">
        <v>422074.76524001302</v>
      </c>
      <c r="F8" s="6">
        <v>86887.682718158598</v>
      </c>
      <c r="G8" s="17">
        <f t="shared" si="0"/>
        <v>757743.76579869748</v>
      </c>
    </row>
    <row r="9" spans="1:7">
      <c r="A9" s="7">
        <v>6</v>
      </c>
      <c r="B9" s="19" t="s">
        <v>15</v>
      </c>
      <c r="C9" s="4">
        <v>14689.553006578601</v>
      </c>
      <c r="D9" s="5">
        <v>0</v>
      </c>
      <c r="E9" s="5">
        <v>237730.940816168</v>
      </c>
      <c r="F9" s="6">
        <v>7197.0649312285404</v>
      </c>
      <c r="G9" s="17">
        <f t="shared" si="0"/>
        <v>259617.55875397517</v>
      </c>
    </row>
    <row r="10" spans="1:7">
      <c r="A10" s="7">
        <v>7</v>
      </c>
      <c r="B10" s="19" t="s">
        <v>16</v>
      </c>
      <c r="C10" s="8">
        <v>26547.8030667241</v>
      </c>
      <c r="D10" s="9">
        <v>0</v>
      </c>
      <c r="E10" s="9">
        <v>123490.814987816</v>
      </c>
      <c r="F10" s="10">
        <v>22366.199439911899</v>
      </c>
      <c r="G10" s="18">
        <f t="shared" si="0"/>
        <v>172404.817494452</v>
      </c>
    </row>
    <row r="11" spans="1:7">
      <c r="A11" s="41" t="s">
        <v>9</v>
      </c>
      <c r="B11" s="42"/>
      <c r="C11" s="11">
        <f>SUM(C4:C10)</f>
        <v>2056102.9970775601</v>
      </c>
      <c r="D11" s="12">
        <f>SUM(D4:D10)</f>
        <v>308669.63963562192</v>
      </c>
      <c r="E11" s="12">
        <f>SUM(E4:E10)</f>
        <v>9309050.3912302181</v>
      </c>
      <c r="F11" s="13">
        <f>SUM(F4:F10)</f>
        <v>520357.73180605704</v>
      </c>
      <c r="G11" s="14">
        <f>SUM(G4:G10)</f>
        <v>12194180.759749455</v>
      </c>
    </row>
  </sheetData>
  <mergeCells count="4">
    <mergeCell ref="C2:F2"/>
    <mergeCell ref="A1:G1"/>
    <mergeCell ref="A2:B2"/>
    <mergeCell ref="A11:B1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A269-3758-49FF-B393-DA4BD6AC47F5}">
  <dimension ref="A1:G11"/>
  <sheetViews>
    <sheetView workbookViewId="0">
      <selection activeCell="K5" sqref="K5"/>
    </sheetView>
  </sheetViews>
  <sheetFormatPr defaultRowHeight="15"/>
  <cols>
    <col min="1" max="1" width="9.28515625" customWidth="1"/>
    <col min="2" max="2" width="33.85546875" bestFit="1" customWidth="1"/>
    <col min="3" max="6" width="11.5703125" customWidth="1"/>
    <col min="7" max="7" width="12.42578125" customWidth="1"/>
  </cols>
  <sheetData>
    <row r="1" spans="1:7" ht="52.5" customHeight="1">
      <c r="A1" s="43" t="s">
        <v>17</v>
      </c>
      <c r="B1" s="43"/>
      <c r="C1" s="43"/>
      <c r="D1" s="43"/>
      <c r="E1" s="43"/>
      <c r="F1" s="43"/>
      <c r="G1" s="43"/>
    </row>
    <row r="2" spans="1:7" ht="37.5" customHeight="1">
      <c r="A2" s="39" t="s">
        <v>1</v>
      </c>
      <c r="B2" s="40"/>
      <c r="C2" s="34" t="s">
        <v>2</v>
      </c>
      <c r="D2" s="35"/>
      <c r="E2" s="35"/>
      <c r="F2" s="36"/>
      <c r="G2" s="15"/>
    </row>
    <row r="3" spans="1:7">
      <c r="A3" s="21" t="s">
        <v>3</v>
      </c>
      <c r="B3" s="20" t="s">
        <v>4</v>
      </c>
      <c r="C3" s="1" t="s">
        <v>5</v>
      </c>
      <c r="D3" s="2" t="s">
        <v>6</v>
      </c>
      <c r="E3" s="2" t="s">
        <v>7</v>
      </c>
      <c r="F3" s="3" t="s">
        <v>8</v>
      </c>
      <c r="G3" s="16" t="s">
        <v>9</v>
      </c>
    </row>
    <row r="4" spans="1:7">
      <c r="A4" s="7">
        <v>1</v>
      </c>
      <c r="B4" s="19" t="s">
        <v>10</v>
      </c>
      <c r="C4" s="4">
        <v>6074.0015727933096</v>
      </c>
      <c r="D4" s="5">
        <v>1635.7693070692601</v>
      </c>
      <c r="E4" s="5">
        <v>27731.6751313481</v>
      </c>
      <c r="F4" s="6"/>
      <c r="G4" s="17">
        <f>SUM(C4:F4)</f>
        <v>35441.446011210668</v>
      </c>
    </row>
    <row r="5" spans="1:7">
      <c r="A5" s="7">
        <v>2</v>
      </c>
      <c r="B5" s="19" t="s">
        <v>11</v>
      </c>
      <c r="C5" s="4"/>
      <c r="D5" s="5"/>
      <c r="E5" s="5">
        <v>4064.10523716741</v>
      </c>
      <c r="F5" s="6"/>
      <c r="G5" s="17">
        <f t="shared" ref="G5:G10" si="0">SUM(C5:F5)</f>
        <v>4064.10523716741</v>
      </c>
    </row>
    <row r="6" spans="1:7">
      <c r="A6" s="7">
        <v>3</v>
      </c>
      <c r="B6" s="19" t="s">
        <v>12</v>
      </c>
      <c r="C6" s="4">
        <v>1872.0781969638699</v>
      </c>
      <c r="D6" s="5"/>
      <c r="E6" s="5">
        <v>23852.432643348999</v>
      </c>
      <c r="F6" s="6">
        <v>1837.47477183151</v>
      </c>
      <c r="G6" s="17">
        <f t="shared" si="0"/>
        <v>27561.985612144377</v>
      </c>
    </row>
    <row r="7" spans="1:7">
      <c r="A7" s="7">
        <v>4</v>
      </c>
      <c r="B7" s="19" t="s">
        <v>13</v>
      </c>
      <c r="C7" s="4">
        <v>5308.7802722454499</v>
      </c>
      <c r="D7" s="5">
        <v>18.356314585802298</v>
      </c>
      <c r="E7" s="5">
        <v>20323.543288664201</v>
      </c>
      <c r="F7" s="6">
        <v>1301.2313680392299</v>
      </c>
      <c r="G7" s="17">
        <f t="shared" si="0"/>
        <v>26951.911243534683</v>
      </c>
    </row>
    <row r="8" spans="1:7">
      <c r="A8" s="7">
        <v>5</v>
      </c>
      <c r="B8" s="19" t="s">
        <v>14</v>
      </c>
      <c r="C8" s="4">
        <v>825.59470183092799</v>
      </c>
      <c r="D8" s="5">
        <v>60.441284480721698</v>
      </c>
      <c r="E8" s="5">
        <v>3352.01406023764</v>
      </c>
      <c r="F8" s="6">
        <v>368.15305073712699</v>
      </c>
      <c r="G8" s="17">
        <f t="shared" si="0"/>
        <v>4606.2030972864168</v>
      </c>
    </row>
    <row r="9" spans="1:7">
      <c r="A9" s="7">
        <v>6</v>
      </c>
      <c r="B9" s="19" t="s">
        <v>15</v>
      </c>
      <c r="C9" s="4">
        <v>76.699204300994296</v>
      </c>
      <c r="D9" s="5"/>
      <c r="E9" s="5">
        <v>692.44905535369105</v>
      </c>
      <c r="F9" s="6">
        <v>8.8193957791125008</v>
      </c>
      <c r="G9" s="17">
        <f t="shared" si="0"/>
        <v>777.96765543379786</v>
      </c>
    </row>
    <row r="10" spans="1:7">
      <c r="A10" s="7">
        <v>7</v>
      </c>
      <c r="B10" s="19" t="s">
        <v>16</v>
      </c>
      <c r="C10" s="8">
        <v>296.33042975513001</v>
      </c>
      <c r="D10" s="9">
        <v>0</v>
      </c>
      <c r="E10" s="9">
        <v>4002.9544898731601</v>
      </c>
      <c r="F10" s="10">
        <v>405.31695739192497</v>
      </c>
      <c r="G10" s="17">
        <f t="shared" si="0"/>
        <v>4704.6018770202154</v>
      </c>
    </row>
    <row r="11" spans="1:7">
      <c r="A11" s="41" t="s">
        <v>9</v>
      </c>
      <c r="B11" s="42"/>
      <c r="C11" s="11">
        <f>SUM(C4:C10)</f>
        <v>14453.484377889681</v>
      </c>
      <c r="D11" s="12">
        <f>SUM(D4:D10)</f>
        <v>1714.5669061357839</v>
      </c>
      <c r="E11" s="12">
        <f>SUM(E4:E10)</f>
        <v>84019.173905993186</v>
      </c>
      <c r="F11" s="13">
        <f>SUM(F4:F10)</f>
        <v>3920.9955437789049</v>
      </c>
      <c r="G11" s="14">
        <f>SUM(G4:G10)</f>
        <v>104108.22073379757</v>
      </c>
    </row>
  </sheetData>
  <mergeCells count="4">
    <mergeCell ref="C2:F2"/>
    <mergeCell ref="A2:B2"/>
    <mergeCell ref="A11:B11"/>
    <mergeCell ref="A1:G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15FF-6847-4C6C-A739-4C90248F890C}">
  <dimension ref="A1:O14"/>
  <sheetViews>
    <sheetView tabSelected="1" workbookViewId="0">
      <selection activeCell="R23" sqref="R23:R24"/>
    </sheetView>
  </sheetViews>
  <sheetFormatPr defaultRowHeight="15"/>
  <cols>
    <col min="1" max="1" width="9.28515625" customWidth="1"/>
    <col min="2" max="2" width="33.85546875" bestFit="1" customWidth="1"/>
    <col min="3" max="6" width="11.5703125" customWidth="1"/>
    <col min="7" max="7" width="12.42578125" customWidth="1"/>
    <col min="10" max="10" width="33.85546875" bestFit="1" customWidth="1"/>
    <col min="11" max="15" width="10.140625" customWidth="1"/>
  </cols>
  <sheetData>
    <row r="1" spans="1:15" ht="52.5" customHeight="1">
      <c r="A1" s="43" t="s">
        <v>18</v>
      </c>
      <c r="B1" s="43"/>
      <c r="C1" s="43"/>
      <c r="D1" s="43"/>
      <c r="E1" s="43"/>
      <c r="F1" s="43"/>
      <c r="G1" s="43"/>
      <c r="I1" s="43" t="s">
        <v>19</v>
      </c>
      <c r="J1" s="43"/>
      <c r="K1" s="43"/>
      <c r="L1" s="43"/>
      <c r="M1" s="43"/>
      <c r="N1" s="43"/>
      <c r="O1" s="43"/>
    </row>
    <row r="2" spans="1:15" ht="37.5" customHeight="1">
      <c r="A2" s="39" t="s">
        <v>1</v>
      </c>
      <c r="B2" s="40"/>
      <c r="C2" s="34" t="s">
        <v>2</v>
      </c>
      <c r="D2" s="35"/>
      <c r="E2" s="35"/>
      <c r="F2" s="36"/>
      <c r="G2" s="15"/>
      <c r="I2" s="39" t="s">
        <v>1</v>
      </c>
      <c r="J2" s="40"/>
      <c r="K2" s="34" t="s">
        <v>2</v>
      </c>
      <c r="L2" s="35"/>
      <c r="M2" s="35"/>
      <c r="N2" s="36"/>
      <c r="O2" s="15"/>
    </row>
    <row r="3" spans="1:15">
      <c r="A3" s="21" t="s">
        <v>3</v>
      </c>
      <c r="B3" s="20" t="s">
        <v>4</v>
      </c>
      <c r="C3" s="1" t="s">
        <v>5</v>
      </c>
      <c r="D3" s="2" t="s">
        <v>6</v>
      </c>
      <c r="E3" s="2" t="s">
        <v>7</v>
      </c>
      <c r="F3" s="3" t="s">
        <v>8</v>
      </c>
      <c r="G3" s="16" t="s">
        <v>9</v>
      </c>
      <c r="I3" s="21" t="s">
        <v>3</v>
      </c>
      <c r="J3" s="20" t="s">
        <v>4</v>
      </c>
      <c r="K3" s="1" t="s">
        <v>5</v>
      </c>
      <c r="L3" s="2" t="s">
        <v>6</v>
      </c>
      <c r="M3" s="2" t="s">
        <v>7</v>
      </c>
      <c r="N3" s="3" t="s">
        <v>8</v>
      </c>
      <c r="O3" s="16" t="s">
        <v>9</v>
      </c>
    </row>
    <row r="4" spans="1:15">
      <c r="A4" s="7">
        <v>1</v>
      </c>
      <c r="B4" s="19" t="s">
        <v>10</v>
      </c>
      <c r="C4" s="4">
        <v>52.682053810163303</v>
      </c>
      <c r="D4" s="5">
        <v>57.521075628166301</v>
      </c>
      <c r="E4" s="5">
        <v>44.233812454513703</v>
      </c>
      <c r="F4" s="6">
        <v>0</v>
      </c>
      <c r="G4" s="17">
        <v>47.5606708636398</v>
      </c>
      <c r="I4" s="7">
        <v>1</v>
      </c>
      <c r="J4" s="19" t="s">
        <v>10</v>
      </c>
      <c r="K4" s="4">
        <v>46.049128880569597</v>
      </c>
      <c r="L4" s="5">
        <v>58.280199283355998</v>
      </c>
      <c r="M4" s="5">
        <v>42.181134960312903</v>
      </c>
      <c r="N4" s="6">
        <v>0</v>
      </c>
      <c r="O4" s="17">
        <f>AVERAGEIF(K4:N4,"&lt;&gt;0")</f>
        <v>48.836821041412833</v>
      </c>
    </row>
    <row r="5" spans="1:15">
      <c r="A5" s="7">
        <v>2</v>
      </c>
      <c r="B5" s="19" t="s">
        <v>11</v>
      </c>
      <c r="C5" s="4">
        <v>0</v>
      </c>
      <c r="D5" s="5">
        <v>0</v>
      </c>
      <c r="E5" s="5">
        <v>57.970931698939999</v>
      </c>
      <c r="F5" s="6">
        <v>0</v>
      </c>
      <c r="G5" s="17">
        <v>57.970931698939999</v>
      </c>
      <c r="I5" s="7">
        <v>2</v>
      </c>
      <c r="J5" s="19" t="s">
        <v>11</v>
      </c>
      <c r="K5" s="4">
        <v>0</v>
      </c>
      <c r="L5" s="5">
        <v>0</v>
      </c>
      <c r="M5" s="5">
        <v>51.367813296715198</v>
      </c>
      <c r="N5" s="6">
        <v>0</v>
      </c>
      <c r="O5" s="17">
        <f t="shared" ref="O5:O13" si="0">AVERAGEIF(K5:N5,"&lt;&gt;0")</f>
        <v>51.367813296715198</v>
      </c>
    </row>
    <row r="6" spans="1:15">
      <c r="A6" s="7">
        <v>3</v>
      </c>
      <c r="B6" s="19" t="s">
        <v>12</v>
      </c>
      <c r="C6" s="4">
        <v>44.838231410558599</v>
      </c>
      <c r="D6" s="5">
        <v>0</v>
      </c>
      <c r="E6" s="5">
        <v>42.4097970409263</v>
      </c>
      <c r="F6" s="6">
        <v>50.315352222662703</v>
      </c>
      <c r="G6" s="17">
        <v>43.464997077546002</v>
      </c>
      <c r="I6" s="7">
        <v>3</v>
      </c>
      <c r="J6" s="19" t="s">
        <v>12</v>
      </c>
      <c r="K6" s="4">
        <v>42.341200606630103</v>
      </c>
      <c r="L6" s="5">
        <v>0</v>
      </c>
      <c r="M6" s="5">
        <v>36.686396381313799</v>
      </c>
      <c r="N6" s="6">
        <v>43.384397405298202</v>
      </c>
      <c r="O6" s="17">
        <f t="shared" si="0"/>
        <v>40.803998131080697</v>
      </c>
    </row>
    <row r="7" spans="1:15">
      <c r="A7" s="7">
        <v>4</v>
      </c>
      <c r="B7" s="19" t="s">
        <v>13</v>
      </c>
      <c r="C7" s="4">
        <v>40.418379755695298</v>
      </c>
      <c r="D7" s="5">
        <v>38.565632170223402</v>
      </c>
      <c r="E7" s="5">
        <v>36.636132877113901</v>
      </c>
      <c r="F7" s="6">
        <v>39.315878054313501</v>
      </c>
      <c r="G7" s="17">
        <v>37.616628542741097</v>
      </c>
      <c r="I7" s="7">
        <v>4</v>
      </c>
      <c r="J7" s="19" t="s">
        <v>13</v>
      </c>
      <c r="K7" s="4">
        <v>37.228238741086898</v>
      </c>
      <c r="L7" s="5">
        <v>38.327934999405301</v>
      </c>
      <c r="M7" s="5">
        <v>32.809696006069899</v>
      </c>
      <c r="N7" s="6">
        <v>35.2401636762308</v>
      </c>
      <c r="O7" s="17">
        <f t="shared" si="0"/>
        <v>35.901508355698226</v>
      </c>
    </row>
    <row r="8" spans="1:15">
      <c r="A8" s="7">
        <v>5</v>
      </c>
      <c r="B8" s="19" t="s">
        <v>14</v>
      </c>
      <c r="C8" s="4">
        <v>38.6581910101037</v>
      </c>
      <c r="D8" s="5">
        <v>48.757489331388598</v>
      </c>
      <c r="E8" s="5">
        <v>34.972678066081798</v>
      </c>
      <c r="F8" s="6">
        <v>37.477188369963798</v>
      </c>
      <c r="G8" s="17">
        <v>36.593974185344997</v>
      </c>
      <c r="I8" s="7">
        <v>5</v>
      </c>
      <c r="J8" s="19" t="s">
        <v>14</v>
      </c>
      <c r="K8" s="4">
        <v>36.808638601755199</v>
      </c>
      <c r="L8" s="5">
        <v>45.819025205446003</v>
      </c>
      <c r="M8" s="5">
        <v>31.651416795193501</v>
      </c>
      <c r="N8" s="6">
        <v>35.834170706281803</v>
      </c>
      <c r="O8" s="17">
        <f t="shared" si="0"/>
        <v>37.528312827169124</v>
      </c>
    </row>
    <row r="9" spans="1:15">
      <c r="A9" s="7">
        <v>6</v>
      </c>
      <c r="B9" s="19" t="s">
        <v>15</v>
      </c>
      <c r="C9" s="4">
        <v>37.152154905270201</v>
      </c>
      <c r="D9" s="5">
        <v>0</v>
      </c>
      <c r="E9" s="5">
        <v>38.586299192136899</v>
      </c>
      <c r="F9" s="6">
        <v>38.528565244194098</v>
      </c>
      <c r="G9" s="17">
        <v>38.3674439495854</v>
      </c>
      <c r="I9" s="7">
        <v>6</v>
      </c>
      <c r="J9" s="19" t="s">
        <v>15</v>
      </c>
      <c r="K9" s="4">
        <v>34.359094936358197</v>
      </c>
      <c r="L9" s="5">
        <v>0</v>
      </c>
      <c r="M9" s="5">
        <v>36.611460898266103</v>
      </c>
      <c r="N9" s="6">
        <v>37.619279613582002</v>
      </c>
      <c r="O9" s="17">
        <f t="shared" si="0"/>
        <v>36.19661181606876</v>
      </c>
    </row>
    <row r="10" spans="1:15">
      <c r="A10" s="7">
        <v>7</v>
      </c>
      <c r="B10" s="19" t="s">
        <v>16</v>
      </c>
      <c r="C10" s="8">
        <v>19.147643622131099</v>
      </c>
      <c r="D10" s="9">
        <v>17.609511103713501</v>
      </c>
      <c r="E10" s="9">
        <v>18.028647132439598</v>
      </c>
      <c r="F10" s="10">
        <v>19.314605513193801</v>
      </c>
      <c r="G10" s="18">
        <v>18.3460492516699</v>
      </c>
      <c r="I10" s="7">
        <v>7</v>
      </c>
      <c r="J10" s="19" t="s">
        <v>16</v>
      </c>
      <c r="K10" s="4">
        <v>15.5592447655503</v>
      </c>
      <c r="L10" s="5">
        <v>15.3975342371981</v>
      </c>
      <c r="M10" s="5">
        <v>15.347679895835199</v>
      </c>
      <c r="N10" s="6">
        <v>15.713349526513399</v>
      </c>
      <c r="O10" s="17">
        <f t="shared" si="0"/>
        <v>15.504452106274249</v>
      </c>
    </row>
    <row r="11" spans="1:15">
      <c r="A11" s="41" t="s">
        <v>9</v>
      </c>
      <c r="B11" s="42"/>
      <c r="C11" s="11">
        <v>26.0612769427212</v>
      </c>
      <c r="D11" s="12">
        <v>31.895453257269001</v>
      </c>
      <c r="E11" s="12">
        <v>24.888689866116</v>
      </c>
      <c r="F11" s="13">
        <v>24.7623791333131</v>
      </c>
      <c r="G11" s="14">
        <v>25.186925269699302</v>
      </c>
      <c r="I11" s="22">
        <v>20</v>
      </c>
      <c r="J11" s="23" t="s">
        <v>20</v>
      </c>
      <c r="K11" s="24">
        <v>13.4321374455787</v>
      </c>
      <c r="L11" s="25">
        <v>0</v>
      </c>
      <c r="M11" s="25">
        <v>12.8554307363924</v>
      </c>
      <c r="N11" s="26">
        <v>0</v>
      </c>
      <c r="O11" s="27">
        <f t="shared" si="0"/>
        <v>13.14378409098555</v>
      </c>
    </row>
    <row r="12" spans="1:15">
      <c r="I12" s="22">
        <v>98</v>
      </c>
      <c r="J12" s="23" t="s">
        <v>21</v>
      </c>
      <c r="K12" s="24">
        <v>35.913850921159103</v>
      </c>
      <c r="L12" s="25">
        <v>25.494163751412799</v>
      </c>
      <c r="M12" s="25">
        <v>34.962465440452299</v>
      </c>
      <c r="N12" s="26">
        <v>34.226727684573902</v>
      </c>
      <c r="O12" s="27">
        <f t="shared" si="0"/>
        <v>32.649301949399529</v>
      </c>
    </row>
    <row r="13" spans="1:15">
      <c r="I13" s="28">
        <v>99</v>
      </c>
      <c r="J13" s="29" t="s">
        <v>22</v>
      </c>
      <c r="K13" s="30">
        <v>4.9807450808171003</v>
      </c>
      <c r="L13" s="31">
        <v>3.2318045862412701</v>
      </c>
      <c r="M13" s="31">
        <v>4.3986401865532097</v>
      </c>
      <c r="N13" s="32">
        <v>6.0941319317738198</v>
      </c>
      <c r="O13" s="33">
        <f t="shared" si="0"/>
        <v>4.6763304463463502</v>
      </c>
    </row>
    <row r="14" spans="1:15">
      <c r="I14" s="41" t="s">
        <v>9</v>
      </c>
      <c r="J14" s="42"/>
      <c r="K14" s="11">
        <f>AVERAGEIF(K4:K13,"&lt;&gt;0")</f>
        <v>29.630253331056128</v>
      </c>
      <c r="L14" s="12">
        <f t="shared" ref="L14:O14" si="1">AVERAGEIF(L4:L13,"&lt;&gt;0")</f>
        <v>31.091777010509915</v>
      </c>
      <c r="M14" s="12">
        <f t="shared" si="1"/>
        <v>29.887213459710456</v>
      </c>
      <c r="N14" s="13">
        <f t="shared" si="1"/>
        <v>29.730317220607709</v>
      </c>
      <c r="O14" s="14">
        <f t="shared" si="1"/>
        <v>31.660893406115054</v>
      </c>
    </row>
  </sheetData>
  <mergeCells count="8">
    <mergeCell ref="A2:B2"/>
    <mergeCell ref="A11:B11"/>
    <mergeCell ref="A1:G1"/>
    <mergeCell ref="I1:O1"/>
    <mergeCell ref="I2:J2"/>
    <mergeCell ref="K2:N2"/>
    <mergeCell ref="I14:J14"/>
    <mergeCell ref="C2:F2"/>
  </mergeCells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741B7C33D520478C868138F1A1E113" ma:contentTypeVersion="12" ma:contentTypeDescription="Create a new document." ma:contentTypeScope="" ma:versionID="79ed00639ed7a90d75658a2973e950b8">
  <xsd:schema xmlns:xsd="http://www.w3.org/2001/XMLSchema" xmlns:xs="http://www.w3.org/2001/XMLSchema" xmlns:p="http://schemas.microsoft.com/office/2006/metadata/properties" xmlns:ns2="27ed3fde-ba21-43c3-971d-2804dbc5757e" xmlns:ns3="588befa4-da33-42b8-9750-dbe72f25f01e" targetNamespace="http://schemas.microsoft.com/office/2006/metadata/properties" ma:root="true" ma:fieldsID="c674efa7f0d19bfc1889d818d7fe42b4" ns2:_="" ns3:_="">
    <xsd:import namespace="27ed3fde-ba21-43c3-971d-2804dbc5757e"/>
    <xsd:import namespace="588befa4-da33-42b8-9750-dbe72f25f0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ed3fde-ba21-43c3-971d-2804dbc575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befa4-da33-42b8-9750-dbe72f25f01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0C891D-4CEF-49CE-AB0E-8DD1E0D5DC25}"/>
</file>

<file path=customXml/itemProps2.xml><?xml version="1.0" encoding="utf-8"?>
<ds:datastoreItem xmlns:ds="http://schemas.openxmlformats.org/officeDocument/2006/customXml" ds:itemID="{1FE1101F-253B-4B60-ABFB-8D6F292B63CF}"/>
</file>

<file path=customXml/itemProps3.xml><?xml version="1.0" encoding="utf-8"?>
<ds:datastoreItem xmlns:ds="http://schemas.openxmlformats.org/officeDocument/2006/customXml" ds:itemID="{A0705360-486A-48D8-AD25-6398D96971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Sanz, Elias</dc:creator>
  <cp:keywords/>
  <dc:description/>
  <cp:lastModifiedBy>Aleeta Zeller</cp:lastModifiedBy>
  <cp:revision/>
  <dcterms:created xsi:type="dcterms:W3CDTF">2021-11-15T17:53:31Z</dcterms:created>
  <dcterms:modified xsi:type="dcterms:W3CDTF">2022-07-25T18:16:48Z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0x010100EC741B7C33D520478C868138F1A1E113</vt:lpwstr>
  </property>
</Properties>
</file>