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creen Sizes by Usage" sheetId="3" r:id="rId2"/>
    <sheet name="Screen Sizes by Device" sheetId="2" r:id="rId3"/>
    <sheet name="Screen Width " sheetId="4" r:id="rId4"/>
  </sheets>
  <definedNames>
    <definedName name="_xlnm._FilterDatabase" localSheetId="1" hidden="1">'Screen Sizes by Usage'!$A$1:$H$155</definedName>
    <definedName name="_xlnm._FilterDatabase" localSheetId="3" hidden="1">'Screen Width '!$A$1:$E$96</definedName>
  </definedNames>
  <calcPr calcId="152511"/>
</workbook>
</file>

<file path=xl/calcChain.xml><?xml version="1.0" encoding="utf-8"?>
<calcChain xmlns="http://schemas.openxmlformats.org/spreadsheetml/2006/main">
  <c r="W32" i="1" l="1"/>
  <c r="W33" i="1"/>
  <c r="W34" i="1"/>
  <c r="W35" i="1"/>
  <c r="W36" i="1"/>
  <c r="W37" i="1"/>
  <c r="W31" i="1"/>
  <c r="Q32" i="1"/>
  <c r="Q33" i="1"/>
  <c r="Q34" i="1"/>
  <c r="Q35" i="1"/>
  <c r="Q36" i="1"/>
  <c r="Q37" i="1"/>
  <c r="Q38" i="1"/>
  <c r="Q31" i="1"/>
  <c r="K32" i="1"/>
  <c r="K33" i="1"/>
  <c r="K34" i="1"/>
  <c r="K35" i="1"/>
  <c r="K36" i="1"/>
  <c r="K37" i="1"/>
  <c r="K38" i="1"/>
  <c r="K31" i="1"/>
  <c r="T10" i="1"/>
  <c r="S13" i="1" s="1"/>
  <c r="T13" i="1" s="1"/>
  <c r="U13" i="1" s="1"/>
  <c r="W13" i="1" s="1"/>
  <c r="N10" i="1"/>
  <c r="M17" i="1" s="1"/>
  <c r="N17" i="1" s="1"/>
  <c r="O17" i="1" s="1"/>
  <c r="Q17" i="1" s="1"/>
  <c r="H10" i="1"/>
  <c r="G16" i="1" s="1"/>
  <c r="H16" i="1" s="1"/>
  <c r="K5" i="3"/>
  <c r="O5" i="3" s="1"/>
  <c r="O16" i="3"/>
  <c r="K16" i="3"/>
  <c r="N16" i="3" s="1"/>
  <c r="K15" i="3"/>
  <c r="O15" i="3" s="1"/>
  <c r="O14" i="3"/>
  <c r="N14" i="3"/>
  <c r="M14" i="3"/>
  <c r="K14" i="3"/>
  <c r="O13" i="3"/>
  <c r="N13" i="3"/>
  <c r="M13" i="3"/>
  <c r="K13" i="3"/>
  <c r="O12" i="3"/>
  <c r="N12" i="3"/>
  <c r="M12" i="3"/>
  <c r="K12" i="3"/>
  <c r="O11" i="3"/>
  <c r="N11" i="3"/>
  <c r="M11" i="3"/>
  <c r="K11" i="3"/>
  <c r="O10" i="3"/>
  <c r="N10" i="3"/>
  <c r="M10" i="3"/>
  <c r="K10" i="3"/>
  <c r="O9" i="3"/>
  <c r="N9" i="3"/>
  <c r="M9" i="3"/>
  <c r="K9" i="3"/>
  <c r="K8" i="3"/>
  <c r="O8" i="3" s="1"/>
  <c r="Q10" i="3"/>
  <c r="S10" i="3" s="1"/>
  <c r="S9" i="3"/>
  <c r="Q9" i="3"/>
  <c r="S8" i="3"/>
  <c r="Q8" i="3"/>
  <c r="Q7" i="3"/>
  <c r="S7" i="3" s="1"/>
  <c r="Q6" i="3"/>
  <c r="S6" i="3" s="1"/>
  <c r="S5" i="3"/>
  <c r="Q5" i="3"/>
  <c r="Q4" i="3"/>
  <c r="Q3" i="3"/>
  <c r="K7" i="3"/>
  <c r="N7" i="3" s="1"/>
  <c r="K6" i="3"/>
  <c r="O6" i="3" s="1"/>
  <c r="K4" i="3"/>
  <c r="O4" i="3" s="1"/>
  <c r="K3" i="3"/>
  <c r="M3" i="3" s="1"/>
  <c r="M4" i="3"/>
  <c r="O3" i="3"/>
  <c r="N3" i="3"/>
  <c r="G155" i="3"/>
  <c r="G107" i="3"/>
  <c r="G86" i="3"/>
  <c r="G116" i="3"/>
  <c r="G57" i="3"/>
  <c r="G23" i="3"/>
  <c r="G92" i="3"/>
  <c r="G109" i="3"/>
  <c r="G120" i="3"/>
  <c r="G126" i="3"/>
  <c r="G100" i="3"/>
  <c r="G75" i="3"/>
  <c r="G141" i="3"/>
  <c r="G52" i="3"/>
  <c r="G124" i="3"/>
  <c r="G37" i="3"/>
  <c r="G115" i="3"/>
  <c r="G80" i="3"/>
  <c r="G136" i="3"/>
  <c r="G98" i="3"/>
  <c r="G101" i="3"/>
  <c r="G35" i="3"/>
  <c r="G87" i="3"/>
  <c r="G89" i="3"/>
  <c r="G145" i="3"/>
  <c r="G127" i="3"/>
  <c r="G139" i="3"/>
  <c r="G53" i="3"/>
  <c r="G140" i="3"/>
  <c r="G95" i="3"/>
  <c r="G144" i="3"/>
  <c r="G93" i="3"/>
  <c r="G154" i="3"/>
  <c r="G152" i="3"/>
  <c r="G150" i="3"/>
  <c r="G148" i="3"/>
  <c r="G143" i="3"/>
  <c r="G138" i="3"/>
  <c r="G134" i="3"/>
  <c r="G130" i="3"/>
  <c r="G122" i="3"/>
  <c r="G106" i="3"/>
  <c r="G90" i="3"/>
  <c r="G85" i="3"/>
  <c r="G77" i="3"/>
  <c r="G67" i="3"/>
  <c r="G65" i="3"/>
  <c r="G56" i="3"/>
  <c r="G45" i="3"/>
  <c r="G34" i="3"/>
  <c r="G135" i="3"/>
  <c r="G151" i="3"/>
  <c r="G119" i="3"/>
  <c r="G149" i="3"/>
  <c r="G146" i="3"/>
  <c r="G128" i="3"/>
  <c r="G125" i="3"/>
  <c r="G110" i="3"/>
  <c r="G51" i="3"/>
  <c r="G142" i="3"/>
  <c r="G44" i="3"/>
  <c r="G43" i="3"/>
  <c r="G117" i="3"/>
  <c r="G113" i="3"/>
  <c r="G22" i="3"/>
  <c r="G91" i="3"/>
  <c r="G112" i="3"/>
  <c r="G79" i="3"/>
  <c r="G84" i="3"/>
  <c r="G61" i="3"/>
  <c r="G105" i="3"/>
  <c r="G55" i="3"/>
  <c r="G50" i="3"/>
  <c r="G21" i="3"/>
  <c r="G104" i="3"/>
  <c r="G72" i="3"/>
  <c r="G49" i="3"/>
  <c r="G41" i="3"/>
  <c r="G40" i="3"/>
  <c r="G29" i="3"/>
  <c r="G39" i="3"/>
  <c r="G38" i="3"/>
  <c r="G26" i="3"/>
  <c r="G42" i="3"/>
  <c r="G36" i="3"/>
  <c r="G27" i="3"/>
  <c r="G24" i="3"/>
  <c r="G25" i="3"/>
  <c r="G58" i="3"/>
  <c r="G33" i="3"/>
  <c r="G66" i="3"/>
  <c r="G32" i="3"/>
  <c r="G31" i="3"/>
  <c r="G20" i="3"/>
  <c r="G60" i="3"/>
  <c r="G78" i="3"/>
  <c r="G63" i="3"/>
  <c r="G153" i="3"/>
  <c r="G147" i="3"/>
  <c r="G137" i="3"/>
  <c r="G133" i="3"/>
  <c r="G129" i="3"/>
  <c r="G123" i="3"/>
  <c r="G111" i="3"/>
  <c r="G108" i="3"/>
  <c r="G97" i="3"/>
  <c r="G94" i="3"/>
  <c r="G83" i="3"/>
  <c r="G76" i="3"/>
  <c r="G71" i="3"/>
  <c r="G59" i="3"/>
  <c r="G74" i="3"/>
  <c r="G54" i="3"/>
  <c r="G19" i="3"/>
  <c r="G18" i="3"/>
  <c r="G132" i="3"/>
  <c r="G70" i="3"/>
  <c r="G17" i="3"/>
  <c r="G16" i="3"/>
  <c r="G62" i="3"/>
  <c r="G121" i="3"/>
  <c r="G48" i="3"/>
  <c r="G15" i="3"/>
  <c r="G14" i="3"/>
  <c r="G47" i="3"/>
  <c r="G13" i="3"/>
  <c r="G12" i="3"/>
  <c r="G11" i="3"/>
  <c r="G10" i="3"/>
  <c r="G73" i="3"/>
  <c r="G88" i="3"/>
  <c r="G131" i="3"/>
  <c r="G118" i="3"/>
  <c r="G103" i="3"/>
  <c r="G96" i="3"/>
  <c r="G81" i="3"/>
  <c r="G69" i="3"/>
  <c r="G68" i="3"/>
  <c r="G64" i="3"/>
  <c r="G46" i="3"/>
  <c r="G30" i="3"/>
  <c r="G9" i="3"/>
  <c r="G2" i="3"/>
  <c r="G114" i="3"/>
  <c r="G4" i="3"/>
  <c r="G8" i="3"/>
  <c r="G82" i="3"/>
  <c r="G99" i="3"/>
  <c r="G102" i="3"/>
  <c r="G3" i="3"/>
  <c r="G7" i="3"/>
  <c r="G6" i="3"/>
  <c r="G5" i="3"/>
  <c r="G28" i="3"/>
  <c r="E107" i="3"/>
  <c r="E86" i="3"/>
  <c r="E116" i="3"/>
  <c r="E57" i="3"/>
  <c r="E92" i="3"/>
  <c r="E109" i="3"/>
  <c r="E120" i="3"/>
  <c r="E126" i="3"/>
  <c r="E100" i="3"/>
  <c r="E75" i="3"/>
  <c r="E141" i="3"/>
  <c r="E124" i="3"/>
  <c r="E115" i="3"/>
  <c r="E80" i="3"/>
  <c r="E136" i="3"/>
  <c r="E98" i="3"/>
  <c r="E101" i="3"/>
  <c r="E87" i="3"/>
  <c r="E89" i="3"/>
  <c r="E145" i="3"/>
  <c r="E127" i="3"/>
  <c r="E139" i="3"/>
  <c r="E140" i="3"/>
  <c r="E95" i="3"/>
  <c r="E144" i="3"/>
  <c r="E93" i="3"/>
  <c r="E154" i="3"/>
  <c r="E152" i="3"/>
  <c r="E150" i="3"/>
  <c r="E148" i="3"/>
  <c r="E143" i="3"/>
  <c r="E138" i="3"/>
  <c r="E134" i="3"/>
  <c r="E130" i="3"/>
  <c r="E106" i="3"/>
  <c r="E85" i="3"/>
  <c r="E77" i="3"/>
  <c r="E65" i="3"/>
  <c r="E135" i="3"/>
  <c r="E151" i="3"/>
  <c r="E119" i="3"/>
  <c r="E149" i="3"/>
  <c r="E146" i="3"/>
  <c r="E128" i="3"/>
  <c r="E125" i="3"/>
  <c r="E110" i="3"/>
  <c r="E142" i="3"/>
  <c r="E117" i="3"/>
  <c r="E113" i="3"/>
  <c r="E91" i="3"/>
  <c r="E112" i="3"/>
  <c r="E79" i="3"/>
  <c r="E84" i="3"/>
  <c r="E105" i="3"/>
  <c r="E55" i="3"/>
  <c r="E104" i="3"/>
  <c r="E72" i="3"/>
  <c r="E58" i="3"/>
  <c r="E78" i="3"/>
  <c r="E153" i="3"/>
  <c r="E147" i="3"/>
  <c r="E137" i="3"/>
  <c r="E133" i="3"/>
  <c r="E129" i="3"/>
  <c r="E123" i="3"/>
  <c r="E111" i="3"/>
  <c r="E108" i="3"/>
  <c r="E97" i="3"/>
  <c r="E94" i="3"/>
  <c r="E83" i="3"/>
  <c r="E76" i="3"/>
  <c r="E74" i="3"/>
  <c r="E18" i="3"/>
  <c r="E132" i="3"/>
  <c r="E121" i="3"/>
  <c r="E48" i="3"/>
  <c r="E14" i="3"/>
  <c r="E47" i="3"/>
  <c r="E73" i="3"/>
  <c r="E88" i="3"/>
  <c r="E131" i="3"/>
  <c r="E118" i="3"/>
  <c r="E103" i="3"/>
  <c r="E96" i="3"/>
  <c r="E81" i="3"/>
  <c r="E69" i="3"/>
  <c r="E64" i="3"/>
  <c r="E46" i="3"/>
  <c r="E9" i="3"/>
  <c r="E114" i="3"/>
  <c r="E82" i="3"/>
  <c r="E99" i="3"/>
  <c r="E102" i="3"/>
  <c r="E28" i="3"/>
  <c r="E5" i="3"/>
  <c r="E6" i="3"/>
  <c r="E7" i="3"/>
  <c r="E3" i="3"/>
  <c r="E8" i="3"/>
  <c r="E4" i="3"/>
  <c r="E68" i="3"/>
  <c r="E30" i="3"/>
  <c r="E2" i="3"/>
  <c r="E10" i="3"/>
  <c r="E11" i="3"/>
  <c r="E12" i="3"/>
  <c r="E13" i="3"/>
  <c r="E15" i="3"/>
  <c r="E62" i="3"/>
  <c r="E16" i="3"/>
  <c r="E17" i="3"/>
  <c r="E70" i="3"/>
  <c r="E19" i="3"/>
  <c r="E54" i="3"/>
  <c r="E71" i="3"/>
  <c r="E59" i="3"/>
  <c r="E63" i="3"/>
  <c r="E60" i="3"/>
  <c r="E20" i="3"/>
  <c r="E31" i="3"/>
  <c r="E66" i="3"/>
  <c r="E32" i="3"/>
  <c r="E33" i="3"/>
  <c r="E25" i="3"/>
  <c r="E24" i="3"/>
  <c r="E27" i="3"/>
  <c r="E36" i="3"/>
  <c r="E42" i="3"/>
  <c r="E26" i="3"/>
  <c r="E38" i="3"/>
  <c r="E39" i="3"/>
  <c r="E49" i="3"/>
  <c r="E41" i="3"/>
  <c r="E40" i="3"/>
  <c r="E29" i="3"/>
  <c r="E50" i="3"/>
  <c r="E21" i="3"/>
  <c r="E61" i="3"/>
  <c r="E22" i="3"/>
  <c r="E43" i="3"/>
  <c r="E44" i="3"/>
  <c r="E51" i="3"/>
  <c r="E122" i="3"/>
  <c r="E90" i="3"/>
  <c r="E67" i="3"/>
  <c r="E56" i="3"/>
  <c r="E45" i="3"/>
  <c r="E34" i="3"/>
  <c r="E53" i="3"/>
  <c r="E35" i="3"/>
  <c r="E37" i="3"/>
  <c r="E52" i="3"/>
  <c r="E23" i="3"/>
  <c r="E155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/>
  <c r="J9" i="4"/>
  <c r="J8" i="4"/>
  <c r="J7" i="4"/>
  <c r="J6" i="4"/>
  <c r="J5" i="4"/>
  <c r="J4" i="4"/>
  <c r="J3" i="4"/>
  <c r="C42" i="4"/>
  <c r="C8" i="4"/>
  <c r="C86" i="4"/>
  <c r="C93" i="4"/>
  <c r="C57" i="4"/>
  <c r="C21" i="4"/>
  <c r="C28" i="4"/>
  <c r="C65" i="4"/>
  <c r="C18" i="4"/>
  <c r="C75" i="4"/>
  <c r="C83" i="4"/>
  <c r="C37" i="4"/>
  <c r="C3" i="4"/>
  <c r="C22" i="4"/>
  <c r="C66" i="4"/>
  <c r="C64" i="4"/>
  <c r="C47" i="4"/>
  <c r="C67" i="4"/>
  <c r="C69" i="4"/>
  <c r="C72" i="4"/>
  <c r="C51" i="4"/>
  <c r="C76" i="4"/>
  <c r="C87" i="4"/>
  <c r="C53" i="4"/>
  <c r="C68" i="4"/>
  <c r="C36" i="4"/>
  <c r="C78" i="4"/>
  <c r="C38" i="4"/>
  <c r="C60" i="4"/>
  <c r="C41" i="4"/>
  <c r="C29" i="4"/>
  <c r="C59" i="4"/>
  <c r="C90" i="4"/>
  <c r="C96" i="4"/>
  <c r="C73" i="4"/>
  <c r="C44" i="4"/>
  <c r="C25" i="4"/>
  <c r="C31" i="4"/>
  <c r="C48" i="4"/>
  <c r="C54" i="4"/>
  <c r="C46" i="4"/>
  <c r="C43" i="4"/>
  <c r="C81" i="4"/>
  <c r="C6" i="4"/>
  <c r="C20" i="4"/>
  <c r="C23" i="4"/>
  <c r="C49" i="4"/>
  <c r="C9" i="4"/>
  <c r="C10" i="4"/>
  <c r="C24" i="4"/>
  <c r="C39" i="4"/>
  <c r="C61" i="4"/>
  <c r="C62" i="4"/>
  <c r="C79" i="4"/>
  <c r="C80" i="4"/>
  <c r="C82" i="4"/>
  <c r="C94" i="4"/>
  <c r="C5" i="4"/>
  <c r="C7" i="4"/>
  <c r="C13" i="4"/>
  <c r="C14" i="4"/>
  <c r="C15" i="4"/>
  <c r="C16" i="4"/>
  <c r="C17" i="4"/>
  <c r="C19" i="4"/>
  <c r="C27" i="4"/>
  <c r="C33" i="4"/>
  <c r="C50" i="4"/>
  <c r="C56" i="4"/>
  <c r="C70" i="4"/>
  <c r="C71" i="4"/>
  <c r="C77" i="4"/>
  <c r="C4" i="4"/>
  <c r="C11" i="4"/>
  <c r="C26" i="4"/>
  <c r="C30" i="4"/>
  <c r="C32" i="4"/>
  <c r="C35" i="4"/>
  <c r="C45" i="4"/>
  <c r="C52" i="4"/>
  <c r="C58" i="4"/>
  <c r="C63" i="4"/>
  <c r="C74" i="4"/>
  <c r="C84" i="4"/>
  <c r="C85" i="4"/>
  <c r="C88" i="4"/>
  <c r="C89" i="4"/>
  <c r="C91" i="4"/>
  <c r="C92" i="4"/>
  <c r="C2" i="4"/>
  <c r="L10" i="4" s="1"/>
  <c r="C40" i="4"/>
  <c r="C55" i="4"/>
  <c r="C95" i="4"/>
  <c r="C12" i="4"/>
  <c r="C34" i="4"/>
  <c r="N10" i="4" s="1"/>
  <c r="I28" i="2"/>
  <c r="I29" i="2"/>
  <c r="I6" i="2"/>
  <c r="I93" i="2"/>
  <c r="I30" i="2"/>
  <c r="I65" i="2"/>
  <c r="I66" i="2"/>
  <c r="I67" i="2"/>
  <c r="I44" i="2"/>
  <c r="I64" i="2"/>
  <c r="I45" i="2"/>
  <c r="I46" i="2"/>
  <c r="I91" i="2"/>
  <c r="I59" i="2"/>
  <c r="I7" i="2"/>
  <c r="I87" i="2"/>
  <c r="I88" i="2"/>
  <c r="I89" i="2"/>
  <c r="I90" i="2"/>
  <c r="I94" i="2"/>
  <c r="I95" i="2"/>
  <c r="I99" i="2"/>
  <c r="I92" i="2"/>
  <c r="I96" i="2"/>
  <c r="I100" i="2"/>
  <c r="I12" i="2"/>
  <c r="I14" i="2"/>
  <c r="I55" i="2"/>
  <c r="I38" i="2"/>
  <c r="I39" i="2"/>
  <c r="I60" i="2"/>
  <c r="I97" i="2"/>
  <c r="I61" i="2"/>
  <c r="I62" i="2"/>
  <c r="I68" i="2"/>
  <c r="I40" i="2"/>
  <c r="I98" i="2"/>
  <c r="I72" i="2"/>
  <c r="I13" i="2"/>
  <c r="I63" i="2"/>
  <c r="I5" i="2"/>
  <c r="I47" i="2"/>
  <c r="I48" i="2"/>
  <c r="I49" i="2"/>
  <c r="I73" i="2"/>
  <c r="I15" i="2"/>
  <c r="I71" i="2"/>
  <c r="I16" i="2"/>
  <c r="I74" i="2"/>
  <c r="I75" i="2"/>
  <c r="I76" i="2"/>
  <c r="I31" i="2"/>
  <c r="I8" i="2"/>
  <c r="I77" i="2"/>
  <c r="I78" i="2"/>
  <c r="I79" i="2"/>
  <c r="I41" i="2"/>
  <c r="I32" i="2"/>
  <c r="I3" i="2"/>
  <c r="I80" i="2"/>
  <c r="I81" i="2"/>
  <c r="I82" i="2"/>
  <c r="I83" i="2"/>
  <c r="I84" i="2"/>
  <c r="I11" i="2"/>
  <c r="I42" i="2"/>
  <c r="I54" i="2"/>
  <c r="I56" i="2"/>
  <c r="I17" i="2"/>
  <c r="I18" i="2"/>
  <c r="I19" i="2"/>
  <c r="I85" i="2"/>
  <c r="I86" i="2"/>
  <c r="I4" i="2"/>
  <c r="I101" i="2"/>
  <c r="I69" i="2"/>
  <c r="I70" i="2"/>
  <c r="I50" i="2"/>
  <c r="I57" i="2"/>
  <c r="I102" i="2"/>
  <c r="I103" i="2"/>
  <c r="I104" i="2"/>
  <c r="I51" i="2"/>
  <c r="I58" i="2"/>
  <c r="I35" i="2"/>
  <c r="I20" i="2"/>
  <c r="I36" i="2"/>
  <c r="I52" i="2"/>
  <c r="I25" i="2"/>
  <c r="I33" i="2"/>
  <c r="I37" i="2"/>
  <c r="I43" i="2"/>
  <c r="I34" i="2"/>
  <c r="I9" i="2"/>
  <c r="I10" i="2"/>
  <c r="I53" i="2"/>
  <c r="I21" i="2"/>
  <c r="I26" i="2"/>
  <c r="I22" i="2"/>
  <c r="I23" i="2"/>
  <c r="I24" i="2"/>
  <c r="I27" i="2"/>
  <c r="M25" i="1" l="1"/>
  <c r="N25" i="1" s="1"/>
  <c r="O25" i="1" s="1"/>
  <c r="Q25" i="1" s="1"/>
  <c r="S25" i="1"/>
  <c r="T25" i="1" s="1"/>
  <c r="U25" i="1" s="1"/>
  <c r="W25" i="1" s="1"/>
  <c r="G25" i="1"/>
  <c r="H25" i="1" s="1"/>
  <c r="I25" i="1" s="1"/>
  <c r="K25" i="1" s="1"/>
  <c r="G24" i="1"/>
  <c r="H24" i="1" s="1"/>
  <c r="I24" i="1" s="1"/>
  <c r="K24" i="1" s="1"/>
  <c r="M15" i="3"/>
  <c r="N15" i="3"/>
  <c r="M16" i="3"/>
  <c r="G19" i="1"/>
  <c r="H19" i="1" s="1"/>
  <c r="I19" i="1" s="1"/>
  <c r="K19" i="1" s="1"/>
  <c r="M12" i="1"/>
  <c r="N12" i="1" s="1"/>
  <c r="O12" i="1" s="1"/>
  <c r="Q12" i="1" s="1"/>
  <c r="S19" i="1"/>
  <c r="T19" i="1" s="1"/>
  <c r="U19" i="1" s="1"/>
  <c r="W19" i="1" s="1"/>
  <c r="G22" i="1"/>
  <c r="H22" i="1" s="1"/>
  <c r="I22" i="1" s="1"/>
  <c r="K22" i="1" s="1"/>
  <c r="M28" i="1"/>
  <c r="N28" i="1" s="1"/>
  <c r="O28" i="1" s="1"/>
  <c r="Q28" i="1" s="1"/>
  <c r="G20" i="1"/>
  <c r="H20" i="1" s="1"/>
  <c r="I20" i="1" s="1"/>
  <c r="K20" i="1" s="1"/>
  <c r="M26" i="1"/>
  <c r="N26" i="1" s="1"/>
  <c r="O26" i="1" s="1"/>
  <c r="Q26" i="1" s="1"/>
  <c r="S16" i="1"/>
  <c r="T16" i="1" s="1"/>
  <c r="U16" i="1" s="1"/>
  <c r="W16" i="1" s="1"/>
  <c r="M20" i="1"/>
  <c r="N20" i="1" s="1"/>
  <c r="O20" i="1" s="1"/>
  <c r="Q20" i="1" s="1"/>
  <c r="S28" i="1"/>
  <c r="T28" i="1" s="1"/>
  <c r="U28" i="1" s="1"/>
  <c r="W28" i="1" s="1"/>
  <c r="S14" i="1"/>
  <c r="T14" i="1" s="1"/>
  <c r="U14" i="1" s="1"/>
  <c r="W14" i="1" s="1"/>
  <c r="M19" i="1"/>
  <c r="N19" i="1" s="1"/>
  <c r="O19" i="1" s="1"/>
  <c r="Q19" i="1" s="1"/>
  <c r="S27" i="1"/>
  <c r="T27" i="1" s="1"/>
  <c r="U27" i="1" s="1"/>
  <c r="W27" i="1" s="1"/>
  <c r="G12" i="1"/>
  <c r="H12" i="1" s="1"/>
  <c r="I12" i="1" s="1"/>
  <c r="G17" i="1"/>
  <c r="H17" i="1" s="1"/>
  <c r="I17" i="1" s="1"/>
  <c r="K17" i="1" s="1"/>
  <c r="M18" i="1"/>
  <c r="N18" i="1" s="1"/>
  <c r="O18" i="1" s="1"/>
  <c r="Q18" i="1" s="1"/>
  <c r="S24" i="1"/>
  <c r="T24" i="1" s="1"/>
  <c r="U24" i="1" s="1"/>
  <c r="W24" i="1" s="1"/>
  <c r="G28" i="1"/>
  <c r="H28" i="1" s="1"/>
  <c r="I28" i="1" s="1"/>
  <c r="K28" i="1" s="1"/>
  <c r="G15" i="1"/>
  <c r="H15" i="1" s="1"/>
  <c r="I15" i="1" s="1"/>
  <c r="K15" i="1" s="1"/>
  <c r="S22" i="1"/>
  <c r="T22" i="1" s="1"/>
  <c r="U22" i="1" s="1"/>
  <c r="W22" i="1" s="1"/>
  <c r="G27" i="1"/>
  <c r="H27" i="1" s="1"/>
  <c r="I27" i="1" s="1"/>
  <c r="K27" i="1" s="1"/>
  <c r="G13" i="1"/>
  <c r="H13" i="1" s="1"/>
  <c r="I13" i="1" s="1"/>
  <c r="K13" i="1" s="1"/>
  <c r="S21" i="1"/>
  <c r="T21" i="1" s="1"/>
  <c r="U21" i="1" s="1"/>
  <c r="W21" i="1" s="1"/>
  <c r="M23" i="1"/>
  <c r="N23" i="1" s="1"/>
  <c r="O23" i="1" s="1"/>
  <c r="Q23" i="1" s="1"/>
  <c r="G21" i="1"/>
  <c r="H21" i="1" s="1"/>
  <c r="I21" i="1" s="1"/>
  <c r="K21" i="1" s="1"/>
  <c r="G14" i="1"/>
  <c r="H14" i="1" s="1"/>
  <c r="I14" i="1" s="1"/>
  <c r="K14" i="1" s="1"/>
  <c r="M22" i="1"/>
  <c r="N22" i="1" s="1"/>
  <c r="O22" i="1" s="1"/>
  <c r="Q22" i="1" s="1"/>
  <c r="M15" i="1"/>
  <c r="N15" i="1" s="1"/>
  <c r="O15" i="1" s="1"/>
  <c r="Q15" i="1" s="1"/>
  <c r="S23" i="1"/>
  <c r="T23" i="1" s="1"/>
  <c r="U23" i="1" s="1"/>
  <c r="W23" i="1" s="1"/>
  <c r="S18" i="1"/>
  <c r="T18" i="1" s="1"/>
  <c r="U18" i="1" s="1"/>
  <c r="W18" i="1" s="1"/>
  <c r="M16" i="1"/>
  <c r="N16" i="1" s="1"/>
  <c r="O16" i="1" s="1"/>
  <c r="Q16" i="1" s="1"/>
  <c r="M21" i="1"/>
  <c r="N21" i="1" s="1"/>
  <c r="O21" i="1" s="1"/>
  <c r="Q21" i="1" s="1"/>
  <c r="M14" i="1"/>
  <c r="N14" i="1" s="1"/>
  <c r="O14" i="1" s="1"/>
  <c r="Q14" i="1" s="1"/>
  <c r="S12" i="1"/>
  <c r="T12" i="1" s="1"/>
  <c r="U12" i="1" s="1"/>
  <c r="W12" i="1" s="1"/>
  <c r="S17" i="1"/>
  <c r="T17" i="1" s="1"/>
  <c r="U17" i="1" s="1"/>
  <c r="W17" i="1" s="1"/>
  <c r="M13" i="1"/>
  <c r="N13" i="1" s="1"/>
  <c r="O13" i="1" s="1"/>
  <c r="Q13" i="1" s="1"/>
  <c r="G26" i="1"/>
  <c r="H26" i="1" s="1"/>
  <c r="I26" i="1" s="1"/>
  <c r="K26" i="1" s="1"/>
  <c r="G18" i="1"/>
  <c r="H18" i="1" s="1"/>
  <c r="I18" i="1" s="1"/>
  <c r="K18" i="1" s="1"/>
  <c r="M27" i="1"/>
  <c r="N27" i="1" s="1"/>
  <c r="O27" i="1" s="1"/>
  <c r="Q27" i="1" s="1"/>
  <c r="S20" i="1"/>
  <c r="T20" i="1" s="1"/>
  <c r="U20" i="1" s="1"/>
  <c r="W20" i="1" s="1"/>
  <c r="S15" i="1"/>
  <c r="T15" i="1" s="1"/>
  <c r="U15" i="1" s="1"/>
  <c r="W15" i="1" s="1"/>
  <c r="G23" i="1"/>
  <c r="H23" i="1" s="1"/>
  <c r="I23" i="1" s="1"/>
  <c r="K23" i="1" s="1"/>
  <c r="M24" i="1"/>
  <c r="N24" i="1" s="1"/>
  <c r="O24" i="1" s="1"/>
  <c r="Q24" i="1" s="1"/>
  <c r="S26" i="1"/>
  <c r="T26" i="1" s="1"/>
  <c r="U26" i="1" s="1"/>
  <c r="W26" i="1" s="1"/>
  <c r="I16" i="1"/>
  <c r="K16" i="1" s="1"/>
  <c r="M8" i="3"/>
  <c r="N8" i="3"/>
  <c r="N5" i="3"/>
  <c r="S3" i="3"/>
  <c r="S4" i="3"/>
  <c r="O7" i="3"/>
  <c r="M7" i="3"/>
  <c r="M6" i="3"/>
  <c r="N6" i="3"/>
  <c r="M5" i="3"/>
  <c r="N4" i="3"/>
  <c r="N4" i="4"/>
  <c r="M7" i="4"/>
  <c r="L3" i="4"/>
  <c r="N5" i="4"/>
  <c r="M8" i="4"/>
  <c r="M3" i="4"/>
  <c r="L6" i="4"/>
  <c r="N8" i="4"/>
  <c r="N3" i="4"/>
  <c r="M6" i="4"/>
  <c r="L9" i="4"/>
  <c r="L4" i="4"/>
  <c r="N6" i="4"/>
  <c r="M9" i="4"/>
  <c r="M4" i="4"/>
  <c r="L7" i="4"/>
  <c r="N9" i="4"/>
  <c r="L5" i="4"/>
  <c r="N7" i="4"/>
  <c r="M10" i="4"/>
  <c r="M5" i="4"/>
  <c r="L8" i="4"/>
  <c r="K12" i="1" l="1"/>
</calcChain>
</file>

<file path=xl/sharedStrings.xml><?xml version="1.0" encoding="utf-8"?>
<sst xmlns="http://schemas.openxmlformats.org/spreadsheetml/2006/main" count="546" uniqueCount="346">
  <si>
    <t>feed</t>
  </si>
  <si>
    <t>xl</t>
  </si>
  <si>
    <t>lg</t>
  </si>
  <si>
    <t>md</t>
  </si>
  <si>
    <t>sm</t>
  </si>
  <si>
    <t>xs</t>
  </si>
  <si>
    <t>full</t>
  </si>
  <si>
    <t>Name</t>
  </si>
  <si>
    <t>Diagonal</t>
  </si>
  <si>
    <t>Samsung Galaxy S6, S6 Edge</t>
  </si>
  <si>
    <t>5.1″</t>
  </si>
  <si>
    <t>LG G4 5.5″</t>
  </si>
  <si>
    <t>LG G3 5.5″</t>
  </si>
  <si>
    <t>Google Nexus 6</t>
  </si>
  <si>
    <t>HTC One 4.7″</t>
  </si>
  <si>
    <t>BlackBerry Passport 4.5″</t>
  </si>
  <si>
    <t>Google Nexus 5</t>
  </si>
  <si>
    <t>Samsung Galaxy S4 5″</t>
  </si>
  <si>
    <t>Samsung Galaxy S5 5.1″</t>
  </si>
  <si>
    <t>LG G2 5.2″</t>
  </si>
  <si>
    <t>Apple iPhone 6 Plus 5.5″</t>
  </si>
  <si>
    <t>OnePlus One 5.5″</t>
  </si>
  <si>
    <t>HTC One Max 5.9″</t>
  </si>
  <si>
    <t>BlackBerry Z10</t>
  </si>
  <si>
    <t>4.2″</t>
  </si>
  <si>
    <t>HTC One Mini</t>
  </si>
  <si>
    <t>4.3″</t>
  </si>
  <si>
    <t>Amazon Kindle Fire HDX</t>
  </si>
  <si>
    <t>8.9″</t>
  </si>
  <si>
    <t>Nokia Lumia 920 4.5″</t>
  </si>
  <si>
    <t>Nokia Lumia 928 4.5″</t>
  </si>
  <si>
    <t>Nokia Lumia 1020</t>
  </si>
  <si>
    <t>4.5″</t>
  </si>
  <si>
    <t>BlackBerry Q5 3.1″</t>
  </si>
  <si>
    <t>BlackBerry Q10</t>
  </si>
  <si>
    <t>3.1″</t>
  </si>
  <si>
    <t>Apple iPhone 4, 4S</t>
  </si>
  <si>
    <t>3.5″</t>
  </si>
  <si>
    <t>Apple iPhone 6</t>
  </si>
  <si>
    <t>4.7″</t>
  </si>
  <si>
    <t>Motorola Moto G 4.5″</t>
  </si>
  <si>
    <t>Apple iPhone 5</t>
  </si>
  <si>
    <t>4″</t>
  </si>
  <si>
    <t>Apple iPad mini Retina</t>
  </si>
  <si>
    <t>7.9″</t>
  </si>
  <si>
    <t>7″</t>
  </si>
  <si>
    <t>Google Nexus 7 (2013) 7″</t>
  </si>
  <si>
    <t>Google Nexus 4</t>
  </si>
  <si>
    <t>Galaxy Nexus</t>
  </si>
  <si>
    <t>Jiayu G4S 4.7″</t>
  </si>
  <si>
    <t>Motorola Moto X 4.7″</t>
  </si>
  <si>
    <t>HTC One X 4.7″</t>
  </si>
  <si>
    <t>Samsung Galaxy S3 4.8″</t>
  </si>
  <si>
    <t>Samsung Galaxy S III</t>
  </si>
  <si>
    <t>4.8″</t>
  </si>
  <si>
    <t>BlackBerry Z30</t>
  </si>
  <si>
    <t>5″</t>
  </si>
  <si>
    <t>HTC Pure</t>
  </si>
  <si>
    <t>3.2″</t>
  </si>
  <si>
    <t>Google Nexus 9</t>
  </si>
  <si>
    <t>Sony Xperia SP</t>
  </si>
  <si>
    <t>4.6″</t>
  </si>
  <si>
    <t>Apple iPad Air</t>
  </si>
  <si>
    <t>9.7″</t>
  </si>
  <si>
    <t>Apple iPad Retina 9.7″</t>
  </si>
  <si>
    <t>Apple iPad 3</t>
  </si>
  <si>
    <t>HTC Imagio</t>
  </si>
  <si>
    <t>3.6″</t>
  </si>
  <si>
    <t>Barnes &amp; Noble Nook HD+ 9″</t>
  </si>
  <si>
    <t>HTC Sensation 4.3″</t>
  </si>
  <si>
    <t>Amazon Kindle Fire HD 8.9″</t>
  </si>
  <si>
    <t>HTC One V 3.7″</t>
  </si>
  <si>
    <t>HTC Desire Z / T-Mobile G2</t>
  </si>
  <si>
    <t>3.7″</t>
  </si>
  <si>
    <t>Nokia Lumia 620 3.8″</t>
  </si>
  <si>
    <t>Barnes &amp; Noble Nook HD</t>
  </si>
  <si>
    <t>Google Chromebook Pixel 12.85″</t>
  </si>
  <si>
    <t>Samsung Galaxy S</t>
  </si>
  <si>
    <t>Nokia Lumia 521 4″</t>
  </si>
  <si>
    <t>Nokia Lumia 520 4″</t>
  </si>
  <si>
    <t>Apple MacBook Pro Retina</t>
  </si>
  <si>
    <t>Nokia Lumia 720 4.3″</t>
  </si>
  <si>
    <t>Nokia Lumia 820 4.3″</t>
  </si>
  <si>
    <t>HTC Evo 4.3″</t>
  </si>
  <si>
    <t>Nokia Lumia 822 4.3″</t>
  </si>
  <si>
    <t>Samsung Galaxy S2 4.3″</t>
  </si>
  <si>
    <t>Amazon Kindle Fire HD 7″</t>
  </si>
  <si>
    <t>Google Nexus 7</t>
  </si>
  <si>
    <t>Amazon Kindle Paperwhite</t>
  </si>
  <si>
    <t>6″</t>
  </si>
  <si>
    <t>Micromax A110 4.9″</t>
  </si>
  <si>
    <t>Nokia Lumia 625 4.7″</t>
  </si>
  <si>
    <t>BlackBerry PlayBook 7″</t>
  </si>
  <si>
    <t>Samsung Galaxy Tab 7.0 Plus 7″</t>
  </si>
  <si>
    <t>Amazon Kindle Fire</t>
  </si>
  <si>
    <t>Samsung Galaxy Tab 8.9</t>
  </si>
  <si>
    <t>ZTE Open</t>
  </si>
  <si>
    <t>HTC Desire C</t>
  </si>
  <si>
    <t>Apple iPhone 1, 3G, 3GS 3.5″</t>
  </si>
  <si>
    <t>Apple iPad mini 7.9″</t>
  </si>
  <si>
    <t>Apple iPad 1, 2 9.7″</t>
  </si>
  <si>
    <t>Apple iMac</t>
  </si>
  <si>
    <t>Apple PowerBook G4</t>
  </si>
  <si>
    <t>Apple Cinema Display</t>
  </si>
  <si>
    <t>Dell UltraSharp U2412M</t>
  </si>
  <si>
    <t>Dell UltraSharp U2414H</t>
  </si>
  <si>
    <t>DPI</t>
  </si>
  <si>
    <t>5.96″</t>
  </si>
  <si>
    <t>4.95″</t>
  </si>
  <si>
    <t>4.65″</t>
  </si>
  <si>
    <t>13.3″</t>
  </si>
  <si>
    <t>15.4″</t>
  </si>
  <si>
    <t>27″</t>
  </si>
  <si>
    <t>12.1″</t>
  </si>
  <si>
    <t>21.5″</t>
  </si>
  <si>
    <t>20.1″</t>
  </si>
  <si>
    <t>24″</t>
  </si>
  <si>
    <t>23.8″</t>
  </si>
  <si>
    <t>dppx</t>
  </si>
  <si>
    <t>Google Nexus 10 10.055″</t>
  </si>
  <si>
    <t>Lenovo Yoga 2 Pro 13.3″</t>
  </si>
  <si>
    <t>Apple iMac Retina 27″</t>
  </si>
  <si>
    <t>Microsoft Surface Pro 3 12″</t>
  </si>
  <si>
    <t>Microsoft Surface 2 10.6″</t>
  </si>
  <si>
    <t>Microsoft Surface Pro 10.6″</t>
  </si>
  <si>
    <t>Microsoft Surface Pro 2 10.6″</t>
  </si>
  <si>
    <t>Dell UltraSharp UP2414Q 23.8″</t>
  </si>
  <si>
    <t xml:space="preserve">Samsung Galaxy Mini 2 3.27″ </t>
  </si>
  <si>
    <t>Samsung Galaxy Tab 10.1 10.1″</t>
  </si>
  <si>
    <t>Lenovo ThinkPad Edge E531 N4IBPGE 15.6″</t>
  </si>
  <si>
    <t>Apple MacBook Pro 15.4″</t>
  </si>
  <si>
    <t>Apple Thunderbolt Display 27″</t>
  </si>
  <si>
    <t>AOC i2352Vh 23″</t>
  </si>
  <si>
    <t xml:space="preserve">Apple MacBook Air 13.3″ </t>
  </si>
  <si>
    <t>Lenovo ideapad U310 13.3″</t>
  </si>
  <si>
    <t xml:space="preserve">Apple MacBook Pro 13.3″ </t>
  </si>
  <si>
    <t xml:space="preserve">Apple MacBook Pro 15.4″ </t>
  </si>
  <si>
    <t xml:space="preserve">Apple MacBook Air 11.6″ </t>
  </si>
  <si>
    <t xml:space="preserve">Microsoft Surface 10.6″ </t>
  </si>
  <si>
    <t>width</t>
  </si>
  <si>
    <t>height</t>
  </si>
  <si>
    <t>2015-10</t>
  </si>
  <si>
    <t>1366x768</t>
  </si>
  <si>
    <t>1920x1080</t>
  </si>
  <si>
    <t>360x640</t>
  </si>
  <si>
    <t>1280x800</t>
  </si>
  <si>
    <t>1280x1024</t>
  </si>
  <si>
    <t>768x1024</t>
  </si>
  <si>
    <t>1600x900</t>
  </si>
  <si>
    <t>1440x900</t>
  </si>
  <si>
    <t>1024x768</t>
  </si>
  <si>
    <t>1680x1050</t>
  </si>
  <si>
    <t>320x568</t>
  </si>
  <si>
    <t>375x667</t>
  </si>
  <si>
    <t>320x480</t>
  </si>
  <si>
    <t>1280x720</t>
  </si>
  <si>
    <t>320x534</t>
  </si>
  <si>
    <t>480x800</t>
  </si>
  <si>
    <t>1920x1200</t>
  </si>
  <si>
    <t>1360x768</t>
  </si>
  <si>
    <t>1536x864</t>
  </si>
  <si>
    <t>2560x1440</t>
  </si>
  <si>
    <t>720x1280</t>
  </si>
  <si>
    <t>1024x600</t>
  </si>
  <si>
    <t>320x570</t>
  </si>
  <si>
    <t>1280x768</t>
  </si>
  <si>
    <t>640x360</t>
  </si>
  <si>
    <t>540x960</t>
  </si>
  <si>
    <t>1093x614</t>
  </si>
  <si>
    <t>1152x864</t>
  </si>
  <si>
    <t>800x600</t>
  </si>
  <si>
    <t>360x592</t>
  </si>
  <si>
    <t>480x854</t>
  </si>
  <si>
    <t>600x1024</t>
  </si>
  <si>
    <t>1280x960</t>
  </si>
  <si>
    <t>800x1280</t>
  </si>
  <si>
    <t>414x736</t>
  </si>
  <si>
    <t>357x595</t>
  </si>
  <si>
    <t>1080x1920</t>
  </si>
  <si>
    <t>1600x1200</t>
  </si>
  <si>
    <t>601x962</t>
  </si>
  <si>
    <t>1024x819</t>
  </si>
  <si>
    <t>1344x840</t>
  </si>
  <si>
    <t>1301x731</t>
  </si>
  <si>
    <t>1364x768</t>
  </si>
  <si>
    <t>320x240</t>
  </si>
  <si>
    <t>1438x808</t>
  </si>
  <si>
    <t>403x671</t>
  </si>
  <si>
    <t>338x563</t>
  </si>
  <si>
    <t>962x601</t>
  </si>
  <si>
    <t>1280x752</t>
  </si>
  <si>
    <t>960x600</t>
  </si>
  <si>
    <t>240x320</t>
  </si>
  <si>
    <t>1242x698</t>
  </si>
  <si>
    <t>1152x720</t>
  </si>
  <si>
    <t>1138x640</t>
  </si>
  <si>
    <t>1518x853</t>
  </si>
  <si>
    <t>1400x1050</t>
  </si>
  <si>
    <t>320x522</t>
  </si>
  <si>
    <t>800x480</t>
  </si>
  <si>
    <t>1024x552</t>
  </si>
  <si>
    <t>1188x668</t>
  </si>
  <si>
    <t>600x960</t>
  </si>
  <si>
    <t>534x320</t>
  </si>
  <si>
    <t>480x360</t>
  </si>
  <si>
    <t>1067x600</t>
  </si>
  <si>
    <t>1252x704</t>
  </si>
  <si>
    <t>383x638</t>
  </si>
  <si>
    <t>640x480</t>
  </si>
  <si>
    <t>600x976</t>
  </si>
  <si>
    <t>320x401</t>
  </si>
  <si>
    <t>1024x640</t>
  </si>
  <si>
    <t>1525x858</t>
  </si>
  <si>
    <t>360x598</t>
  </si>
  <si>
    <t>1120x700</t>
  </si>
  <si>
    <t>1536x960</t>
  </si>
  <si>
    <t>403x716</t>
  </si>
  <si>
    <t>1607x904</t>
  </si>
  <si>
    <t>2048x1152</t>
  </si>
  <si>
    <t>1680x945</t>
  </si>
  <si>
    <t>1821x1024</t>
  </si>
  <si>
    <t>854x534</t>
  </si>
  <si>
    <t>1524x857</t>
  </si>
  <si>
    <t>396x660</t>
  </si>
  <si>
    <t>384x640</t>
  </si>
  <si>
    <t>534x854</t>
  </si>
  <si>
    <t>2560x1080</t>
  </si>
  <si>
    <t>1829x1029</t>
  </si>
  <si>
    <t>1333x750</t>
  </si>
  <si>
    <t>911x512</t>
  </si>
  <si>
    <t>2560x1600</t>
  </si>
  <si>
    <t>377x628</t>
  </si>
  <si>
    <t>320x450</t>
  </si>
  <si>
    <t>1368x768</t>
  </si>
  <si>
    <t>1440x960</t>
  </si>
  <si>
    <t>1024x576</t>
  </si>
  <si>
    <t>1745x982</t>
  </si>
  <si>
    <t>960x540</t>
  </si>
  <si>
    <t>320x490</t>
  </si>
  <si>
    <t>1097x617</t>
  </si>
  <si>
    <t>320x341</t>
  </si>
  <si>
    <t>1051x591</t>
  </si>
  <si>
    <t>1455x818</t>
  </si>
  <si>
    <t>1440x2560</t>
  </si>
  <si>
    <t>1684x947</t>
  </si>
  <si>
    <t>1600x1000</t>
  </si>
  <si>
    <t>1707x960</t>
  </si>
  <si>
    <t>570x320</t>
  </si>
  <si>
    <t>598x360</t>
  </si>
  <si>
    <t>1670x939</t>
  </si>
  <si>
    <t>601x914</t>
  </si>
  <si>
    <t>2133x1200</t>
  </si>
  <si>
    <t>320x455</t>
  </si>
  <si>
    <t>1708x960</t>
  </si>
  <si>
    <t>2021x1137</t>
  </si>
  <si>
    <t>1760x990</t>
  </si>
  <si>
    <t>1391x783</t>
  </si>
  <si>
    <t>330x549</t>
  </si>
  <si>
    <t>320x395</t>
  </si>
  <si>
    <t>320x339</t>
  </si>
  <si>
    <t>360x480</t>
  </si>
  <si>
    <t>480x801</t>
  </si>
  <si>
    <t>320x202</t>
  </si>
  <si>
    <t>800x1232</t>
  </si>
  <si>
    <t>1088x614</t>
  </si>
  <si>
    <t>300x371</t>
  </si>
  <si>
    <t>360x591</t>
  </si>
  <si>
    <t>412x732</t>
  </si>
  <si>
    <t>1012x569</t>
  </si>
  <si>
    <t>720x1184</t>
  </si>
  <si>
    <t>1477x831</t>
  </si>
  <si>
    <t>320x427</t>
  </si>
  <si>
    <t>320x488</t>
  </si>
  <si>
    <t>1600x1024</t>
  </si>
  <si>
    <t>480x320</t>
  </si>
  <si>
    <t>480x853</t>
  </si>
  <si>
    <t>1422x800</t>
  </si>
  <si>
    <t>320x508</t>
  </si>
  <si>
    <t>1365x1024</t>
  </si>
  <si>
    <t>487x866</t>
  </si>
  <si>
    <t>364x606</t>
  </si>
  <si>
    <t>2400x1350</t>
  </si>
  <si>
    <t>300x391</t>
  </si>
  <si>
    <t>361x642</t>
  </si>
  <si>
    <t>819x614</t>
  </si>
  <si>
    <t>325x541</t>
  </si>
  <si>
    <t>962x553</t>
  </si>
  <si>
    <t>1778x1000</t>
  </si>
  <si>
    <t>1280x672</t>
  </si>
  <si>
    <t>1067x800</t>
  </si>
  <si>
    <t>347x347</t>
  </si>
  <si>
    <t>343x571</t>
  </si>
  <si>
    <t>320x452</t>
  </si>
  <si>
    <t>1219x975</t>
  </si>
  <si>
    <t>480x331</t>
  </si>
  <si>
    <t>320x219</t>
  </si>
  <si>
    <t>Device</t>
  </si>
  <si>
    <t>CSS Pixel</t>
  </si>
  <si>
    <t>probable density</t>
  </si>
  <si>
    <t>Probable Device</t>
  </si>
  <si>
    <t>iPhone 4/5</t>
  </si>
  <si>
    <t>iPhone 6</t>
  </si>
  <si>
    <t>iPad /mini</t>
  </si>
  <si>
    <t>iPhon 6 plus</t>
  </si>
  <si>
    <t>Nexus 5, Samsung Galaxy</t>
  </si>
  <si>
    <t>to</t>
  </si>
  <si>
    <t>from</t>
  </si>
  <si>
    <t>density</t>
  </si>
  <si>
    <t>Density</t>
  </si>
  <si>
    <t>Share</t>
  </si>
  <si>
    <t>Google Nexus 6, Samsung Galaxy S6, S6 Edge</t>
  </si>
  <si>
    <t/>
  </si>
  <si>
    <t>Microsoft Surface 2 10.6″, LG G2 5.2″</t>
  </si>
  <si>
    <t>Samsung Galaxy S6, S6 Edge, Google Nexus 6</t>
  </si>
  <si>
    <t>Amazon Kindle Fire HD 7″, Samsung Galaxy Tab 8.9</t>
  </si>
  <si>
    <t>Galaxy Nexus, HTC One Mini</t>
  </si>
  <si>
    <t>Google Nexus 4, Nokia Lumia 920 4.5″</t>
  </si>
  <si>
    <t>LG G2 5.2″, Microsoft Surface 2 10.6″</t>
  </si>
  <si>
    <t>Amazon Kindle Fire, BlackBerry PlayBook 7″</t>
  </si>
  <si>
    <t>Samsung Galaxy Tab 8.9, Amazon Kindle Fire HD 7″</t>
  </si>
  <si>
    <t>HTC One Mini, Galaxy Nexus</t>
  </si>
  <si>
    <t>BlackBerry PlayBook 7″, Amazon Kindle Fire</t>
  </si>
  <si>
    <t>Ratio</t>
  </si>
  <si>
    <t>Old Desktops and iPad mini</t>
  </si>
  <si>
    <t>Scaled Width</t>
  </si>
  <si>
    <t>CSS Resolution</t>
  </si>
  <si>
    <t>Device Resolution</t>
  </si>
  <si>
    <t>share</t>
  </si>
  <si>
    <t>]from</t>
  </si>
  <si>
    <t>to]</t>
  </si>
  <si>
    <t>[from</t>
  </si>
  <si>
    <t>to[</t>
  </si>
  <si>
    <t>Breakpoints</t>
  </si>
  <si>
    <t>category</t>
  </si>
  <si>
    <t>&gt;=</t>
  </si>
  <si>
    <t>&lt;</t>
  </si>
  <si>
    <t>CSS width</t>
  </si>
  <si>
    <t>css</t>
  </si>
  <si>
    <t>physical</t>
  </si>
  <si>
    <t>merged</t>
  </si>
  <si>
    <t>genuine size</t>
  </si>
  <si>
    <t>lookup</t>
  </si>
  <si>
    <t>Result</t>
  </si>
  <si>
    <t>std</t>
  </si>
  <si>
    <t>(container)</t>
  </si>
  <si>
    <t>(full width, eg background)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</si>
</sst>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8"/>
  <sheetViews>
    <sheetView tabSelected="1" workbookViewId="0">
      <selection activeCell="G26" sqref="G26"/>
    </sheetView>
  </sheetViews>
  <sheetFormatPr defaultRowHeight="15" x14ac:dyDescent="0.25"/>
  <cols>
    <col min="2" max="2" width="9.28515625" customWidth="1"/>
    <col min="3" max="3" width="8.85546875" customWidth="1"/>
    <col min="4" max="4" width="7" customWidth="1"/>
    <col min="5" max="5" width="7.85546875" customWidth="1"/>
    <col min="6" max="6" width="6.5703125" customWidth="1"/>
    <col min="7" max="7" width="10.7109375" customWidth="1"/>
    <col min="8" max="8" width="11.140625" customWidth="1"/>
    <col min="9" max="9" width="11.5703125" customWidth="1"/>
    <col min="10" max="10" width="9.140625" customWidth="1"/>
    <col min="11" max="11" width="11.5703125" customWidth="1"/>
    <col min="12" max="12" width="7.28515625" customWidth="1"/>
    <col min="13" max="13" width="12.7109375" customWidth="1"/>
    <col min="15" max="15" width="11.5703125" customWidth="1"/>
    <col min="22" max="22" width="8.7109375" customWidth="1"/>
    <col min="23" max="23" width="12.28515625" customWidth="1"/>
  </cols>
  <sheetData>
    <row r="2" spans="2:23" x14ac:dyDescent="0.25">
      <c r="B2" t="s">
        <v>332</v>
      </c>
      <c r="C2" t="s">
        <v>139</v>
      </c>
      <c r="G2" s="3" t="s">
        <v>6</v>
      </c>
      <c r="H2" t="s">
        <v>345</v>
      </c>
      <c r="M2" s="3" t="s">
        <v>343</v>
      </c>
      <c r="N2" t="s">
        <v>344</v>
      </c>
      <c r="S2" s="3" t="s">
        <v>0</v>
      </c>
    </row>
    <row r="3" spans="2:23" x14ac:dyDescent="0.25">
      <c r="B3" t="s">
        <v>1</v>
      </c>
      <c r="C3">
        <v>1200</v>
      </c>
      <c r="D3" s="5" t="s">
        <v>334</v>
      </c>
      <c r="G3" s="1">
        <v>1</v>
      </c>
      <c r="M3">
        <v>1165</v>
      </c>
      <c r="S3">
        <v>482</v>
      </c>
    </row>
    <row r="4" spans="2:23" x14ac:dyDescent="0.25">
      <c r="B4" t="s">
        <v>2</v>
      </c>
      <c r="C4">
        <v>992</v>
      </c>
      <c r="D4" s="5" t="s">
        <v>334</v>
      </c>
      <c r="G4" s="1">
        <v>1</v>
      </c>
      <c r="M4">
        <v>960</v>
      </c>
      <c r="S4">
        <v>400</v>
      </c>
    </row>
    <row r="5" spans="2:23" x14ac:dyDescent="0.25">
      <c r="B5" t="s">
        <v>3</v>
      </c>
      <c r="C5">
        <v>768</v>
      </c>
      <c r="D5" s="5" t="s">
        <v>334</v>
      </c>
      <c r="G5" s="1">
        <v>1</v>
      </c>
      <c r="M5">
        <v>720</v>
      </c>
      <c r="S5">
        <v>300</v>
      </c>
    </row>
    <row r="6" spans="2:23" x14ac:dyDescent="0.25">
      <c r="B6" t="s">
        <v>4</v>
      </c>
      <c r="C6">
        <v>544</v>
      </c>
      <c r="D6" s="5" t="s">
        <v>334</v>
      </c>
      <c r="G6" s="1">
        <v>1</v>
      </c>
      <c r="M6">
        <v>544</v>
      </c>
      <c r="S6">
        <v>544</v>
      </c>
    </row>
    <row r="7" spans="2:23" x14ac:dyDescent="0.25">
      <c r="B7" t="s">
        <v>5</v>
      </c>
      <c r="C7">
        <v>544</v>
      </c>
      <c r="D7" s="5" t="s">
        <v>335</v>
      </c>
      <c r="G7" s="1">
        <v>1</v>
      </c>
      <c r="M7" s="1">
        <v>1</v>
      </c>
      <c r="S7" s="1">
        <v>1</v>
      </c>
    </row>
    <row r="10" spans="2:23" x14ac:dyDescent="0.25">
      <c r="B10" s="3" t="s">
        <v>336</v>
      </c>
      <c r="G10" s="3" t="s">
        <v>6</v>
      </c>
      <c r="H10" s="6">
        <f>MATCH(G10,$B$2:$W$2,0)</f>
        <v>6</v>
      </c>
      <c r="M10" s="3" t="s">
        <v>343</v>
      </c>
      <c r="N10" s="6">
        <f>MATCH(M10,$B$2:$V$2,0)</f>
        <v>12</v>
      </c>
      <c r="S10" s="3" t="s">
        <v>0</v>
      </c>
      <c r="T10" s="6">
        <f>MATCH(S10,$B$2:$W$2,0)</f>
        <v>18</v>
      </c>
    </row>
    <row r="11" spans="2:23" x14ac:dyDescent="0.25">
      <c r="B11" t="s">
        <v>333</v>
      </c>
      <c r="C11" t="s">
        <v>139</v>
      </c>
      <c r="D11" t="s">
        <v>307</v>
      </c>
      <c r="E11" t="s">
        <v>327</v>
      </c>
      <c r="G11" t="s">
        <v>341</v>
      </c>
      <c r="H11" t="s">
        <v>337</v>
      </c>
      <c r="I11" t="s">
        <v>338</v>
      </c>
      <c r="J11" t="s">
        <v>339</v>
      </c>
      <c r="K11" t="s">
        <v>340</v>
      </c>
      <c r="M11" t="s">
        <v>341</v>
      </c>
      <c r="N11" t="s">
        <v>337</v>
      </c>
      <c r="O11" t="s">
        <v>338</v>
      </c>
      <c r="P11" t="s">
        <v>339</v>
      </c>
      <c r="Q11" t="s">
        <v>340</v>
      </c>
      <c r="S11" t="s">
        <v>341</v>
      </c>
      <c r="T11" t="s">
        <v>337</v>
      </c>
      <c r="U11" t="s">
        <v>338</v>
      </c>
      <c r="V11" t="s">
        <v>339</v>
      </c>
      <c r="W11" t="s">
        <v>340</v>
      </c>
    </row>
    <row r="12" spans="2:23" x14ac:dyDescent="0.25">
      <c r="B12" t="s">
        <v>1</v>
      </c>
      <c r="C12">
        <v>2880</v>
      </c>
      <c r="D12">
        <v>1</v>
      </c>
      <c r="E12">
        <v>13.829999999999998</v>
      </c>
      <c r="G12" s="2">
        <f t="shared" ref="G12:G28" si="0">VLOOKUP($B12,$B$3:$S$7,H$10,FALSE)</f>
        <v>1</v>
      </c>
      <c r="H12">
        <f t="shared" ref="H12:H28" si="1">IF(G12&lt;=1,G12*$C12,G12)</f>
        <v>2880</v>
      </c>
      <c r="I12">
        <f t="shared" ref="I12:I28" si="2">H12*$D12</f>
        <v>2880</v>
      </c>
      <c r="J12">
        <v>2880</v>
      </c>
      <c r="K12" t="b">
        <f t="shared" ref="K12:K24" si="3">I12=J12</f>
        <v>1</v>
      </c>
      <c r="M12" s="2">
        <f t="shared" ref="M12:M28" si="4">VLOOKUP($B12,$B$3:$S$7,N$10,FALSE)</f>
        <v>1165</v>
      </c>
      <c r="N12">
        <f>IF(M12&lt;=1,M12*$C12,M12)</f>
        <v>1165</v>
      </c>
      <c r="O12">
        <f t="shared" ref="O12:O24" si="5">N12*$D12</f>
        <v>1165</v>
      </c>
      <c r="P12">
        <v>1165</v>
      </c>
      <c r="Q12" t="b">
        <f>O12=P12</f>
        <v>1</v>
      </c>
      <c r="S12" s="2">
        <f t="shared" ref="S12:S28" si="6">VLOOKUP($B12,$B$3:$S$7,T$10,FALSE)</f>
        <v>482</v>
      </c>
      <c r="T12">
        <f>IF(S12&lt;=1,S12*$C12,S12)</f>
        <v>482</v>
      </c>
      <c r="U12">
        <f>T12*$D12</f>
        <v>482</v>
      </c>
      <c r="V12">
        <v>482</v>
      </c>
      <c r="W12" t="b">
        <f>U12=V12</f>
        <v>1</v>
      </c>
    </row>
    <row r="13" spans="2:23" x14ac:dyDescent="0.25">
      <c r="B13" t="s">
        <v>1</v>
      </c>
      <c r="C13">
        <v>1440</v>
      </c>
      <c r="D13">
        <v>2</v>
      </c>
      <c r="E13">
        <v>4.41</v>
      </c>
      <c r="G13" s="2">
        <f t="shared" si="0"/>
        <v>1</v>
      </c>
      <c r="H13">
        <f t="shared" si="1"/>
        <v>1440</v>
      </c>
      <c r="I13">
        <f t="shared" si="2"/>
        <v>2880</v>
      </c>
      <c r="J13">
        <v>2880</v>
      </c>
      <c r="K13" t="b">
        <f t="shared" si="3"/>
        <v>1</v>
      </c>
      <c r="M13" s="2">
        <f t="shared" si="4"/>
        <v>1165</v>
      </c>
      <c r="N13">
        <f t="shared" ref="N13:N28" si="7">IF(M13&lt;=1,M13*$C13,M13)</f>
        <v>1165</v>
      </c>
      <c r="O13">
        <f t="shared" si="5"/>
        <v>2330</v>
      </c>
      <c r="P13">
        <v>2330</v>
      </c>
      <c r="Q13" t="b">
        <f t="shared" ref="Q13:Q28" si="8">O13=P13</f>
        <v>1</v>
      </c>
      <c r="S13" s="2">
        <f t="shared" si="6"/>
        <v>482</v>
      </c>
      <c r="T13">
        <f t="shared" ref="T13:T28" si="9">IF(S13&lt;=1,S13*$C13,S13)</f>
        <v>482</v>
      </c>
      <c r="U13">
        <f t="shared" ref="U13:U28" si="10">T13*$D13</f>
        <v>964</v>
      </c>
      <c r="V13">
        <v>1088</v>
      </c>
      <c r="W13" t="b">
        <f t="shared" ref="W13:W28" si="11">U13=V13</f>
        <v>0</v>
      </c>
    </row>
    <row r="14" spans="2:23" x14ac:dyDescent="0.25">
      <c r="B14" t="s">
        <v>1</v>
      </c>
      <c r="C14">
        <v>1920</v>
      </c>
      <c r="D14">
        <v>1</v>
      </c>
      <c r="E14">
        <v>8.2899999999999956</v>
      </c>
      <c r="G14" s="2">
        <f t="shared" si="0"/>
        <v>1</v>
      </c>
      <c r="H14">
        <f t="shared" si="1"/>
        <v>1920</v>
      </c>
      <c r="I14">
        <f t="shared" si="2"/>
        <v>1920</v>
      </c>
      <c r="J14">
        <v>1920</v>
      </c>
      <c r="K14" t="b">
        <f t="shared" si="3"/>
        <v>1</v>
      </c>
      <c r="M14" s="2">
        <f t="shared" si="4"/>
        <v>1165</v>
      </c>
      <c r="N14">
        <f t="shared" si="7"/>
        <v>1165</v>
      </c>
      <c r="O14">
        <f t="shared" si="5"/>
        <v>1165</v>
      </c>
      <c r="P14">
        <v>1165</v>
      </c>
      <c r="Q14" t="b">
        <f t="shared" si="8"/>
        <v>1</v>
      </c>
      <c r="S14" s="2">
        <f t="shared" si="6"/>
        <v>482</v>
      </c>
      <c r="T14">
        <f t="shared" si="9"/>
        <v>482</v>
      </c>
      <c r="U14">
        <f t="shared" si="10"/>
        <v>482</v>
      </c>
      <c r="V14">
        <v>482</v>
      </c>
      <c r="W14" t="b">
        <f t="shared" si="11"/>
        <v>1</v>
      </c>
    </row>
    <row r="15" spans="2:23" x14ac:dyDescent="0.25">
      <c r="B15" t="s">
        <v>1</v>
      </c>
      <c r="C15">
        <v>1600</v>
      </c>
      <c r="D15">
        <v>1</v>
      </c>
      <c r="E15">
        <v>19.809999999999999</v>
      </c>
      <c r="G15" s="2">
        <f t="shared" si="0"/>
        <v>1</v>
      </c>
      <c r="H15">
        <f t="shared" si="1"/>
        <v>1600</v>
      </c>
      <c r="I15">
        <f t="shared" si="2"/>
        <v>1600</v>
      </c>
      <c r="J15">
        <v>1600</v>
      </c>
      <c r="K15" t="b">
        <f t="shared" si="3"/>
        <v>1</v>
      </c>
      <c r="M15" s="2">
        <f t="shared" si="4"/>
        <v>1165</v>
      </c>
      <c r="N15">
        <f t="shared" si="7"/>
        <v>1165</v>
      </c>
      <c r="O15">
        <f t="shared" si="5"/>
        <v>1165</v>
      </c>
      <c r="P15">
        <v>1165</v>
      </c>
      <c r="Q15" t="b">
        <f t="shared" si="8"/>
        <v>1</v>
      </c>
      <c r="S15" s="2">
        <f t="shared" si="6"/>
        <v>482</v>
      </c>
      <c r="T15">
        <f t="shared" si="9"/>
        <v>482</v>
      </c>
      <c r="U15">
        <f t="shared" si="10"/>
        <v>482</v>
      </c>
      <c r="V15">
        <v>482</v>
      </c>
      <c r="W15" t="b">
        <f t="shared" si="11"/>
        <v>1</v>
      </c>
    </row>
    <row r="16" spans="2:23" x14ac:dyDescent="0.25">
      <c r="B16" t="s">
        <v>1</v>
      </c>
      <c r="C16">
        <v>1366</v>
      </c>
      <c r="D16">
        <v>1</v>
      </c>
      <c r="E16">
        <v>9.7099999999999991</v>
      </c>
      <c r="G16" s="2">
        <f t="shared" si="0"/>
        <v>1</v>
      </c>
      <c r="H16">
        <f t="shared" si="1"/>
        <v>1366</v>
      </c>
      <c r="I16">
        <f t="shared" si="2"/>
        <v>1366</v>
      </c>
      <c r="J16">
        <v>1366</v>
      </c>
      <c r="K16" t="b">
        <f t="shared" si="3"/>
        <v>1</v>
      </c>
      <c r="M16" s="2">
        <f t="shared" si="4"/>
        <v>1165</v>
      </c>
      <c r="N16">
        <f t="shared" si="7"/>
        <v>1165</v>
      </c>
      <c r="O16">
        <f t="shared" si="5"/>
        <v>1165</v>
      </c>
      <c r="P16">
        <v>1165</v>
      </c>
      <c r="Q16" t="b">
        <f t="shared" si="8"/>
        <v>1</v>
      </c>
      <c r="S16" s="2">
        <f t="shared" si="6"/>
        <v>482</v>
      </c>
      <c r="T16">
        <f t="shared" si="9"/>
        <v>482</v>
      </c>
      <c r="U16">
        <f t="shared" si="10"/>
        <v>482</v>
      </c>
      <c r="V16">
        <v>482</v>
      </c>
      <c r="W16" t="b">
        <f t="shared" si="11"/>
        <v>1</v>
      </c>
    </row>
    <row r="17" spans="2:23" x14ac:dyDescent="0.25">
      <c r="B17" t="s">
        <v>1</v>
      </c>
      <c r="C17">
        <v>1280</v>
      </c>
      <c r="D17">
        <v>1</v>
      </c>
      <c r="E17">
        <v>1.5500000000000003</v>
      </c>
      <c r="G17" s="2">
        <f t="shared" si="0"/>
        <v>1</v>
      </c>
      <c r="H17">
        <f t="shared" si="1"/>
        <v>1280</v>
      </c>
      <c r="I17">
        <f t="shared" si="2"/>
        <v>1280</v>
      </c>
      <c r="J17">
        <v>1280</v>
      </c>
      <c r="K17" t="b">
        <f t="shared" si="3"/>
        <v>1</v>
      </c>
      <c r="M17" s="2">
        <f t="shared" si="4"/>
        <v>1165</v>
      </c>
      <c r="N17">
        <f t="shared" si="7"/>
        <v>1165</v>
      </c>
      <c r="O17">
        <f t="shared" si="5"/>
        <v>1165</v>
      </c>
      <c r="P17">
        <v>1165</v>
      </c>
      <c r="Q17" t="b">
        <f t="shared" si="8"/>
        <v>1</v>
      </c>
      <c r="S17" s="2">
        <f t="shared" si="6"/>
        <v>482</v>
      </c>
      <c r="T17">
        <f t="shared" si="9"/>
        <v>482</v>
      </c>
      <c r="U17">
        <f t="shared" si="10"/>
        <v>482</v>
      </c>
      <c r="V17">
        <v>482</v>
      </c>
      <c r="W17" t="b">
        <f t="shared" si="11"/>
        <v>1</v>
      </c>
    </row>
    <row r="18" spans="2:23" x14ac:dyDescent="0.25">
      <c r="B18" t="s">
        <v>1</v>
      </c>
      <c r="C18">
        <v>1200</v>
      </c>
      <c r="D18">
        <v>2</v>
      </c>
      <c r="E18">
        <v>5.91</v>
      </c>
      <c r="G18" s="2">
        <f t="shared" si="0"/>
        <v>1</v>
      </c>
      <c r="H18">
        <f t="shared" si="1"/>
        <v>1200</v>
      </c>
      <c r="I18">
        <f t="shared" si="2"/>
        <v>2400</v>
      </c>
      <c r="J18">
        <v>2880</v>
      </c>
      <c r="K18" t="b">
        <f t="shared" si="3"/>
        <v>0</v>
      </c>
      <c r="M18" s="2">
        <f t="shared" si="4"/>
        <v>1165</v>
      </c>
      <c r="N18">
        <f t="shared" si="7"/>
        <v>1165</v>
      </c>
      <c r="O18">
        <f t="shared" si="5"/>
        <v>2330</v>
      </c>
      <c r="P18">
        <v>1920</v>
      </c>
      <c r="Q18" t="b">
        <f t="shared" si="8"/>
        <v>0</v>
      </c>
      <c r="S18" s="2">
        <f t="shared" si="6"/>
        <v>482</v>
      </c>
      <c r="T18">
        <f t="shared" si="9"/>
        <v>482</v>
      </c>
      <c r="U18">
        <f t="shared" si="10"/>
        <v>964</v>
      </c>
      <c r="V18">
        <v>1088</v>
      </c>
      <c r="W18" t="b">
        <f t="shared" si="11"/>
        <v>0</v>
      </c>
    </row>
    <row r="19" spans="2:23" x14ac:dyDescent="0.25">
      <c r="B19" t="s">
        <v>2</v>
      </c>
      <c r="C19">
        <v>1080</v>
      </c>
      <c r="D19">
        <v>1</v>
      </c>
      <c r="E19">
        <v>4.09</v>
      </c>
      <c r="G19" s="2">
        <f t="shared" si="0"/>
        <v>1</v>
      </c>
      <c r="H19">
        <f t="shared" si="1"/>
        <v>1080</v>
      </c>
      <c r="I19">
        <f t="shared" si="2"/>
        <v>1080</v>
      </c>
      <c r="J19">
        <v>1080</v>
      </c>
      <c r="K19" t="b">
        <f t="shared" si="3"/>
        <v>1</v>
      </c>
      <c r="M19" s="2">
        <f t="shared" si="4"/>
        <v>960</v>
      </c>
      <c r="N19">
        <f t="shared" si="7"/>
        <v>960</v>
      </c>
      <c r="O19">
        <f t="shared" si="5"/>
        <v>960</v>
      </c>
      <c r="P19">
        <v>960</v>
      </c>
      <c r="Q19" t="b">
        <f t="shared" si="8"/>
        <v>1</v>
      </c>
      <c r="S19" s="2">
        <f t="shared" si="6"/>
        <v>400</v>
      </c>
      <c r="T19">
        <f t="shared" si="9"/>
        <v>400</v>
      </c>
      <c r="U19">
        <f t="shared" si="10"/>
        <v>400</v>
      </c>
      <c r="V19">
        <v>400</v>
      </c>
      <c r="W19" t="b">
        <f t="shared" si="11"/>
        <v>1</v>
      </c>
    </row>
    <row r="20" spans="2:23" x14ac:dyDescent="0.25">
      <c r="B20" t="s">
        <v>3</v>
      </c>
      <c r="C20">
        <v>960</v>
      </c>
      <c r="D20">
        <v>2</v>
      </c>
      <c r="E20">
        <v>5.09</v>
      </c>
      <c r="G20" s="2">
        <f t="shared" si="0"/>
        <v>1</v>
      </c>
      <c r="H20">
        <f t="shared" si="1"/>
        <v>960</v>
      </c>
      <c r="I20">
        <f t="shared" si="2"/>
        <v>1920</v>
      </c>
      <c r="J20">
        <v>1920</v>
      </c>
      <c r="K20" t="b">
        <f t="shared" si="3"/>
        <v>1</v>
      </c>
      <c r="M20" s="2">
        <f t="shared" si="4"/>
        <v>720</v>
      </c>
      <c r="N20">
        <f t="shared" si="7"/>
        <v>720</v>
      </c>
      <c r="O20">
        <f t="shared" si="5"/>
        <v>1440</v>
      </c>
      <c r="P20">
        <v>1440</v>
      </c>
      <c r="Q20" t="b">
        <f t="shared" si="8"/>
        <v>1</v>
      </c>
      <c r="S20" s="2">
        <f t="shared" si="6"/>
        <v>300</v>
      </c>
      <c r="T20">
        <f t="shared" si="9"/>
        <v>300</v>
      </c>
      <c r="U20">
        <f t="shared" si="10"/>
        <v>600</v>
      </c>
      <c r="V20">
        <v>600</v>
      </c>
      <c r="W20" t="b">
        <f t="shared" si="11"/>
        <v>1</v>
      </c>
    </row>
    <row r="21" spans="2:23" x14ac:dyDescent="0.25">
      <c r="B21" t="s">
        <v>4</v>
      </c>
      <c r="C21">
        <v>768</v>
      </c>
      <c r="D21">
        <v>2</v>
      </c>
      <c r="E21">
        <v>0.75</v>
      </c>
      <c r="G21" s="2">
        <f t="shared" si="0"/>
        <v>1</v>
      </c>
      <c r="H21">
        <f t="shared" si="1"/>
        <v>768</v>
      </c>
      <c r="I21">
        <f t="shared" si="2"/>
        <v>1536</v>
      </c>
      <c r="J21">
        <v>1600</v>
      </c>
      <c r="K21" t="b">
        <f t="shared" si="3"/>
        <v>0</v>
      </c>
      <c r="M21" s="2">
        <f t="shared" si="4"/>
        <v>544</v>
      </c>
      <c r="N21">
        <f t="shared" si="7"/>
        <v>544</v>
      </c>
      <c r="O21">
        <f t="shared" si="5"/>
        <v>1088</v>
      </c>
      <c r="P21">
        <v>1088</v>
      </c>
      <c r="Q21" t="b">
        <f t="shared" si="8"/>
        <v>1</v>
      </c>
      <c r="S21" s="2">
        <f t="shared" si="6"/>
        <v>544</v>
      </c>
      <c r="T21">
        <f t="shared" si="9"/>
        <v>544</v>
      </c>
      <c r="U21">
        <f t="shared" si="10"/>
        <v>1088</v>
      </c>
      <c r="V21">
        <v>1088</v>
      </c>
      <c r="W21" t="b">
        <f t="shared" si="11"/>
        <v>1</v>
      </c>
    </row>
    <row r="22" spans="2:23" x14ac:dyDescent="0.25">
      <c r="B22" t="s">
        <v>4</v>
      </c>
      <c r="C22">
        <v>720</v>
      </c>
      <c r="D22">
        <v>2</v>
      </c>
      <c r="E22">
        <v>0.49</v>
      </c>
      <c r="G22" s="2">
        <f t="shared" si="0"/>
        <v>1</v>
      </c>
      <c r="H22">
        <f t="shared" si="1"/>
        <v>720</v>
      </c>
      <c r="I22">
        <f t="shared" si="2"/>
        <v>1440</v>
      </c>
      <c r="J22">
        <v>1600</v>
      </c>
      <c r="K22" t="b">
        <f t="shared" si="3"/>
        <v>0</v>
      </c>
      <c r="M22" s="2">
        <f t="shared" si="4"/>
        <v>544</v>
      </c>
      <c r="N22">
        <f t="shared" si="7"/>
        <v>544</v>
      </c>
      <c r="O22">
        <f t="shared" si="5"/>
        <v>1088</v>
      </c>
      <c r="P22">
        <v>1088</v>
      </c>
      <c r="Q22" t="b">
        <f t="shared" si="8"/>
        <v>1</v>
      </c>
      <c r="S22" s="2">
        <f t="shared" si="6"/>
        <v>544</v>
      </c>
      <c r="T22">
        <f t="shared" si="9"/>
        <v>544</v>
      </c>
      <c r="U22">
        <f t="shared" si="10"/>
        <v>1088</v>
      </c>
      <c r="V22">
        <v>1088</v>
      </c>
      <c r="W22" t="b">
        <f t="shared" si="11"/>
        <v>1</v>
      </c>
    </row>
    <row r="23" spans="2:23" x14ac:dyDescent="0.25">
      <c r="B23" t="s">
        <v>4</v>
      </c>
      <c r="C23">
        <v>640</v>
      </c>
      <c r="D23">
        <v>2</v>
      </c>
      <c r="E23">
        <v>0.69</v>
      </c>
      <c r="G23" s="2">
        <f t="shared" si="0"/>
        <v>1</v>
      </c>
      <c r="H23">
        <f t="shared" si="1"/>
        <v>640</v>
      </c>
      <c r="I23">
        <f t="shared" si="2"/>
        <v>1280</v>
      </c>
      <c r="J23">
        <v>1280</v>
      </c>
      <c r="K23" t="b">
        <f t="shared" si="3"/>
        <v>1</v>
      </c>
      <c r="M23" s="2">
        <f t="shared" si="4"/>
        <v>544</v>
      </c>
      <c r="N23">
        <f t="shared" si="7"/>
        <v>544</v>
      </c>
      <c r="O23">
        <f t="shared" si="5"/>
        <v>1088</v>
      </c>
      <c r="P23">
        <v>1088</v>
      </c>
      <c r="Q23" t="b">
        <f t="shared" si="8"/>
        <v>1</v>
      </c>
      <c r="S23" s="2">
        <f t="shared" si="6"/>
        <v>544</v>
      </c>
      <c r="T23">
        <f t="shared" si="9"/>
        <v>544</v>
      </c>
      <c r="U23">
        <f t="shared" si="10"/>
        <v>1088</v>
      </c>
      <c r="V23">
        <v>1088</v>
      </c>
      <c r="W23" t="b">
        <f t="shared" si="11"/>
        <v>1</v>
      </c>
    </row>
    <row r="24" spans="2:23" x14ac:dyDescent="0.25">
      <c r="B24" t="s">
        <v>5</v>
      </c>
      <c r="C24">
        <v>540</v>
      </c>
      <c r="D24">
        <v>2</v>
      </c>
      <c r="E24">
        <v>2.2900000000000005</v>
      </c>
      <c r="G24" s="2">
        <f t="shared" si="0"/>
        <v>1</v>
      </c>
      <c r="H24">
        <f t="shared" si="1"/>
        <v>540</v>
      </c>
      <c r="I24">
        <f t="shared" si="2"/>
        <v>1080</v>
      </c>
      <c r="J24">
        <v>1080</v>
      </c>
      <c r="K24" t="b">
        <f t="shared" si="3"/>
        <v>1</v>
      </c>
      <c r="M24" s="2">
        <f t="shared" si="4"/>
        <v>1</v>
      </c>
      <c r="N24">
        <f t="shared" si="7"/>
        <v>540</v>
      </c>
      <c r="O24">
        <f t="shared" si="5"/>
        <v>1080</v>
      </c>
      <c r="P24">
        <v>1088</v>
      </c>
      <c r="Q24" t="b">
        <f t="shared" si="8"/>
        <v>0</v>
      </c>
      <c r="S24" s="2">
        <f t="shared" si="6"/>
        <v>1</v>
      </c>
      <c r="T24">
        <f t="shared" si="9"/>
        <v>540</v>
      </c>
      <c r="U24">
        <f t="shared" si="10"/>
        <v>1080</v>
      </c>
      <c r="V24">
        <v>1088</v>
      </c>
      <c r="W24" t="b">
        <f t="shared" si="11"/>
        <v>0</v>
      </c>
    </row>
    <row r="25" spans="2:23" x14ac:dyDescent="0.25">
      <c r="B25" t="s">
        <v>5</v>
      </c>
      <c r="C25">
        <v>480</v>
      </c>
      <c r="D25">
        <v>3</v>
      </c>
      <c r="E25">
        <v>7.1999999999999993</v>
      </c>
      <c r="G25" s="2">
        <f t="shared" si="0"/>
        <v>1</v>
      </c>
      <c r="H25">
        <f t="shared" si="1"/>
        <v>480</v>
      </c>
      <c r="I25">
        <f t="shared" si="2"/>
        <v>1440</v>
      </c>
      <c r="J25">
        <v>1600</v>
      </c>
      <c r="K25" t="b">
        <f t="shared" ref="K25" si="12">I25=J25</f>
        <v>0</v>
      </c>
      <c r="M25" s="2">
        <f t="shared" si="4"/>
        <v>1</v>
      </c>
      <c r="N25">
        <f t="shared" si="7"/>
        <v>480</v>
      </c>
      <c r="O25">
        <f t="shared" ref="O25" si="13">N25*$D25</f>
        <v>1440</v>
      </c>
      <c r="P25">
        <v>1600</v>
      </c>
      <c r="Q25" t="b">
        <f t="shared" si="8"/>
        <v>0</v>
      </c>
      <c r="S25" s="2">
        <f t="shared" si="6"/>
        <v>1</v>
      </c>
      <c r="T25">
        <f t="shared" si="9"/>
        <v>480</v>
      </c>
      <c r="U25">
        <f t="shared" si="10"/>
        <v>1440</v>
      </c>
      <c r="V25">
        <v>1600</v>
      </c>
      <c r="W25" t="b">
        <f t="shared" si="11"/>
        <v>0</v>
      </c>
    </row>
    <row r="26" spans="2:23" x14ac:dyDescent="0.25">
      <c r="B26" t="s">
        <v>5</v>
      </c>
      <c r="C26">
        <v>480</v>
      </c>
      <c r="D26">
        <v>2</v>
      </c>
      <c r="E26">
        <v>9.5899999999999963</v>
      </c>
      <c r="G26" s="2">
        <f t="shared" si="0"/>
        <v>1</v>
      </c>
      <c r="H26">
        <f t="shared" si="1"/>
        <v>480</v>
      </c>
      <c r="I26">
        <f t="shared" si="2"/>
        <v>960</v>
      </c>
      <c r="J26">
        <v>960</v>
      </c>
      <c r="K26" t="b">
        <f>I26=J26</f>
        <v>1</v>
      </c>
      <c r="M26" s="2">
        <f t="shared" si="4"/>
        <v>1</v>
      </c>
      <c r="N26">
        <f t="shared" si="7"/>
        <v>480</v>
      </c>
      <c r="O26">
        <f>N26*$D26</f>
        <v>960</v>
      </c>
      <c r="P26">
        <v>960</v>
      </c>
      <c r="Q26" t="b">
        <f t="shared" si="8"/>
        <v>1</v>
      </c>
      <c r="S26" s="2">
        <f t="shared" si="6"/>
        <v>1</v>
      </c>
      <c r="T26">
        <f t="shared" si="9"/>
        <v>480</v>
      </c>
      <c r="U26">
        <f t="shared" si="10"/>
        <v>960</v>
      </c>
      <c r="V26">
        <v>960</v>
      </c>
      <c r="W26" t="b">
        <f t="shared" si="11"/>
        <v>1</v>
      </c>
    </row>
    <row r="27" spans="2:23" x14ac:dyDescent="0.25">
      <c r="B27" t="s">
        <v>5</v>
      </c>
      <c r="C27">
        <v>320</v>
      </c>
      <c r="D27">
        <v>2</v>
      </c>
      <c r="E27">
        <v>0.04</v>
      </c>
      <c r="G27" s="2">
        <f t="shared" si="0"/>
        <v>1</v>
      </c>
      <c r="H27">
        <f t="shared" si="1"/>
        <v>320</v>
      </c>
      <c r="I27">
        <f t="shared" si="2"/>
        <v>640</v>
      </c>
      <c r="J27">
        <v>640</v>
      </c>
      <c r="K27" t="b">
        <f>I27=J27</f>
        <v>1</v>
      </c>
      <c r="M27" s="2">
        <f t="shared" si="4"/>
        <v>1</v>
      </c>
      <c r="N27">
        <f t="shared" si="7"/>
        <v>320</v>
      </c>
      <c r="O27">
        <f>N27*$D27</f>
        <v>640</v>
      </c>
      <c r="P27">
        <v>640</v>
      </c>
      <c r="Q27" t="b">
        <f t="shared" si="8"/>
        <v>1</v>
      </c>
      <c r="S27" s="2">
        <f t="shared" si="6"/>
        <v>1</v>
      </c>
      <c r="T27">
        <f t="shared" si="9"/>
        <v>320</v>
      </c>
      <c r="U27">
        <f t="shared" si="10"/>
        <v>640</v>
      </c>
      <c r="V27">
        <v>640</v>
      </c>
      <c r="W27" t="b">
        <f t="shared" si="11"/>
        <v>1</v>
      </c>
    </row>
    <row r="28" spans="2:23" x14ac:dyDescent="0.25">
      <c r="B28" t="s">
        <v>5</v>
      </c>
      <c r="C28">
        <v>320</v>
      </c>
      <c r="D28">
        <v>3</v>
      </c>
      <c r="E28">
        <v>0.1</v>
      </c>
      <c r="G28" s="2">
        <f t="shared" si="0"/>
        <v>1</v>
      </c>
      <c r="H28">
        <f t="shared" si="1"/>
        <v>320</v>
      </c>
      <c r="I28">
        <f t="shared" si="2"/>
        <v>960</v>
      </c>
      <c r="J28">
        <v>960</v>
      </c>
      <c r="K28" t="b">
        <f>I28=J28</f>
        <v>1</v>
      </c>
      <c r="M28" s="2">
        <f t="shared" si="4"/>
        <v>1</v>
      </c>
      <c r="N28">
        <f t="shared" si="7"/>
        <v>320</v>
      </c>
      <c r="O28">
        <f>N28*$D28</f>
        <v>960</v>
      </c>
      <c r="P28">
        <v>960</v>
      </c>
      <c r="Q28" t="b">
        <f t="shared" si="8"/>
        <v>1</v>
      </c>
      <c r="S28" s="2">
        <f t="shared" si="6"/>
        <v>1</v>
      </c>
      <c r="T28">
        <f t="shared" si="9"/>
        <v>320</v>
      </c>
      <c r="U28">
        <f t="shared" si="10"/>
        <v>960</v>
      </c>
      <c r="V28">
        <v>960</v>
      </c>
      <c r="W28" t="b">
        <f t="shared" si="11"/>
        <v>1</v>
      </c>
    </row>
    <row r="30" spans="2:23" x14ac:dyDescent="0.25">
      <c r="J30" s="3" t="s">
        <v>342</v>
      </c>
      <c r="P30" s="3" t="s">
        <v>342</v>
      </c>
      <c r="V30" s="3" t="s">
        <v>342</v>
      </c>
    </row>
    <row r="31" spans="2:23" x14ac:dyDescent="0.25">
      <c r="J31">
        <v>640</v>
      </c>
      <c r="K31" t="str">
        <f>"'"&amp;J31&amp;"w', "</f>
        <v xml:space="preserve">'640w', </v>
      </c>
      <c r="P31">
        <v>640</v>
      </c>
      <c r="Q31" t="str">
        <f>"'"&amp;P31&amp;"w', "</f>
        <v xml:space="preserve">'640w', </v>
      </c>
      <c r="V31">
        <v>400</v>
      </c>
      <c r="W31" t="str">
        <f>"'"&amp;V31&amp;"w', "</f>
        <v xml:space="preserve">'400w', </v>
      </c>
    </row>
    <row r="32" spans="2:23" x14ac:dyDescent="0.25">
      <c r="J32">
        <v>960</v>
      </c>
      <c r="K32" t="str">
        <f t="shared" ref="K32:K38" si="14">"'"&amp;J32&amp;"w', "</f>
        <v xml:space="preserve">'960w', </v>
      </c>
      <c r="P32">
        <v>960</v>
      </c>
      <c r="Q32" t="str">
        <f t="shared" ref="Q32:Q38" si="15">"'"&amp;P32&amp;"w', "</f>
        <v xml:space="preserve">'960w', </v>
      </c>
      <c r="V32">
        <v>482</v>
      </c>
      <c r="W32" t="str">
        <f t="shared" ref="W32:W37" si="16">"'"&amp;V32&amp;"w', "</f>
        <v xml:space="preserve">'482w', </v>
      </c>
    </row>
    <row r="33" spans="10:23" x14ac:dyDescent="0.25">
      <c r="J33">
        <v>1080</v>
      </c>
      <c r="K33" t="str">
        <f t="shared" si="14"/>
        <v xml:space="preserve">'1080w', </v>
      </c>
      <c r="P33">
        <v>1088</v>
      </c>
      <c r="Q33" t="str">
        <f t="shared" si="15"/>
        <v xml:space="preserve">'1088w', </v>
      </c>
      <c r="V33">
        <v>600</v>
      </c>
      <c r="W33" t="str">
        <f t="shared" si="16"/>
        <v xml:space="preserve">'600w', </v>
      </c>
    </row>
    <row r="34" spans="10:23" x14ac:dyDescent="0.25">
      <c r="J34">
        <v>1280</v>
      </c>
      <c r="K34" t="str">
        <f t="shared" si="14"/>
        <v xml:space="preserve">'1280w', </v>
      </c>
      <c r="P34">
        <v>1165</v>
      </c>
      <c r="Q34" t="str">
        <f t="shared" si="15"/>
        <v xml:space="preserve">'1165w', </v>
      </c>
      <c r="V34">
        <v>640</v>
      </c>
      <c r="W34" t="str">
        <f t="shared" si="16"/>
        <v xml:space="preserve">'640w', </v>
      </c>
    </row>
    <row r="35" spans="10:23" x14ac:dyDescent="0.25">
      <c r="J35">
        <v>1366</v>
      </c>
      <c r="K35" t="str">
        <f t="shared" si="14"/>
        <v xml:space="preserve">'1366w', </v>
      </c>
      <c r="P35">
        <v>1440</v>
      </c>
      <c r="Q35" t="str">
        <f t="shared" si="15"/>
        <v xml:space="preserve">'1440w', </v>
      </c>
      <c r="V35">
        <v>960</v>
      </c>
      <c r="W35" t="str">
        <f t="shared" si="16"/>
        <v xml:space="preserve">'960w', </v>
      </c>
    </row>
    <row r="36" spans="10:23" x14ac:dyDescent="0.25">
      <c r="J36">
        <v>1600</v>
      </c>
      <c r="K36" t="str">
        <f t="shared" si="14"/>
        <v xml:space="preserve">'1600w', </v>
      </c>
      <c r="P36">
        <v>1600</v>
      </c>
      <c r="Q36" t="str">
        <f t="shared" si="15"/>
        <v xml:space="preserve">'1600w', </v>
      </c>
      <c r="V36">
        <v>1088</v>
      </c>
      <c r="W36" t="str">
        <f t="shared" si="16"/>
        <v xml:space="preserve">'1088w', </v>
      </c>
    </row>
    <row r="37" spans="10:23" x14ac:dyDescent="0.25">
      <c r="J37">
        <v>1920</v>
      </c>
      <c r="K37" t="str">
        <f t="shared" si="14"/>
        <v xml:space="preserve">'1920w', </v>
      </c>
      <c r="P37">
        <v>1920</v>
      </c>
      <c r="Q37" t="str">
        <f t="shared" si="15"/>
        <v xml:space="preserve">'1920w', </v>
      </c>
      <c r="V37">
        <v>1600</v>
      </c>
      <c r="W37" t="str">
        <f t="shared" si="16"/>
        <v xml:space="preserve">'1600w', </v>
      </c>
    </row>
    <row r="38" spans="10:23" x14ac:dyDescent="0.25">
      <c r="J38">
        <v>2880</v>
      </c>
      <c r="K38" t="str">
        <f t="shared" si="14"/>
        <v xml:space="preserve">'2880w', </v>
      </c>
      <c r="P38">
        <v>2330</v>
      </c>
      <c r="Q38" t="str">
        <f t="shared" si="15"/>
        <v xml:space="preserve">'2330w', </v>
      </c>
    </row>
  </sheetData>
  <sortState ref="V31:V47">
    <sortCondition ref="V31:V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workbookViewId="0">
      <selection activeCell="O16" sqref="O16"/>
    </sheetView>
  </sheetViews>
  <sheetFormatPr defaultRowHeight="15" x14ac:dyDescent="0.25"/>
  <cols>
    <col min="1" max="3" width="14.5703125" customWidth="1"/>
    <col min="4" max="4" width="8.7109375" customWidth="1"/>
    <col min="5" max="5" width="14.140625" customWidth="1"/>
    <col min="6" max="7" width="14.5703125" customWidth="1"/>
    <col min="8" max="8" width="9.85546875" customWidth="1"/>
  </cols>
  <sheetData>
    <row r="1" spans="1:19" x14ac:dyDescent="0.25">
      <c r="A1" t="s">
        <v>296</v>
      </c>
      <c r="B1" t="s">
        <v>139</v>
      </c>
      <c r="C1" t="s">
        <v>140</v>
      </c>
      <c r="D1" t="s">
        <v>296</v>
      </c>
      <c r="E1" t="s">
        <v>322</v>
      </c>
      <c r="F1" t="s">
        <v>308</v>
      </c>
      <c r="G1" t="s">
        <v>324</v>
      </c>
      <c r="H1" t="s">
        <v>309</v>
      </c>
      <c r="K1" t="s">
        <v>325</v>
      </c>
      <c r="M1" t="s">
        <v>308</v>
      </c>
      <c r="Q1" t="s">
        <v>326</v>
      </c>
    </row>
    <row r="2" spans="1:19" x14ac:dyDescent="0.25">
      <c r="A2" t="s">
        <v>192</v>
      </c>
      <c r="B2">
        <v>240</v>
      </c>
      <c r="C2">
        <v>320</v>
      </c>
      <c r="D2" t="s">
        <v>311</v>
      </c>
      <c r="E2" s="2">
        <f t="shared" ref="E2:E33" si="0">MAX(B2/C2,C2/B2)</f>
        <v>1.3333333333333333</v>
      </c>
      <c r="F2">
        <v>3</v>
      </c>
      <c r="G2">
        <f t="shared" ref="G2:G33" si="1">B2*F2</f>
        <v>720</v>
      </c>
      <c r="H2">
        <v>0.1</v>
      </c>
      <c r="K2" t="s">
        <v>330</v>
      </c>
      <c r="L2" t="s">
        <v>331</v>
      </c>
      <c r="M2">
        <v>1</v>
      </c>
      <c r="N2">
        <v>2</v>
      </c>
      <c r="O2">
        <v>3</v>
      </c>
      <c r="Q2" t="s">
        <v>328</v>
      </c>
      <c r="R2" t="s">
        <v>329</v>
      </c>
      <c r="S2" t="s">
        <v>327</v>
      </c>
    </row>
    <row r="3" spans="1:19" x14ac:dyDescent="0.25">
      <c r="A3" t="s">
        <v>265</v>
      </c>
      <c r="B3">
        <v>300</v>
      </c>
      <c r="C3">
        <v>371</v>
      </c>
      <c r="D3" t="s">
        <v>311</v>
      </c>
      <c r="E3" s="2">
        <f t="shared" si="0"/>
        <v>1.2366666666666666</v>
      </c>
      <c r="F3">
        <v>2</v>
      </c>
      <c r="G3">
        <f t="shared" si="1"/>
        <v>600</v>
      </c>
      <c r="H3">
        <v>0.02</v>
      </c>
      <c r="K3">
        <f t="shared" ref="K3:K16" si="2">L4</f>
        <v>1920</v>
      </c>
      <c r="L3">
        <v>2880</v>
      </c>
      <c r="M3">
        <f t="shared" ref="M3:O16" si="3">SUMIFS($H$2:$H$155,$B$2:$B$155,"&lt;" &amp;$L3,$B$2:$B$155,"&gt;="&amp;$K3,$F$2:$F$155,"="&amp;M$2)</f>
        <v>13.829999999999998</v>
      </c>
      <c r="N3">
        <f t="shared" si="3"/>
        <v>0</v>
      </c>
      <c r="O3">
        <f t="shared" si="3"/>
        <v>0</v>
      </c>
      <c r="Q3">
        <f t="shared" ref="Q3:Q10" si="4">R4</f>
        <v>1920</v>
      </c>
      <c r="R3" s="3">
        <v>2880</v>
      </c>
      <c r="S3">
        <f t="shared" ref="S3:S10" si="5">SUMIFS($H$2:$H$155,$G$2:$G$155,"&lt;=" &amp;$R3,$G$2:$G$155,"&gt;"&amp;$Q3)</f>
        <v>12.699999999999998</v>
      </c>
    </row>
    <row r="4" spans="1:19" x14ac:dyDescent="0.25">
      <c r="A4" t="s">
        <v>282</v>
      </c>
      <c r="B4">
        <v>300</v>
      </c>
      <c r="C4">
        <v>391</v>
      </c>
      <c r="D4" t="s">
        <v>311</v>
      </c>
      <c r="E4" s="2">
        <f t="shared" si="0"/>
        <v>1.3033333333333332</v>
      </c>
      <c r="F4">
        <v>2</v>
      </c>
      <c r="G4">
        <f t="shared" si="1"/>
        <v>600</v>
      </c>
      <c r="H4">
        <v>0.02</v>
      </c>
      <c r="K4">
        <f t="shared" si="2"/>
        <v>1600</v>
      </c>
      <c r="L4">
        <v>1920</v>
      </c>
      <c r="M4">
        <f t="shared" si="3"/>
        <v>8.2899999999999956</v>
      </c>
      <c r="N4">
        <f t="shared" si="3"/>
        <v>0</v>
      </c>
      <c r="O4">
        <f t="shared" si="3"/>
        <v>0</v>
      </c>
      <c r="Q4">
        <f t="shared" si="4"/>
        <v>1600</v>
      </c>
      <c r="R4" s="3">
        <v>1920</v>
      </c>
      <c r="S4">
        <f t="shared" si="5"/>
        <v>16.64</v>
      </c>
    </row>
    <row r="5" spans="1:19" x14ac:dyDescent="0.25">
      <c r="A5" t="s">
        <v>259</v>
      </c>
      <c r="B5">
        <v>320</v>
      </c>
      <c r="C5">
        <v>339</v>
      </c>
      <c r="D5" t="s">
        <v>311</v>
      </c>
      <c r="E5" s="2">
        <f t="shared" si="0"/>
        <v>1.059375</v>
      </c>
      <c r="F5">
        <v>2</v>
      </c>
      <c r="G5">
        <f t="shared" si="1"/>
        <v>640</v>
      </c>
      <c r="H5">
        <v>0.02</v>
      </c>
      <c r="K5">
        <f t="shared" si="2"/>
        <v>1366</v>
      </c>
      <c r="L5">
        <v>1600</v>
      </c>
      <c r="M5">
        <f t="shared" si="3"/>
        <v>19.809999999999999</v>
      </c>
      <c r="N5">
        <f t="shared" si="3"/>
        <v>4.41</v>
      </c>
      <c r="O5">
        <f t="shared" si="3"/>
        <v>0</v>
      </c>
      <c r="Q5">
        <f t="shared" si="4"/>
        <v>1366</v>
      </c>
      <c r="R5" s="3">
        <v>1600</v>
      </c>
      <c r="S5">
        <f t="shared" si="5"/>
        <v>11.849999999999998</v>
      </c>
    </row>
    <row r="6" spans="1:19" x14ac:dyDescent="0.25">
      <c r="A6" t="s">
        <v>240</v>
      </c>
      <c r="B6">
        <v>320</v>
      </c>
      <c r="C6">
        <v>341</v>
      </c>
      <c r="D6" t="s">
        <v>311</v>
      </c>
      <c r="E6" s="2">
        <f t="shared" si="0"/>
        <v>1.065625</v>
      </c>
      <c r="F6">
        <v>2</v>
      </c>
      <c r="G6">
        <f t="shared" si="1"/>
        <v>640</v>
      </c>
      <c r="H6">
        <v>0.03</v>
      </c>
      <c r="K6">
        <f t="shared" si="2"/>
        <v>1280</v>
      </c>
      <c r="L6">
        <v>1366</v>
      </c>
      <c r="M6">
        <f t="shared" si="3"/>
        <v>9.7099999999999991</v>
      </c>
      <c r="N6">
        <f t="shared" si="3"/>
        <v>5.91</v>
      </c>
      <c r="O6">
        <f t="shared" si="3"/>
        <v>0</v>
      </c>
      <c r="Q6">
        <f t="shared" si="4"/>
        <v>1280</v>
      </c>
      <c r="R6" s="3">
        <v>1366</v>
      </c>
      <c r="S6">
        <f t="shared" si="5"/>
        <v>19.97</v>
      </c>
    </row>
    <row r="7" spans="1:19" x14ac:dyDescent="0.25">
      <c r="A7" t="s">
        <v>258</v>
      </c>
      <c r="B7">
        <v>320</v>
      </c>
      <c r="C7">
        <v>395</v>
      </c>
      <c r="D7" t="s">
        <v>311</v>
      </c>
      <c r="E7" s="2">
        <f t="shared" si="0"/>
        <v>1.234375</v>
      </c>
      <c r="F7">
        <v>2</v>
      </c>
      <c r="G7">
        <f t="shared" si="1"/>
        <v>640</v>
      </c>
      <c r="H7">
        <v>0.02</v>
      </c>
      <c r="K7">
        <f t="shared" si="2"/>
        <v>1080</v>
      </c>
      <c r="L7">
        <v>1280</v>
      </c>
      <c r="M7">
        <f t="shared" si="3"/>
        <v>1.5500000000000003</v>
      </c>
      <c r="N7">
        <f t="shared" si="3"/>
        <v>0</v>
      </c>
      <c r="O7">
        <f t="shared" si="3"/>
        <v>0</v>
      </c>
      <c r="Q7">
        <f t="shared" si="4"/>
        <v>1080</v>
      </c>
      <c r="R7" s="3">
        <v>1280</v>
      </c>
      <c r="S7">
        <f t="shared" si="5"/>
        <v>10.569999999999999</v>
      </c>
    </row>
    <row r="8" spans="1:19" x14ac:dyDescent="0.25">
      <c r="A8" t="s">
        <v>210</v>
      </c>
      <c r="B8">
        <v>320</v>
      </c>
      <c r="C8">
        <v>401</v>
      </c>
      <c r="D8" t="s">
        <v>311</v>
      </c>
      <c r="E8" s="2">
        <f t="shared" si="0"/>
        <v>1.253125</v>
      </c>
      <c r="F8">
        <v>2</v>
      </c>
      <c r="G8">
        <f t="shared" si="1"/>
        <v>640</v>
      </c>
      <c r="H8">
        <v>0.06</v>
      </c>
      <c r="K8">
        <f t="shared" si="2"/>
        <v>992</v>
      </c>
      <c r="L8">
        <v>1080</v>
      </c>
      <c r="M8">
        <f t="shared" si="3"/>
        <v>4.09</v>
      </c>
      <c r="N8">
        <f t="shared" si="3"/>
        <v>1.1400000000000001</v>
      </c>
      <c r="O8">
        <f t="shared" si="3"/>
        <v>0</v>
      </c>
      <c r="Q8">
        <f t="shared" si="4"/>
        <v>960</v>
      </c>
      <c r="R8" s="3">
        <v>1080</v>
      </c>
      <c r="S8">
        <f t="shared" si="5"/>
        <v>12.02</v>
      </c>
    </row>
    <row r="9" spans="1:19" x14ac:dyDescent="0.25">
      <c r="A9" t="s">
        <v>185</v>
      </c>
      <c r="B9">
        <v>320</v>
      </c>
      <c r="C9">
        <v>240</v>
      </c>
      <c r="D9" t="s">
        <v>311</v>
      </c>
      <c r="E9" s="2">
        <f t="shared" si="0"/>
        <v>1.3333333333333333</v>
      </c>
      <c r="F9">
        <v>2</v>
      </c>
      <c r="G9">
        <f t="shared" si="1"/>
        <v>640</v>
      </c>
      <c r="H9">
        <v>0.16</v>
      </c>
      <c r="K9">
        <f t="shared" si="2"/>
        <v>960</v>
      </c>
      <c r="L9">
        <v>992</v>
      </c>
      <c r="M9">
        <f t="shared" si="3"/>
        <v>0</v>
      </c>
      <c r="N9">
        <f t="shared" si="3"/>
        <v>0.28000000000000003</v>
      </c>
      <c r="O9">
        <f t="shared" si="3"/>
        <v>0</v>
      </c>
      <c r="Q9">
        <f t="shared" si="4"/>
        <v>640</v>
      </c>
      <c r="R9" s="3">
        <v>960</v>
      </c>
      <c r="S9">
        <f t="shared" si="5"/>
        <v>4.6599999999999993</v>
      </c>
    </row>
    <row r="10" spans="1:19" x14ac:dyDescent="0.25">
      <c r="A10" t="s">
        <v>271</v>
      </c>
      <c r="B10">
        <v>320</v>
      </c>
      <c r="C10">
        <v>427</v>
      </c>
      <c r="D10" t="s">
        <v>311</v>
      </c>
      <c r="E10" s="2">
        <f t="shared" si="0"/>
        <v>1.3343750000000001</v>
      </c>
      <c r="F10">
        <v>2</v>
      </c>
      <c r="G10">
        <f t="shared" si="1"/>
        <v>640</v>
      </c>
      <c r="H10">
        <v>0.02</v>
      </c>
      <c r="K10">
        <f t="shared" si="2"/>
        <v>768</v>
      </c>
      <c r="L10">
        <v>960</v>
      </c>
      <c r="M10">
        <f t="shared" si="3"/>
        <v>0</v>
      </c>
      <c r="N10">
        <f t="shared" si="3"/>
        <v>5.09</v>
      </c>
      <c r="O10">
        <f t="shared" si="3"/>
        <v>0</v>
      </c>
      <c r="Q10">
        <f t="shared" si="4"/>
        <v>0</v>
      </c>
      <c r="R10" s="3">
        <v>640</v>
      </c>
      <c r="S10">
        <f t="shared" si="5"/>
        <v>6.8500000000000005</v>
      </c>
    </row>
    <row r="11" spans="1:19" x14ac:dyDescent="0.25">
      <c r="A11" t="s">
        <v>232</v>
      </c>
      <c r="B11">
        <v>320</v>
      </c>
      <c r="C11">
        <v>450</v>
      </c>
      <c r="D11" t="s">
        <v>311</v>
      </c>
      <c r="E11" s="2">
        <f t="shared" si="0"/>
        <v>1.40625</v>
      </c>
      <c r="F11">
        <v>2</v>
      </c>
      <c r="G11">
        <f t="shared" si="1"/>
        <v>640</v>
      </c>
      <c r="H11">
        <v>0.03</v>
      </c>
      <c r="K11">
        <f t="shared" si="2"/>
        <v>720</v>
      </c>
      <c r="L11">
        <v>768</v>
      </c>
      <c r="M11">
        <f t="shared" si="3"/>
        <v>0</v>
      </c>
      <c r="N11">
        <f t="shared" si="3"/>
        <v>0.75</v>
      </c>
      <c r="O11">
        <f t="shared" si="3"/>
        <v>0</v>
      </c>
      <c r="R11" s="3">
        <v>0</v>
      </c>
    </row>
    <row r="12" spans="1:19" x14ac:dyDescent="0.25">
      <c r="A12" t="s">
        <v>292</v>
      </c>
      <c r="B12">
        <v>320</v>
      </c>
      <c r="C12">
        <v>452</v>
      </c>
      <c r="D12" t="s">
        <v>311</v>
      </c>
      <c r="E12" s="2">
        <f t="shared" si="0"/>
        <v>1.4125000000000001</v>
      </c>
      <c r="F12">
        <v>2</v>
      </c>
      <c r="G12">
        <f t="shared" si="1"/>
        <v>640</v>
      </c>
      <c r="H12">
        <v>0.02</v>
      </c>
      <c r="K12">
        <f t="shared" si="2"/>
        <v>640</v>
      </c>
      <c r="L12">
        <v>720</v>
      </c>
      <c r="M12">
        <f t="shared" si="3"/>
        <v>0</v>
      </c>
      <c r="N12">
        <f t="shared" si="3"/>
        <v>0.49</v>
      </c>
      <c r="O12">
        <f t="shared" si="3"/>
        <v>0</v>
      </c>
    </row>
    <row r="13" spans="1:19" x14ac:dyDescent="0.25">
      <c r="A13" t="s">
        <v>252</v>
      </c>
      <c r="B13">
        <v>320</v>
      </c>
      <c r="C13">
        <v>455</v>
      </c>
      <c r="D13" t="s">
        <v>311</v>
      </c>
      <c r="E13" s="2">
        <f t="shared" si="0"/>
        <v>1.421875</v>
      </c>
      <c r="F13">
        <v>2</v>
      </c>
      <c r="G13">
        <f t="shared" si="1"/>
        <v>640</v>
      </c>
      <c r="H13">
        <v>0.03</v>
      </c>
      <c r="K13">
        <f t="shared" si="2"/>
        <v>544</v>
      </c>
      <c r="L13">
        <v>640</v>
      </c>
      <c r="M13">
        <f t="shared" si="3"/>
        <v>0</v>
      </c>
      <c r="N13">
        <f t="shared" si="3"/>
        <v>0.69</v>
      </c>
      <c r="O13">
        <f t="shared" si="3"/>
        <v>0</v>
      </c>
    </row>
    <row r="14" spans="1:19" x14ac:dyDescent="0.25">
      <c r="A14" t="s">
        <v>295</v>
      </c>
      <c r="B14">
        <v>320</v>
      </c>
      <c r="C14">
        <v>219</v>
      </c>
      <c r="D14" t="s">
        <v>311</v>
      </c>
      <c r="E14" s="2">
        <f t="shared" si="0"/>
        <v>1.4611872146118721</v>
      </c>
      <c r="F14">
        <v>2</v>
      </c>
      <c r="G14">
        <f t="shared" si="1"/>
        <v>640</v>
      </c>
      <c r="H14">
        <v>0.02</v>
      </c>
      <c r="K14">
        <f t="shared" si="2"/>
        <v>480</v>
      </c>
      <c r="L14">
        <v>544</v>
      </c>
      <c r="M14">
        <f t="shared" si="3"/>
        <v>0</v>
      </c>
      <c r="N14">
        <f t="shared" si="3"/>
        <v>2.2900000000000005</v>
      </c>
      <c r="O14">
        <f t="shared" si="3"/>
        <v>0</v>
      </c>
    </row>
    <row r="15" spans="1:19" x14ac:dyDescent="0.25">
      <c r="A15" t="s">
        <v>154</v>
      </c>
      <c r="B15">
        <v>320</v>
      </c>
      <c r="C15">
        <v>480</v>
      </c>
      <c r="D15" t="s">
        <v>127</v>
      </c>
      <c r="E15" s="2">
        <f t="shared" si="0"/>
        <v>1.5</v>
      </c>
      <c r="F15">
        <v>2</v>
      </c>
      <c r="G15">
        <f t="shared" si="1"/>
        <v>640</v>
      </c>
      <c r="H15">
        <v>1.4</v>
      </c>
      <c r="K15">
        <f t="shared" si="2"/>
        <v>320</v>
      </c>
      <c r="L15">
        <v>480</v>
      </c>
      <c r="M15">
        <f t="shared" si="3"/>
        <v>0</v>
      </c>
      <c r="N15">
        <f t="shared" si="3"/>
        <v>9.5899999999999963</v>
      </c>
      <c r="O15">
        <f t="shared" si="3"/>
        <v>7.1999999999999993</v>
      </c>
    </row>
    <row r="16" spans="1:19" x14ac:dyDescent="0.25">
      <c r="A16" t="s">
        <v>272</v>
      </c>
      <c r="B16">
        <v>320</v>
      </c>
      <c r="C16">
        <v>488</v>
      </c>
      <c r="D16" t="s">
        <v>311</v>
      </c>
      <c r="E16" s="2">
        <f t="shared" si="0"/>
        <v>1.5249999999999999</v>
      </c>
      <c r="F16">
        <v>2</v>
      </c>
      <c r="G16">
        <f t="shared" si="1"/>
        <v>640</v>
      </c>
      <c r="H16">
        <v>0.02</v>
      </c>
      <c r="K16">
        <f t="shared" si="2"/>
        <v>0</v>
      </c>
      <c r="L16">
        <v>320</v>
      </c>
      <c r="M16">
        <f t="shared" si="3"/>
        <v>0</v>
      </c>
      <c r="N16">
        <f t="shared" si="3"/>
        <v>0.04</v>
      </c>
      <c r="O16">
        <f t="shared" si="3"/>
        <v>0.1</v>
      </c>
    </row>
    <row r="17" spans="1:8" x14ac:dyDescent="0.25">
      <c r="A17" t="s">
        <v>238</v>
      </c>
      <c r="B17">
        <v>320</v>
      </c>
      <c r="C17">
        <v>490</v>
      </c>
      <c r="D17" t="s">
        <v>311</v>
      </c>
      <c r="E17" s="2">
        <f t="shared" si="0"/>
        <v>1.53125</v>
      </c>
      <c r="F17">
        <v>2</v>
      </c>
      <c r="G17">
        <f t="shared" si="1"/>
        <v>640</v>
      </c>
      <c r="H17">
        <v>0.04</v>
      </c>
    </row>
    <row r="18" spans="1:8" x14ac:dyDescent="0.25">
      <c r="A18" t="s">
        <v>262</v>
      </c>
      <c r="B18">
        <v>320</v>
      </c>
      <c r="C18">
        <v>202</v>
      </c>
      <c r="D18" t="s">
        <v>311</v>
      </c>
      <c r="E18" s="2">
        <f t="shared" si="0"/>
        <v>1.5841584158415842</v>
      </c>
      <c r="F18">
        <v>2</v>
      </c>
      <c r="G18">
        <f t="shared" si="1"/>
        <v>640</v>
      </c>
      <c r="H18">
        <v>0.02</v>
      </c>
    </row>
    <row r="19" spans="1:8" x14ac:dyDescent="0.25">
      <c r="A19" t="s">
        <v>277</v>
      </c>
      <c r="B19">
        <v>320</v>
      </c>
      <c r="C19">
        <v>508</v>
      </c>
      <c r="D19" t="s">
        <v>311</v>
      </c>
      <c r="E19" s="2">
        <f t="shared" si="0"/>
        <v>1.5874999999999999</v>
      </c>
      <c r="F19">
        <v>2</v>
      </c>
      <c r="G19">
        <f t="shared" si="1"/>
        <v>640</v>
      </c>
      <c r="H19">
        <v>0.02</v>
      </c>
    </row>
    <row r="20" spans="1:8" x14ac:dyDescent="0.25">
      <c r="A20" t="s">
        <v>198</v>
      </c>
      <c r="B20">
        <v>320</v>
      </c>
      <c r="C20">
        <v>522</v>
      </c>
      <c r="D20" t="s">
        <v>311</v>
      </c>
      <c r="E20" s="2">
        <f t="shared" si="0"/>
        <v>1.6312500000000001</v>
      </c>
      <c r="F20">
        <v>2</v>
      </c>
      <c r="G20">
        <f t="shared" si="1"/>
        <v>640</v>
      </c>
      <c r="H20">
        <v>0.08</v>
      </c>
    </row>
    <row r="21" spans="1:8" x14ac:dyDescent="0.25">
      <c r="A21" t="s">
        <v>156</v>
      </c>
      <c r="B21">
        <v>320</v>
      </c>
      <c r="C21">
        <v>534</v>
      </c>
      <c r="D21" t="s">
        <v>311</v>
      </c>
      <c r="E21" s="2">
        <f t="shared" si="0"/>
        <v>1.66875</v>
      </c>
      <c r="F21">
        <v>2</v>
      </c>
      <c r="G21">
        <f t="shared" si="1"/>
        <v>640</v>
      </c>
      <c r="H21">
        <v>1.41</v>
      </c>
    </row>
    <row r="22" spans="1:8" x14ac:dyDescent="0.25">
      <c r="A22" t="s">
        <v>152</v>
      </c>
      <c r="B22">
        <v>320</v>
      </c>
      <c r="C22">
        <v>568</v>
      </c>
      <c r="D22" t="s">
        <v>311</v>
      </c>
      <c r="E22" s="2">
        <f t="shared" si="0"/>
        <v>1.7749999999999999</v>
      </c>
      <c r="F22">
        <v>2</v>
      </c>
      <c r="G22">
        <f t="shared" si="1"/>
        <v>640</v>
      </c>
      <c r="H22">
        <v>2.75</v>
      </c>
    </row>
    <row r="23" spans="1:8" x14ac:dyDescent="0.25">
      <c r="A23" t="s">
        <v>164</v>
      </c>
      <c r="B23">
        <v>320</v>
      </c>
      <c r="C23">
        <v>570</v>
      </c>
      <c r="D23" t="s">
        <v>311</v>
      </c>
      <c r="E23" s="2">
        <f t="shared" si="0"/>
        <v>1.78125</v>
      </c>
      <c r="F23">
        <v>2</v>
      </c>
      <c r="G23">
        <f t="shared" si="1"/>
        <v>640</v>
      </c>
      <c r="H23">
        <v>0.66</v>
      </c>
    </row>
    <row r="24" spans="1:8" x14ac:dyDescent="0.25">
      <c r="A24" t="s">
        <v>285</v>
      </c>
      <c r="B24">
        <v>325</v>
      </c>
      <c r="C24">
        <v>541</v>
      </c>
      <c r="D24" t="s">
        <v>311</v>
      </c>
      <c r="E24" s="2">
        <f t="shared" si="0"/>
        <v>1.6646153846153846</v>
      </c>
      <c r="F24">
        <v>2</v>
      </c>
      <c r="G24">
        <f t="shared" si="1"/>
        <v>650</v>
      </c>
      <c r="H24">
        <v>0.02</v>
      </c>
    </row>
    <row r="25" spans="1:8" x14ac:dyDescent="0.25">
      <c r="A25" t="s">
        <v>257</v>
      </c>
      <c r="B25">
        <v>330</v>
      </c>
      <c r="C25">
        <v>549</v>
      </c>
      <c r="D25" t="s">
        <v>311</v>
      </c>
      <c r="E25" s="2">
        <f t="shared" si="0"/>
        <v>1.6636363636363636</v>
      </c>
      <c r="F25">
        <v>2</v>
      </c>
      <c r="G25">
        <f t="shared" si="1"/>
        <v>660</v>
      </c>
      <c r="H25">
        <v>0.02</v>
      </c>
    </row>
    <row r="26" spans="1:8" x14ac:dyDescent="0.25">
      <c r="A26" t="s">
        <v>188</v>
      </c>
      <c r="B26">
        <v>338</v>
      </c>
      <c r="C26">
        <v>563</v>
      </c>
      <c r="D26" t="s">
        <v>311</v>
      </c>
      <c r="E26" s="2">
        <f t="shared" si="0"/>
        <v>1.665680473372781</v>
      </c>
      <c r="F26">
        <v>2</v>
      </c>
      <c r="G26">
        <f t="shared" si="1"/>
        <v>676</v>
      </c>
      <c r="H26">
        <v>0.13</v>
      </c>
    </row>
    <row r="27" spans="1:8" x14ac:dyDescent="0.25">
      <c r="A27" t="s">
        <v>291</v>
      </c>
      <c r="B27">
        <v>343</v>
      </c>
      <c r="C27">
        <v>571</v>
      </c>
      <c r="D27" t="s">
        <v>311</v>
      </c>
      <c r="E27" s="2">
        <f t="shared" si="0"/>
        <v>1.6647230320699709</v>
      </c>
      <c r="F27">
        <v>2</v>
      </c>
      <c r="G27">
        <f t="shared" si="1"/>
        <v>686</v>
      </c>
      <c r="H27">
        <v>0.02</v>
      </c>
    </row>
    <row r="28" spans="1:8" x14ac:dyDescent="0.25">
      <c r="A28" t="s">
        <v>290</v>
      </c>
      <c r="B28">
        <v>347</v>
      </c>
      <c r="C28">
        <v>347</v>
      </c>
      <c r="D28" t="s">
        <v>311</v>
      </c>
      <c r="E28" s="2">
        <f t="shared" si="0"/>
        <v>1</v>
      </c>
      <c r="F28">
        <v>2</v>
      </c>
      <c r="G28">
        <f t="shared" si="1"/>
        <v>694</v>
      </c>
      <c r="H28">
        <v>0.02</v>
      </c>
    </row>
    <row r="29" spans="1:8" x14ac:dyDescent="0.25">
      <c r="A29" t="s">
        <v>177</v>
      </c>
      <c r="B29">
        <v>357</v>
      </c>
      <c r="C29">
        <v>595</v>
      </c>
      <c r="D29" t="s">
        <v>311</v>
      </c>
      <c r="E29" s="2">
        <f t="shared" si="0"/>
        <v>1.6666666666666667</v>
      </c>
      <c r="F29">
        <v>2</v>
      </c>
      <c r="G29">
        <f t="shared" si="1"/>
        <v>714</v>
      </c>
      <c r="H29">
        <v>0.24</v>
      </c>
    </row>
    <row r="30" spans="1:8" x14ac:dyDescent="0.25">
      <c r="A30" t="s">
        <v>260</v>
      </c>
      <c r="B30">
        <v>360</v>
      </c>
      <c r="C30">
        <v>480</v>
      </c>
      <c r="D30" t="s">
        <v>311</v>
      </c>
      <c r="E30" s="2">
        <f t="shared" si="0"/>
        <v>1.3333333333333333</v>
      </c>
      <c r="F30">
        <v>3</v>
      </c>
      <c r="G30">
        <f t="shared" si="1"/>
        <v>1080</v>
      </c>
      <c r="H30">
        <v>0.02</v>
      </c>
    </row>
    <row r="31" spans="1:8" x14ac:dyDescent="0.25">
      <c r="A31" t="s">
        <v>266</v>
      </c>
      <c r="B31">
        <v>360</v>
      </c>
      <c r="C31">
        <v>591</v>
      </c>
      <c r="D31" t="s">
        <v>311</v>
      </c>
      <c r="E31" s="2">
        <f t="shared" si="0"/>
        <v>1.6416666666666666</v>
      </c>
      <c r="F31">
        <v>3</v>
      </c>
      <c r="G31">
        <f t="shared" si="1"/>
        <v>1080</v>
      </c>
      <c r="H31">
        <v>0.02</v>
      </c>
    </row>
    <row r="32" spans="1:8" x14ac:dyDescent="0.25">
      <c r="A32" t="s">
        <v>171</v>
      </c>
      <c r="B32">
        <v>360</v>
      </c>
      <c r="C32">
        <v>592</v>
      </c>
      <c r="D32" t="s">
        <v>311</v>
      </c>
      <c r="E32" s="2">
        <f t="shared" si="0"/>
        <v>1.6444444444444444</v>
      </c>
      <c r="F32">
        <v>3</v>
      </c>
      <c r="G32">
        <f t="shared" si="1"/>
        <v>1080</v>
      </c>
      <c r="H32">
        <v>0.33</v>
      </c>
    </row>
    <row r="33" spans="1:8" x14ac:dyDescent="0.25">
      <c r="A33" t="s">
        <v>213</v>
      </c>
      <c r="B33">
        <v>360</v>
      </c>
      <c r="C33">
        <v>598</v>
      </c>
      <c r="D33" t="s">
        <v>311</v>
      </c>
      <c r="E33" s="2">
        <f t="shared" si="0"/>
        <v>1.6611111111111112</v>
      </c>
      <c r="F33">
        <v>3</v>
      </c>
      <c r="G33">
        <f t="shared" si="1"/>
        <v>1080</v>
      </c>
      <c r="H33">
        <v>0.06</v>
      </c>
    </row>
    <row r="34" spans="1:8" x14ac:dyDescent="0.25">
      <c r="A34" t="s">
        <v>144</v>
      </c>
      <c r="B34">
        <v>360</v>
      </c>
      <c r="C34">
        <v>640</v>
      </c>
      <c r="D34" t="s">
        <v>311</v>
      </c>
      <c r="E34" s="2">
        <f t="shared" ref="E34:E65" si="6">MAX(B34/C34,C34/B34)</f>
        <v>1.7777777777777777</v>
      </c>
      <c r="F34">
        <v>3</v>
      </c>
      <c r="G34">
        <f t="shared" ref="G34:G65" si="7">B34*F34</f>
        <v>1080</v>
      </c>
      <c r="H34">
        <v>6.77</v>
      </c>
    </row>
    <row r="35" spans="1:8" x14ac:dyDescent="0.25">
      <c r="A35" t="s">
        <v>283</v>
      </c>
      <c r="B35">
        <v>361</v>
      </c>
      <c r="C35">
        <v>642</v>
      </c>
      <c r="D35" t="s">
        <v>311</v>
      </c>
      <c r="E35" s="2">
        <f t="shared" si="6"/>
        <v>1.7783933518005539</v>
      </c>
      <c r="F35">
        <v>2</v>
      </c>
      <c r="G35">
        <f t="shared" si="7"/>
        <v>722</v>
      </c>
      <c r="H35">
        <v>0.02</v>
      </c>
    </row>
    <row r="36" spans="1:8" x14ac:dyDescent="0.25">
      <c r="A36" t="s">
        <v>280</v>
      </c>
      <c r="B36">
        <v>364</v>
      </c>
      <c r="C36">
        <v>606</v>
      </c>
      <c r="D36" t="s">
        <v>311</v>
      </c>
      <c r="E36" s="2">
        <f t="shared" si="6"/>
        <v>1.6648351648351649</v>
      </c>
      <c r="F36">
        <v>2</v>
      </c>
      <c r="G36">
        <f t="shared" si="7"/>
        <v>728</v>
      </c>
      <c r="H36">
        <v>0.02</v>
      </c>
    </row>
    <row r="37" spans="1:8" x14ac:dyDescent="0.25">
      <c r="A37" t="s">
        <v>153</v>
      </c>
      <c r="B37">
        <v>375</v>
      </c>
      <c r="C37">
        <v>667</v>
      </c>
      <c r="D37" t="s">
        <v>311</v>
      </c>
      <c r="E37" s="2">
        <f t="shared" si="6"/>
        <v>1.7786666666666666</v>
      </c>
      <c r="F37">
        <v>2</v>
      </c>
      <c r="G37">
        <f t="shared" si="7"/>
        <v>750</v>
      </c>
      <c r="H37">
        <v>1.61</v>
      </c>
    </row>
    <row r="38" spans="1:8" x14ac:dyDescent="0.25">
      <c r="A38" t="s">
        <v>231</v>
      </c>
      <c r="B38">
        <v>377</v>
      </c>
      <c r="C38">
        <v>628</v>
      </c>
      <c r="D38" t="s">
        <v>311</v>
      </c>
      <c r="E38" s="2">
        <f t="shared" si="6"/>
        <v>1.6657824933687002</v>
      </c>
      <c r="F38">
        <v>2</v>
      </c>
      <c r="G38">
        <f t="shared" si="7"/>
        <v>754</v>
      </c>
      <c r="H38">
        <v>0.04</v>
      </c>
    </row>
    <row r="39" spans="1:8" x14ac:dyDescent="0.25">
      <c r="A39" t="s">
        <v>207</v>
      </c>
      <c r="B39">
        <v>383</v>
      </c>
      <c r="C39">
        <v>638</v>
      </c>
      <c r="D39" t="s">
        <v>311</v>
      </c>
      <c r="E39" s="2">
        <f t="shared" si="6"/>
        <v>1.6657963446475197</v>
      </c>
      <c r="F39">
        <v>2</v>
      </c>
      <c r="G39">
        <f t="shared" si="7"/>
        <v>766</v>
      </c>
      <c r="H39">
        <v>0.06</v>
      </c>
    </row>
    <row r="40" spans="1:8" x14ac:dyDescent="0.25">
      <c r="A40" t="s">
        <v>224</v>
      </c>
      <c r="B40">
        <v>384</v>
      </c>
      <c r="C40">
        <v>640</v>
      </c>
      <c r="D40" t="s">
        <v>311</v>
      </c>
      <c r="E40" s="2">
        <f t="shared" si="6"/>
        <v>1.6666666666666667</v>
      </c>
      <c r="F40">
        <v>2</v>
      </c>
      <c r="G40">
        <f t="shared" si="7"/>
        <v>768</v>
      </c>
      <c r="H40">
        <v>0.04</v>
      </c>
    </row>
    <row r="41" spans="1:8" x14ac:dyDescent="0.25">
      <c r="A41" t="s">
        <v>223</v>
      </c>
      <c r="B41">
        <v>396</v>
      </c>
      <c r="C41">
        <v>660</v>
      </c>
      <c r="D41" t="s">
        <v>311</v>
      </c>
      <c r="E41" s="2">
        <f t="shared" si="6"/>
        <v>1.6666666666666667</v>
      </c>
      <c r="F41">
        <v>2</v>
      </c>
      <c r="G41">
        <f t="shared" si="7"/>
        <v>792</v>
      </c>
      <c r="H41">
        <v>0.04</v>
      </c>
    </row>
    <row r="42" spans="1:8" x14ac:dyDescent="0.25">
      <c r="A42" t="s">
        <v>187</v>
      </c>
      <c r="B42">
        <v>403</v>
      </c>
      <c r="C42">
        <v>671</v>
      </c>
      <c r="D42" t="s">
        <v>311</v>
      </c>
      <c r="E42" s="2">
        <f t="shared" si="6"/>
        <v>1.6650124069478909</v>
      </c>
      <c r="F42">
        <v>2</v>
      </c>
      <c r="G42">
        <f t="shared" si="7"/>
        <v>806</v>
      </c>
      <c r="H42">
        <v>0.15</v>
      </c>
    </row>
    <row r="43" spans="1:8" x14ac:dyDescent="0.25">
      <c r="A43" t="s">
        <v>216</v>
      </c>
      <c r="B43">
        <v>403</v>
      </c>
      <c r="C43">
        <v>716</v>
      </c>
      <c r="D43" t="s">
        <v>311</v>
      </c>
      <c r="E43" s="2">
        <f t="shared" si="6"/>
        <v>1.7766749379652604</v>
      </c>
      <c r="F43">
        <v>2</v>
      </c>
      <c r="G43">
        <f t="shared" si="7"/>
        <v>806</v>
      </c>
      <c r="H43">
        <v>0.05</v>
      </c>
    </row>
    <row r="44" spans="1:8" x14ac:dyDescent="0.25">
      <c r="A44" t="s">
        <v>267</v>
      </c>
      <c r="B44">
        <v>412</v>
      </c>
      <c r="C44">
        <v>732</v>
      </c>
      <c r="D44" t="s">
        <v>311</v>
      </c>
      <c r="E44" s="2">
        <f t="shared" si="6"/>
        <v>1.7766990291262137</v>
      </c>
      <c r="F44">
        <v>2</v>
      </c>
      <c r="G44">
        <f t="shared" si="7"/>
        <v>824</v>
      </c>
      <c r="H44">
        <v>0.03</v>
      </c>
    </row>
    <row r="45" spans="1:8" x14ac:dyDescent="0.25">
      <c r="A45" t="s">
        <v>176</v>
      </c>
      <c r="B45">
        <v>414</v>
      </c>
      <c r="C45">
        <v>736</v>
      </c>
      <c r="D45" t="s">
        <v>311</v>
      </c>
      <c r="E45" s="2">
        <f t="shared" si="6"/>
        <v>1.7777777777777777</v>
      </c>
      <c r="F45">
        <v>2</v>
      </c>
      <c r="G45">
        <f t="shared" si="7"/>
        <v>828</v>
      </c>
      <c r="H45">
        <v>0.27</v>
      </c>
    </row>
    <row r="46" spans="1:8" x14ac:dyDescent="0.25">
      <c r="A46" t="s">
        <v>204</v>
      </c>
      <c r="B46">
        <v>480</v>
      </c>
      <c r="C46">
        <v>360</v>
      </c>
      <c r="D46" t="s">
        <v>311</v>
      </c>
      <c r="E46" s="2">
        <f t="shared" si="6"/>
        <v>1.3333333333333333</v>
      </c>
      <c r="F46">
        <v>2</v>
      </c>
      <c r="G46">
        <f t="shared" si="7"/>
        <v>960</v>
      </c>
      <c r="H46">
        <v>7.0000000000000007E-2</v>
      </c>
    </row>
    <row r="47" spans="1:8" x14ac:dyDescent="0.25">
      <c r="A47" t="s">
        <v>294</v>
      </c>
      <c r="B47">
        <v>480</v>
      </c>
      <c r="C47">
        <v>331</v>
      </c>
      <c r="D47" t="s">
        <v>311</v>
      </c>
      <c r="E47" s="2">
        <f t="shared" si="6"/>
        <v>1.4501510574018126</v>
      </c>
      <c r="F47">
        <v>2</v>
      </c>
      <c r="G47">
        <f t="shared" si="7"/>
        <v>960</v>
      </c>
      <c r="H47">
        <v>0.02</v>
      </c>
    </row>
    <row r="48" spans="1:8" x14ac:dyDescent="0.25">
      <c r="A48" t="s">
        <v>274</v>
      </c>
      <c r="B48">
        <v>480</v>
      </c>
      <c r="C48">
        <v>320</v>
      </c>
      <c r="D48" t="s">
        <v>127</v>
      </c>
      <c r="E48" s="2">
        <f t="shared" si="6"/>
        <v>1.5</v>
      </c>
      <c r="F48">
        <v>2</v>
      </c>
      <c r="G48">
        <f t="shared" si="7"/>
        <v>960</v>
      </c>
      <c r="H48">
        <v>0.02</v>
      </c>
    </row>
    <row r="49" spans="1:8" x14ac:dyDescent="0.25">
      <c r="A49" t="s">
        <v>157</v>
      </c>
      <c r="B49">
        <v>480</v>
      </c>
      <c r="C49">
        <v>800</v>
      </c>
      <c r="D49" t="s">
        <v>57</v>
      </c>
      <c r="E49" s="2">
        <f t="shared" si="6"/>
        <v>1.6666666666666667</v>
      </c>
      <c r="F49">
        <v>2</v>
      </c>
      <c r="G49">
        <f t="shared" si="7"/>
        <v>960</v>
      </c>
      <c r="H49">
        <v>1.33</v>
      </c>
    </row>
    <row r="50" spans="1:8" x14ac:dyDescent="0.25">
      <c r="A50" t="s">
        <v>261</v>
      </c>
      <c r="B50">
        <v>480</v>
      </c>
      <c r="C50">
        <v>801</v>
      </c>
      <c r="D50" t="s">
        <v>311</v>
      </c>
      <c r="E50" s="2">
        <f t="shared" si="6"/>
        <v>1.66875</v>
      </c>
      <c r="F50">
        <v>2</v>
      </c>
      <c r="G50">
        <f t="shared" si="7"/>
        <v>960</v>
      </c>
      <c r="H50">
        <v>0.02</v>
      </c>
    </row>
    <row r="51" spans="1:8" x14ac:dyDescent="0.25">
      <c r="A51" t="s">
        <v>275</v>
      </c>
      <c r="B51">
        <v>480</v>
      </c>
      <c r="C51">
        <v>853</v>
      </c>
      <c r="D51" t="s">
        <v>311</v>
      </c>
      <c r="E51" s="2">
        <f t="shared" si="6"/>
        <v>1.7770833333333333</v>
      </c>
      <c r="F51">
        <v>2</v>
      </c>
      <c r="G51">
        <f t="shared" si="7"/>
        <v>960</v>
      </c>
      <c r="H51">
        <v>0.02</v>
      </c>
    </row>
    <row r="52" spans="1:8" x14ac:dyDescent="0.25">
      <c r="A52" t="s">
        <v>172</v>
      </c>
      <c r="B52">
        <v>480</v>
      </c>
      <c r="C52">
        <v>854</v>
      </c>
      <c r="D52" t="s">
        <v>311</v>
      </c>
      <c r="E52" s="2">
        <f t="shared" si="6"/>
        <v>1.7791666666666666</v>
      </c>
      <c r="F52">
        <v>2</v>
      </c>
      <c r="G52">
        <f t="shared" si="7"/>
        <v>960</v>
      </c>
      <c r="H52">
        <v>0.3</v>
      </c>
    </row>
    <row r="53" spans="1:8" x14ac:dyDescent="0.25">
      <c r="A53" t="s">
        <v>279</v>
      </c>
      <c r="B53">
        <v>487</v>
      </c>
      <c r="C53">
        <v>866</v>
      </c>
      <c r="D53" t="s">
        <v>311</v>
      </c>
      <c r="E53" s="2">
        <f t="shared" si="6"/>
        <v>1.7782340862422998</v>
      </c>
      <c r="F53">
        <v>2</v>
      </c>
      <c r="G53">
        <f t="shared" si="7"/>
        <v>974</v>
      </c>
      <c r="H53">
        <v>0.02</v>
      </c>
    </row>
    <row r="54" spans="1:8" x14ac:dyDescent="0.25">
      <c r="A54" t="s">
        <v>225</v>
      </c>
      <c r="B54">
        <v>534</v>
      </c>
      <c r="C54">
        <v>854</v>
      </c>
      <c r="D54" t="s">
        <v>311</v>
      </c>
      <c r="E54" s="2">
        <f t="shared" si="6"/>
        <v>1.5992509363295879</v>
      </c>
      <c r="F54">
        <v>2</v>
      </c>
      <c r="G54">
        <f t="shared" si="7"/>
        <v>1068</v>
      </c>
      <c r="H54">
        <v>0.04</v>
      </c>
    </row>
    <row r="55" spans="1:8" x14ac:dyDescent="0.25">
      <c r="A55" t="s">
        <v>203</v>
      </c>
      <c r="B55">
        <v>534</v>
      </c>
      <c r="C55">
        <v>320</v>
      </c>
      <c r="D55" t="s">
        <v>311</v>
      </c>
      <c r="E55" s="2">
        <f t="shared" si="6"/>
        <v>1.66875</v>
      </c>
      <c r="F55">
        <v>2</v>
      </c>
      <c r="G55">
        <f t="shared" si="7"/>
        <v>1068</v>
      </c>
      <c r="H55">
        <v>7.0000000000000007E-2</v>
      </c>
    </row>
    <row r="56" spans="1:8" x14ac:dyDescent="0.25">
      <c r="A56" t="s">
        <v>167</v>
      </c>
      <c r="B56">
        <v>540</v>
      </c>
      <c r="C56">
        <v>960</v>
      </c>
      <c r="D56" t="s">
        <v>69</v>
      </c>
      <c r="E56" s="2">
        <f t="shared" si="6"/>
        <v>1.7777777777777777</v>
      </c>
      <c r="F56">
        <v>2</v>
      </c>
      <c r="G56">
        <f t="shared" si="7"/>
        <v>1080</v>
      </c>
      <c r="H56">
        <v>0.38</v>
      </c>
    </row>
    <row r="57" spans="1:8" x14ac:dyDescent="0.25">
      <c r="A57" t="s">
        <v>247</v>
      </c>
      <c r="B57">
        <v>570</v>
      </c>
      <c r="C57">
        <v>320</v>
      </c>
      <c r="D57" t="s">
        <v>311</v>
      </c>
      <c r="E57" s="2">
        <f t="shared" si="6"/>
        <v>1.78125</v>
      </c>
      <c r="F57">
        <v>2</v>
      </c>
      <c r="G57">
        <f t="shared" si="7"/>
        <v>1140</v>
      </c>
      <c r="H57">
        <v>0.03</v>
      </c>
    </row>
    <row r="58" spans="1:8" x14ac:dyDescent="0.25">
      <c r="A58" t="s">
        <v>248</v>
      </c>
      <c r="B58">
        <v>598</v>
      </c>
      <c r="C58">
        <v>360</v>
      </c>
      <c r="D58" t="s">
        <v>311</v>
      </c>
      <c r="E58" s="2">
        <f t="shared" si="6"/>
        <v>1.6611111111111112</v>
      </c>
      <c r="F58">
        <v>2</v>
      </c>
      <c r="G58">
        <f t="shared" si="7"/>
        <v>1196</v>
      </c>
      <c r="H58">
        <v>0.03</v>
      </c>
    </row>
    <row r="59" spans="1:8" x14ac:dyDescent="0.25">
      <c r="A59" t="s">
        <v>202</v>
      </c>
      <c r="B59">
        <v>600</v>
      </c>
      <c r="C59">
        <v>960</v>
      </c>
      <c r="D59" t="s">
        <v>311</v>
      </c>
      <c r="E59" s="2">
        <f t="shared" si="6"/>
        <v>1.6</v>
      </c>
      <c r="F59">
        <v>2</v>
      </c>
      <c r="G59">
        <f t="shared" si="7"/>
        <v>1200</v>
      </c>
      <c r="H59">
        <v>0.06</v>
      </c>
    </row>
    <row r="60" spans="1:8" x14ac:dyDescent="0.25">
      <c r="A60" t="s">
        <v>209</v>
      </c>
      <c r="B60">
        <v>600</v>
      </c>
      <c r="C60">
        <v>976</v>
      </c>
      <c r="D60" t="s">
        <v>311</v>
      </c>
      <c r="E60" s="2">
        <f t="shared" si="6"/>
        <v>1.6266666666666667</v>
      </c>
      <c r="F60">
        <v>2</v>
      </c>
      <c r="G60">
        <f t="shared" si="7"/>
        <v>1200</v>
      </c>
      <c r="H60">
        <v>0.06</v>
      </c>
    </row>
    <row r="61" spans="1:8" x14ac:dyDescent="0.25">
      <c r="A61" t="s">
        <v>173</v>
      </c>
      <c r="B61">
        <v>600</v>
      </c>
      <c r="C61">
        <v>1024</v>
      </c>
      <c r="D61" t="s">
        <v>321</v>
      </c>
      <c r="E61" s="2">
        <f t="shared" si="6"/>
        <v>1.7066666666666668</v>
      </c>
      <c r="F61">
        <v>2</v>
      </c>
      <c r="G61">
        <f t="shared" si="7"/>
        <v>1200</v>
      </c>
      <c r="H61">
        <v>0.28999999999999998</v>
      </c>
    </row>
    <row r="62" spans="1:8" x14ac:dyDescent="0.25">
      <c r="A62" t="s">
        <v>250</v>
      </c>
      <c r="B62">
        <v>601</v>
      </c>
      <c r="C62">
        <v>914</v>
      </c>
      <c r="D62" t="s">
        <v>311</v>
      </c>
      <c r="E62" s="2">
        <f t="shared" si="6"/>
        <v>1.5207986688851913</v>
      </c>
      <c r="F62">
        <v>2</v>
      </c>
      <c r="G62">
        <f t="shared" si="7"/>
        <v>1202</v>
      </c>
      <c r="H62">
        <v>0.03</v>
      </c>
    </row>
    <row r="63" spans="1:8" x14ac:dyDescent="0.25">
      <c r="A63" t="s">
        <v>180</v>
      </c>
      <c r="B63">
        <v>601</v>
      </c>
      <c r="C63">
        <v>962</v>
      </c>
      <c r="D63" t="s">
        <v>311</v>
      </c>
      <c r="E63" s="2">
        <f t="shared" si="6"/>
        <v>1.600665557404326</v>
      </c>
      <c r="F63">
        <v>2</v>
      </c>
      <c r="G63">
        <f t="shared" si="7"/>
        <v>1202</v>
      </c>
      <c r="H63">
        <v>0.19</v>
      </c>
    </row>
    <row r="64" spans="1:8" x14ac:dyDescent="0.25">
      <c r="A64" t="s">
        <v>208</v>
      </c>
      <c r="B64">
        <v>640</v>
      </c>
      <c r="C64">
        <v>480</v>
      </c>
      <c r="D64" t="s">
        <v>311</v>
      </c>
      <c r="E64" s="2">
        <f t="shared" si="6"/>
        <v>1.3333333333333333</v>
      </c>
      <c r="F64">
        <v>2</v>
      </c>
      <c r="G64">
        <f t="shared" si="7"/>
        <v>1280</v>
      </c>
      <c r="H64">
        <v>0.08</v>
      </c>
    </row>
    <row r="65" spans="1:8" x14ac:dyDescent="0.25">
      <c r="A65" t="s">
        <v>166</v>
      </c>
      <c r="B65">
        <v>640</v>
      </c>
      <c r="C65">
        <v>360</v>
      </c>
      <c r="D65" t="s">
        <v>311</v>
      </c>
      <c r="E65" s="2">
        <f t="shared" si="6"/>
        <v>1.7777777777777777</v>
      </c>
      <c r="F65">
        <v>2</v>
      </c>
      <c r="G65">
        <f t="shared" si="7"/>
        <v>1280</v>
      </c>
      <c r="H65">
        <v>0.41</v>
      </c>
    </row>
    <row r="66" spans="1:8" x14ac:dyDescent="0.25">
      <c r="A66" t="s">
        <v>269</v>
      </c>
      <c r="B66">
        <v>720</v>
      </c>
      <c r="C66">
        <v>1184</v>
      </c>
      <c r="D66" t="s">
        <v>311</v>
      </c>
      <c r="E66" s="2">
        <f t="shared" ref="E66:E97" si="8">MAX(B66/C66,C66/B66)</f>
        <v>1.6444444444444444</v>
      </c>
      <c r="F66">
        <v>2</v>
      </c>
      <c r="G66">
        <f t="shared" ref="G66:G97" si="9">B66*F66</f>
        <v>1440</v>
      </c>
      <c r="H66">
        <v>0.02</v>
      </c>
    </row>
    <row r="67" spans="1:8" x14ac:dyDescent="0.25">
      <c r="A67" t="s">
        <v>162</v>
      </c>
      <c r="B67">
        <v>720</v>
      </c>
      <c r="C67">
        <v>1280</v>
      </c>
      <c r="D67" t="s">
        <v>320</v>
      </c>
      <c r="E67" s="2">
        <f t="shared" si="8"/>
        <v>1.7777777777777777</v>
      </c>
      <c r="F67">
        <v>2</v>
      </c>
      <c r="G67">
        <f t="shared" si="9"/>
        <v>1440</v>
      </c>
      <c r="H67">
        <v>0.73</v>
      </c>
    </row>
    <row r="68" spans="1:8" x14ac:dyDescent="0.25">
      <c r="A68" t="s">
        <v>147</v>
      </c>
      <c r="B68">
        <v>768</v>
      </c>
      <c r="C68">
        <v>1024</v>
      </c>
      <c r="D68" t="s">
        <v>99</v>
      </c>
      <c r="E68" s="2">
        <f t="shared" si="8"/>
        <v>1.3333333333333333</v>
      </c>
      <c r="F68">
        <v>2</v>
      </c>
      <c r="G68">
        <f t="shared" si="9"/>
        <v>1536</v>
      </c>
      <c r="H68">
        <v>4.28</v>
      </c>
    </row>
    <row r="69" spans="1:8" x14ac:dyDescent="0.25">
      <c r="A69" t="s">
        <v>170</v>
      </c>
      <c r="B69">
        <v>800</v>
      </c>
      <c r="C69">
        <v>600</v>
      </c>
      <c r="D69" t="s">
        <v>311</v>
      </c>
      <c r="E69" s="2">
        <f t="shared" si="8"/>
        <v>1.3333333333333333</v>
      </c>
      <c r="F69">
        <v>2</v>
      </c>
      <c r="G69">
        <f t="shared" si="9"/>
        <v>1600</v>
      </c>
      <c r="H69">
        <v>0.35</v>
      </c>
    </row>
    <row r="70" spans="1:8" x14ac:dyDescent="0.25">
      <c r="A70" t="s">
        <v>263</v>
      </c>
      <c r="B70">
        <v>800</v>
      </c>
      <c r="C70">
        <v>1232</v>
      </c>
      <c r="D70" t="s">
        <v>311</v>
      </c>
      <c r="E70" s="2">
        <f t="shared" si="8"/>
        <v>1.54</v>
      </c>
      <c r="F70">
        <v>2</v>
      </c>
      <c r="G70">
        <f t="shared" si="9"/>
        <v>1600</v>
      </c>
      <c r="H70">
        <v>0.02</v>
      </c>
    </row>
    <row r="71" spans="1:8" x14ac:dyDescent="0.25">
      <c r="A71" t="s">
        <v>175</v>
      </c>
      <c r="B71">
        <v>800</v>
      </c>
      <c r="C71">
        <v>1280</v>
      </c>
      <c r="D71" t="s">
        <v>319</v>
      </c>
      <c r="E71" s="2">
        <f t="shared" si="8"/>
        <v>1.6</v>
      </c>
      <c r="F71">
        <v>2</v>
      </c>
      <c r="G71">
        <f t="shared" si="9"/>
        <v>1600</v>
      </c>
      <c r="H71">
        <v>0.27</v>
      </c>
    </row>
    <row r="72" spans="1:8" x14ac:dyDescent="0.25">
      <c r="A72" t="s">
        <v>199</v>
      </c>
      <c r="B72">
        <v>800</v>
      </c>
      <c r="C72">
        <v>480</v>
      </c>
      <c r="D72" t="s">
        <v>57</v>
      </c>
      <c r="E72" s="2">
        <f t="shared" si="8"/>
        <v>1.6666666666666667</v>
      </c>
      <c r="F72">
        <v>2</v>
      </c>
      <c r="G72">
        <f t="shared" si="9"/>
        <v>1600</v>
      </c>
      <c r="H72">
        <v>7.0000000000000007E-2</v>
      </c>
    </row>
    <row r="73" spans="1:8" x14ac:dyDescent="0.25">
      <c r="A73" t="s">
        <v>284</v>
      </c>
      <c r="B73">
        <v>819</v>
      </c>
      <c r="C73">
        <v>614</v>
      </c>
      <c r="D73" t="s">
        <v>311</v>
      </c>
      <c r="E73" s="2">
        <f t="shared" si="8"/>
        <v>1.3338762214983713</v>
      </c>
      <c r="F73">
        <v>2</v>
      </c>
      <c r="G73">
        <f t="shared" si="9"/>
        <v>1638</v>
      </c>
      <c r="H73">
        <v>0.02</v>
      </c>
    </row>
    <row r="74" spans="1:8" x14ac:dyDescent="0.25">
      <c r="A74" t="s">
        <v>221</v>
      </c>
      <c r="B74">
        <v>854</v>
      </c>
      <c r="C74">
        <v>534</v>
      </c>
      <c r="D74" t="s">
        <v>311</v>
      </c>
      <c r="E74" s="2">
        <f t="shared" si="8"/>
        <v>1.5992509363295879</v>
      </c>
      <c r="F74">
        <v>2</v>
      </c>
      <c r="G74">
        <f t="shared" si="9"/>
        <v>1708</v>
      </c>
      <c r="H74">
        <v>0.04</v>
      </c>
    </row>
    <row r="75" spans="1:8" x14ac:dyDescent="0.25">
      <c r="A75" t="s">
        <v>229</v>
      </c>
      <c r="B75">
        <v>911</v>
      </c>
      <c r="C75">
        <v>512</v>
      </c>
      <c r="D75" t="s">
        <v>311</v>
      </c>
      <c r="E75" s="2">
        <f t="shared" si="8"/>
        <v>1.779296875</v>
      </c>
      <c r="F75">
        <v>2</v>
      </c>
      <c r="G75">
        <f t="shared" si="9"/>
        <v>1822</v>
      </c>
      <c r="H75">
        <v>0.04</v>
      </c>
    </row>
    <row r="76" spans="1:8" x14ac:dyDescent="0.25">
      <c r="A76" t="s">
        <v>191</v>
      </c>
      <c r="B76">
        <v>960</v>
      </c>
      <c r="C76">
        <v>600</v>
      </c>
      <c r="D76" t="s">
        <v>311</v>
      </c>
      <c r="E76" s="2">
        <f t="shared" si="8"/>
        <v>1.6</v>
      </c>
      <c r="F76">
        <v>2</v>
      </c>
      <c r="G76">
        <f t="shared" si="9"/>
        <v>1920</v>
      </c>
      <c r="H76">
        <v>0.11</v>
      </c>
    </row>
    <row r="77" spans="1:8" x14ac:dyDescent="0.25">
      <c r="A77" t="s">
        <v>237</v>
      </c>
      <c r="B77">
        <v>960</v>
      </c>
      <c r="C77">
        <v>540</v>
      </c>
      <c r="D77" t="s">
        <v>69</v>
      </c>
      <c r="E77" s="2">
        <f t="shared" si="8"/>
        <v>1.7777777777777777</v>
      </c>
      <c r="F77">
        <v>2</v>
      </c>
      <c r="G77">
        <f t="shared" si="9"/>
        <v>1920</v>
      </c>
      <c r="H77">
        <v>0.04</v>
      </c>
    </row>
    <row r="78" spans="1:8" x14ac:dyDescent="0.25">
      <c r="A78" t="s">
        <v>189</v>
      </c>
      <c r="B78">
        <v>962</v>
      </c>
      <c r="C78">
        <v>601</v>
      </c>
      <c r="D78" t="s">
        <v>311</v>
      </c>
      <c r="E78" s="2">
        <f t="shared" si="8"/>
        <v>1.600665557404326</v>
      </c>
      <c r="F78">
        <v>2</v>
      </c>
      <c r="G78">
        <f t="shared" si="9"/>
        <v>1924</v>
      </c>
      <c r="H78">
        <v>0.11</v>
      </c>
    </row>
    <row r="79" spans="1:8" x14ac:dyDescent="0.25">
      <c r="A79" t="s">
        <v>286</v>
      </c>
      <c r="B79">
        <v>962</v>
      </c>
      <c r="C79">
        <v>553</v>
      </c>
      <c r="D79" t="s">
        <v>311</v>
      </c>
      <c r="E79" s="2">
        <f t="shared" si="8"/>
        <v>1.7396021699819169</v>
      </c>
      <c r="F79">
        <v>2</v>
      </c>
      <c r="G79">
        <f t="shared" si="9"/>
        <v>1924</v>
      </c>
      <c r="H79">
        <v>0.02</v>
      </c>
    </row>
    <row r="80" spans="1:8" x14ac:dyDescent="0.25">
      <c r="A80" t="s">
        <v>268</v>
      </c>
      <c r="B80">
        <v>1012</v>
      </c>
      <c r="C80">
        <v>569</v>
      </c>
      <c r="D80" t="s">
        <v>311</v>
      </c>
      <c r="E80" s="2">
        <f t="shared" si="8"/>
        <v>1.7785588752196837</v>
      </c>
      <c r="F80">
        <v>2</v>
      </c>
      <c r="G80">
        <f t="shared" si="9"/>
        <v>2024</v>
      </c>
      <c r="H80">
        <v>0.02</v>
      </c>
    </row>
    <row r="81" spans="1:8" x14ac:dyDescent="0.25">
      <c r="A81" t="s">
        <v>150</v>
      </c>
      <c r="B81">
        <v>1024</v>
      </c>
      <c r="C81">
        <v>768</v>
      </c>
      <c r="D81" t="s">
        <v>323</v>
      </c>
      <c r="E81" s="2">
        <f t="shared" si="8"/>
        <v>1.3333333333333333</v>
      </c>
      <c r="F81">
        <v>1</v>
      </c>
      <c r="G81">
        <f t="shared" si="9"/>
        <v>1024</v>
      </c>
      <c r="H81">
        <v>4.09</v>
      </c>
    </row>
    <row r="82" spans="1:8" x14ac:dyDescent="0.25">
      <c r="A82" t="s">
        <v>181</v>
      </c>
      <c r="B82">
        <v>1024</v>
      </c>
      <c r="C82">
        <v>819</v>
      </c>
      <c r="D82" t="s">
        <v>311</v>
      </c>
      <c r="E82" s="2">
        <f t="shared" si="8"/>
        <v>1.2503052503052503</v>
      </c>
      <c r="F82">
        <v>2</v>
      </c>
      <c r="G82">
        <f t="shared" si="9"/>
        <v>2048</v>
      </c>
      <c r="H82">
        <v>0.2</v>
      </c>
    </row>
    <row r="83" spans="1:8" x14ac:dyDescent="0.25">
      <c r="A83" t="s">
        <v>211</v>
      </c>
      <c r="B83">
        <v>1024</v>
      </c>
      <c r="C83">
        <v>640</v>
      </c>
      <c r="D83" t="s">
        <v>311</v>
      </c>
      <c r="E83" s="2">
        <f t="shared" si="8"/>
        <v>1.6</v>
      </c>
      <c r="F83">
        <v>2</v>
      </c>
      <c r="G83">
        <f t="shared" si="9"/>
        <v>2048</v>
      </c>
      <c r="H83">
        <v>0.06</v>
      </c>
    </row>
    <row r="84" spans="1:8" x14ac:dyDescent="0.25">
      <c r="A84" t="s">
        <v>163</v>
      </c>
      <c r="B84">
        <v>1024</v>
      </c>
      <c r="C84">
        <v>600</v>
      </c>
      <c r="D84" t="s">
        <v>318</v>
      </c>
      <c r="E84" s="2">
        <f t="shared" si="8"/>
        <v>1.7066666666666668</v>
      </c>
      <c r="F84">
        <v>2</v>
      </c>
      <c r="G84">
        <f t="shared" si="9"/>
        <v>2048</v>
      </c>
      <c r="H84">
        <v>0.64</v>
      </c>
    </row>
    <row r="85" spans="1:8" x14ac:dyDescent="0.25">
      <c r="A85" t="s">
        <v>235</v>
      </c>
      <c r="B85">
        <v>1024</v>
      </c>
      <c r="C85">
        <v>576</v>
      </c>
      <c r="D85" t="s">
        <v>311</v>
      </c>
      <c r="E85" s="2">
        <f t="shared" si="8"/>
        <v>1.7777777777777777</v>
      </c>
      <c r="F85">
        <v>2</v>
      </c>
      <c r="G85">
        <f t="shared" si="9"/>
        <v>2048</v>
      </c>
      <c r="H85">
        <v>0.04</v>
      </c>
    </row>
    <row r="86" spans="1:8" x14ac:dyDescent="0.25">
      <c r="A86" t="s">
        <v>200</v>
      </c>
      <c r="B86">
        <v>1024</v>
      </c>
      <c r="C86">
        <v>552</v>
      </c>
      <c r="D86" t="s">
        <v>311</v>
      </c>
      <c r="E86" s="2">
        <f t="shared" si="8"/>
        <v>1.855072463768116</v>
      </c>
      <c r="F86">
        <v>2</v>
      </c>
      <c r="G86">
        <f t="shared" si="9"/>
        <v>2048</v>
      </c>
      <c r="H86">
        <v>7.0000000000000007E-2</v>
      </c>
    </row>
    <row r="87" spans="1:8" x14ac:dyDescent="0.25">
      <c r="A87" t="s">
        <v>241</v>
      </c>
      <c r="B87">
        <v>1051</v>
      </c>
      <c r="C87">
        <v>591</v>
      </c>
      <c r="D87" t="s">
        <v>311</v>
      </c>
      <c r="E87" s="2">
        <f t="shared" si="8"/>
        <v>1.7783417935702199</v>
      </c>
      <c r="F87">
        <v>2</v>
      </c>
      <c r="G87">
        <f t="shared" si="9"/>
        <v>2102</v>
      </c>
      <c r="H87">
        <v>0.03</v>
      </c>
    </row>
    <row r="88" spans="1:8" x14ac:dyDescent="0.25">
      <c r="A88" t="s">
        <v>289</v>
      </c>
      <c r="B88">
        <v>1067</v>
      </c>
      <c r="C88">
        <v>800</v>
      </c>
      <c r="D88" t="s">
        <v>311</v>
      </c>
      <c r="E88" s="2">
        <f t="shared" si="8"/>
        <v>1.33375</v>
      </c>
      <c r="F88">
        <v>2</v>
      </c>
      <c r="G88">
        <f t="shared" si="9"/>
        <v>2134</v>
      </c>
      <c r="H88">
        <v>0.02</v>
      </c>
    </row>
    <row r="89" spans="1:8" x14ac:dyDescent="0.25">
      <c r="A89" t="s">
        <v>205</v>
      </c>
      <c r="B89">
        <v>1067</v>
      </c>
      <c r="C89">
        <v>600</v>
      </c>
      <c r="D89" t="s">
        <v>311</v>
      </c>
      <c r="E89" s="2">
        <f t="shared" si="8"/>
        <v>1.7783333333333333</v>
      </c>
      <c r="F89">
        <v>2</v>
      </c>
      <c r="G89">
        <f t="shared" si="9"/>
        <v>2134</v>
      </c>
      <c r="H89">
        <v>0.06</v>
      </c>
    </row>
    <row r="90" spans="1:8" x14ac:dyDescent="0.25">
      <c r="A90" t="s">
        <v>178</v>
      </c>
      <c r="B90">
        <v>1080</v>
      </c>
      <c r="C90">
        <v>1920</v>
      </c>
      <c r="D90" t="s">
        <v>317</v>
      </c>
      <c r="E90" s="2">
        <f t="shared" si="8"/>
        <v>1.7777777777777777</v>
      </c>
      <c r="F90">
        <v>1</v>
      </c>
      <c r="G90">
        <f t="shared" si="9"/>
        <v>1080</v>
      </c>
      <c r="H90">
        <v>0.22</v>
      </c>
    </row>
    <row r="91" spans="1:8" x14ac:dyDescent="0.25">
      <c r="A91" t="s">
        <v>264</v>
      </c>
      <c r="B91">
        <v>1088</v>
      </c>
      <c r="C91">
        <v>614</v>
      </c>
      <c r="D91" t="s">
        <v>311</v>
      </c>
      <c r="E91" s="2">
        <f t="shared" si="8"/>
        <v>1.771986970684039</v>
      </c>
      <c r="F91">
        <v>1</v>
      </c>
      <c r="G91">
        <f t="shared" si="9"/>
        <v>1088</v>
      </c>
      <c r="H91">
        <v>0.02</v>
      </c>
    </row>
    <row r="92" spans="1:8" x14ac:dyDescent="0.25">
      <c r="A92" t="s">
        <v>168</v>
      </c>
      <c r="B92">
        <v>1093</v>
      </c>
      <c r="C92">
        <v>614</v>
      </c>
      <c r="D92" t="s">
        <v>311</v>
      </c>
      <c r="E92" s="2">
        <f t="shared" si="8"/>
        <v>1.780130293159609</v>
      </c>
      <c r="F92">
        <v>1</v>
      </c>
      <c r="G92">
        <f t="shared" si="9"/>
        <v>1093</v>
      </c>
      <c r="H92">
        <v>0.36</v>
      </c>
    </row>
    <row r="93" spans="1:8" x14ac:dyDescent="0.25">
      <c r="A93" t="s">
        <v>239</v>
      </c>
      <c r="B93">
        <v>1097</v>
      </c>
      <c r="C93">
        <v>617</v>
      </c>
      <c r="D93" t="s">
        <v>311</v>
      </c>
      <c r="E93" s="2">
        <f t="shared" si="8"/>
        <v>1.7779578606158832</v>
      </c>
      <c r="F93">
        <v>1</v>
      </c>
      <c r="G93">
        <f t="shared" si="9"/>
        <v>1097</v>
      </c>
      <c r="H93">
        <v>0.03</v>
      </c>
    </row>
    <row r="94" spans="1:8" x14ac:dyDescent="0.25">
      <c r="A94" t="s">
        <v>214</v>
      </c>
      <c r="B94">
        <v>1120</v>
      </c>
      <c r="C94">
        <v>700</v>
      </c>
      <c r="D94" t="s">
        <v>311</v>
      </c>
      <c r="E94" s="2">
        <f t="shared" si="8"/>
        <v>1.6</v>
      </c>
      <c r="F94">
        <v>1</v>
      </c>
      <c r="G94">
        <f t="shared" si="9"/>
        <v>1120</v>
      </c>
      <c r="H94">
        <v>0.05</v>
      </c>
    </row>
    <row r="95" spans="1:8" x14ac:dyDescent="0.25">
      <c r="A95" t="s">
        <v>195</v>
      </c>
      <c r="B95">
        <v>1138</v>
      </c>
      <c r="C95">
        <v>640</v>
      </c>
      <c r="D95" t="s">
        <v>311</v>
      </c>
      <c r="E95" s="2">
        <f t="shared" si="8"/>
        <v>1.778125</v>
      </c>
      <c r="F95">
        <v>1</v>
      </c>
      <c r="G95">
        <f t="shared" si="9"/>
        <v>1138</v>
      </c>
      <c r="H95">
        <v>0.09</v>
      </c>
    </row>
    <row r="96" spans="1:8" x14ac:dyDescent="0.25">
      <c r="A96" t="s">
        <v>169</v>
      </c>
      <c r="B96">
        <v>1152</v>
      </c>
      <c r="C96">
        <v>864</v>
      </c>
      <c r="D96" t="s">
        <v>311</v>
      </c>
      <c r="E96" s="2">
        <f t="shared" si="8"/>
        <v>1.3333333333333333</v>
      </c>
      <c r="F96">
        <v>1</v>
      </c>
      <c r="G96">
        <f t="shared" si="9"/>
        <v>1152</v>
      </c>
      <c r="H96">
        <v>0.42</v>
      </c>
    </row>
    <row r="97" spans="1:8" x14ac:dyDescent="0.25">
      <c r="A97" t="s">
        <v>194</v>
      </c>
      <c r="B97">
        <v>1152</v>
      </c>
      <c r="C97">
        <v>720</v>
      </c>
      <c r="D97" t="s">
        <v>311</v>
      </c>
      <c r="E97" s="2">
        <f t="shared" si="8"/>
        <v>1.6</v>
      </c>
      <c r="F97">
        <v>1</v>
      </c>
      <c r="G97">
        <f t="shared" si="9"/>
        <v>1152</v>
      </c>
      <c r="H97">
        <v>0.1</v>
      </c>
    </row>
    <row r="98" spans="1:8" x14ac:dyDescent="0.25">
      <c r="A98" t="s">
        <v>201</v>
      </c>
      <c r="B98">
        <v>1188</v>
      </c>
      <c r="C98">
        <v>668</v>
      </c>
      <c r="D98" t="s">
        <v>311</v>
      </c>
      <c r="E98" s="2">
        <f t="shared" ref="E98:E129" si="10">MAX(B98/C98,C98/B98)</f>
        <v>1.778443113772455</v>
      </c>
      <c r="F98">
        <v>1</v>
      </c>
      <c r="G98">
        <f t="shared" ref="G98:G129" si="11">B98*F98</f>
        <v>1188</v>
      </c>
      <c r="H98">
        <v>7.0000000000000007E-2</v>
      </c>
    </row>
    <row r="99" spans="1:8" x14ac:dyDescent="0.25">
      <c r="A99" t="s">
        <v>293</v>
      </c>
      <c r="B99">
        <v>1219</v>
      </c>
      <c r="C99">
        <v>975</v>
      </c>
      <c r="D99" t="s">
        <v>311</v>
      </c>
      <c r="E99" s="2">
        <f t="shared" si="10"/>
        <v>1.2502564102564102</v>
      </c>
      <c r="F99">
        <v>1</v>
      </c>
      <c r="G99">
        <f t="shared" si="11"/>
        <v>1219</v>
      </c>
      <c r="H99">
        <v>0.02</v>
      </c>
    </row>
    <row r="100" spans="1:8" x14ac:dyDescent="0.25">
      <c r="A100" t="s">
        <v>193</v>
      </c>
      <c r="B100">
        <v>1242</v>
      </c>
      <c r="C100">
        <v>698</v>
      </c>
      <c r="D100" t="s">
        <v>311</v>
      </c>
      <c r="E100" s="2">
        <f t="shared" si="10"/>
        <v>1.7793696275071633</v>
      </c>
      <c r="F100">
        <v>1</v>
      </c>
      <c r="G100">
        <f t="shared" si="11"/>
        <v>1242</v>
      </c>
      <c r="H100">
        <v>0.11</v>
      </c>
    </row>
    <row r="101" spans="1:8" x14ac:dyDescent="0.25">
      <c r="A101" t="s">
        <v>206</v>
      </c>
      <c r="B101">
        <v>1252</v>
      </c>
      <c r="C101">
        <v>704</v>
      </c>
      <c r="D101" t="s">
        <v>311</v>
      </c>
      <c r="E101" s="2">
        <f t="shared" si="10"/>
        <v>1.7784090909090908</v>
      </c>
      <c r="F101">
        <v>1</v>
      </c>
      <c r="G101">
        <f t="shared" si="11"/>
        <v>1252</v>
      </c>
      <c r="H101">
        <v>0.06</v>
      </c>
    </row>
    <row r="102" spans="1:8" x14ac:dyDescent="0.25">
      <c r="A102" t="s">
        <v>146</v>
      </c>
      <c r="B102">
        <v>1280</v>
      </c>
      <c r="C102">
        <v>1024</v>
      </c>
      <c r="D102" t="s">
        <v>311</v>
      </c>
      <c r="E102" s="2">
        <f t="shared" si="10"/>
        <v>1.25</v>
      </c>
      <c r="F102">
        <v>1</v>
      </c>
      <c r="G102">
        <f t="shared" si="11"/>
        <v>1280</v>
      </c>
      <c r="H102">
        <v>5.75</v>
      </c>
    </row>
    <row r="103" spans="1:8" x14ac:dyDescent="0.25">
      <c r="A103" t="s">
        <v>174</v>
      </c>
      <c r="B103">
        <v>1280</v>
      </c>
      <c r="C103">
        <v>960</v>
      </c>
      <c r="D103" t="s">
        <v>311</v>
      </c>
      <c r="E103" s="2">
        <f t="shared" si="10"/>
        <v>1.3333333333333333</v>
      </c>
      <c r="F103">
        <v>1</v>
      </c>
      <c r="G103">
        <f t="shared" si="11"/>
        <v>1280</v>
      </c>
      <c r="H103">
        <v>0.28999999999999998</v>
      </c>
    </row>
    <row r="104" spans="1:8" x14ac:dyDescent="0.25">
      <c r="A104" t="s">
        <v>165</v>
      </c>
      <c r="B104">
        <v>1280</v>
      </c>
      <c r="C104">
        <v>768</v>
      </c>
      <c r="D104" t="s">
        <v>316</v>
      </c>
      <c r="E104" s="2">
        <f t="shared" si="10"/>
        <v>1.6666666666666667</v>
      </c>
      <c r="F104">
        <v>1</v>
      </c>
      <c r="G104">
        <f t="shared" si="11"/>
        <v>1280</v>
      </c>
      <c r="H104">
        <v>0.47</v>
      </c>
    </row>
    <row r="105" spans="1:8" x14ac:dyDescent="0.25">
      <c r="A105" t="s">
        <v>190</v>
      </c>
      <c r="B105">
        <v>1280</v>
      </c>
      <c r="C105">
        <v>752</v>
      </c>
      <c r="D105" t="s">
        <v>311</v>
      </c>
      <c r="E105" s="2">
        <f t="shared" si="10"/>
        <v>1.7021276595744681</v>
      </c>
      <c r="F105">
        <v>1</v>
      </c>
      <c r="G105">
        <f t="shared" si="11"/>
        <v>1280</v>
      </c>
      <c r="H105">
        <v>0.12</v>
      </c>
    </row>
    <row r="106" spans="1:8" x14ac:dyDescent="0.25">
      <c r="A106" t="s">
        <v>155</v>
      </c>
      <c r="B106">
        <v>1280</v>
      </c>
      <c r="C106">
        <v>720</v>
      </c>
      <c r="D106" t="s">
        <v>315</v>
      </c>
      <c r="E106" s="2">
        <f t="shared" si="10"/>
        <v>1.7777777777777777</v>
      </c>
      <c r="F106">
        <v>1</v>
      </c>
      <c r="G106">
        <f t="shared" si="11"/>
        <v>1280</v>
      </c>
      <c r="H106">
        <v>1.41</v>
      </c>
    </row>
    <row r="107" spans="1:8" x14ac:dyDescent="0.25">
      <c r="A107" t="s">
        <v>288</v>
      </c>
      <c r="B107">
        <v>1280</v>
      </c>
      <c r="C107">
        <v>672</v>
      </c>
      <c r="D107" t="s">
        <v>311</v>
      </c>
      <c r="E107" s="2">
        <f t="shared" si="10"/>
        <v>1.9047619047619047</v>
      </c>
      <c r="F107">
        <v>1</v>
      </c>
      <c r="G107">
        <f t="shared" si="11"/>
        <v>1280</v>
      </c>
      <c r="H107">
        <v>0.02</v>
      </c>
    </row>
    <row r="108" spans="1:8" x14ac:dyDescent="0.25">
      <c r="A108" t="s">
        <v>145</v>
      </c>
      <c r="B108">
        <v>1280</v>
      </c>
      <c r="C108">
        <v>800</v>
      </c>
      <c r="D108" t="s">
        <v>314</v>
      </c>
      <c r="E108" s="2">
        <f t="shared" si="10"/>
        <v>1.6</v>
      </c>
      <c r="F108">
        <v>2</v>
      </c>
      <c r="G108">
        <f t="shared" si="11"/>
        <v>2560</v>
      </c>
      <c r="H108">
        <v>5.91</v>
      </c>
    </row>
    <row r="109" spans="1:8" x14ac:dyDescent="0.25">
      <c r="A109" t="s">
        <v>183</v>
      </c>
      <c r="B109">
        <v>1301</v>
      </c>
      <c r="C109">
        <v>731</v>
      </c>
      <c r="D109" t="s">
        <v>311</v>
      </c>
      <c r="E109" s="2">
        <f t="shared" si="10"/>
        <v>1.7797537619699042</v>
      </c>
      <c r="F109">
        <v>1</v>
      </c>
      <c r="G109">
        <f t="shared" si="11"/>
        <v>1301</v>
      </c>
      <c r="H109">
        <v>0.15</v>
      </c>
    </row>
    <row r="110" spans="1:8" x14ac:dyDescent="0.25">
      <c r="A110" t="s">
        <v>228</v>
      </c>
      <c r="B110">
        <v>1333</v>
      </c>
      <c r="C110">
        <v>750</v>
      </c>
      <c r="D110" t="s">
        <v>311</v>
      </c>
      <c r="E110" s="2">
        <f t="shared" si="10"/>
        <v>1.7773333333333334</v>
      </c>
      <c r="F110">
        <v>1</v>
      </c>
      <c r="G110">
        <f t="shared" si="11"/>
        <v>1333</v>
      </c>
      <c r="H110">
        <v>0.04</v>
      </c>
    </row>
    <row r="111" spans="1:8" x14ac:dyDescent="0.25">
      <c r="A111" t="s">
        <v>182</v>
      </c>
      <c r="B111">
        <v>1344</v>
      </c>
      <c r="C111">
        <v>840</v>
      </c>
      <c r="D111" t="s">
        <v>311</v>
      </c>
      <c r="E111" s="2">
        <f t="shared" si="10"/>
        <v>1.6</v>
      </c>
      <c r="F111">
        <v>1</v>
      </c>
      <c r="G111">
        <f t="shared" si="11"/>
        <v>1344</v>
      </c>
      <c r="H111">
        <v>0.17</v>
      </c>
    </row>
    <row r="112" spans="1:8" x14ac:dyDescent="0.25">
      <c r="A112" t="s">
        <v>159</v>
      </c>
      <c r="B112">
        <v>1360</v>
      </c>
      <c r="C112">
        <v>768</v>
      </c>
      <c r="D112" t="s">
        <v>311</v>
      </c>
      <c r="E112" s="2">
        <f t="shared" si="10"/>
        <v>1.7708333333333333</v>
      </c>
      <c r="F112">
        <v>1</v>
      </c>
      <c r="G112">
        <f t="shared" si="11"/>
        <v>1360</v>
      </c>
      <c r="H112">
        <v>1.06</v>
      </c>
    </row>
    <row r="113" spans="1:8" x14ac:dyDescent="0.25">
      <c r="A113" t="s">
        <v>184</v>
      </c>
      <c r="B113">
        <v>1364</v>
      </c>
      <c r="C113">
        <v>768</v>
      </c>
      <c r="D113" t="s">
        <v>311</v>
      </c>
      <c r="E113" s="2">
        <f t="shared" si="10"/>
        <v>1.7760416666666667</v>
      </c>
      <c r="F113">
        <v>1</v>
      </c>
      <c r="G113">
        <f t="shared" si="11"/>
        <v>1364</v>
      </c>
      <c r="H113">
        <v>0.21</v>
      </c>
    </row>
    <row r="114" spans="1:8" x14ac:dyDescent="0.25">
      <c r="A114" t="s">
        <v>278</v>
      </c>
      <c r="B114">
        <v>1365</v>
      </c>
      <c r="C114">
        <v>1024</v>
      </c>
      <c r="D114" t="s">
        <v>311</v>
      </c>
      <c r="E114" s="2">
        <f t="shared" si="10"/>
        <v>1.3330078125</v>
      </c>
      <c r="F114">
        <v>1</v>
      </c>
      <c r="G114">
        <f t="shared" si="11"/>
        <v>1365</v>
      </c>
      <c r="H114">
        <v>0.02</v>
      </c>
    </row>
    <row r="115" spans="1:8" x14ac:dyDescent="0.25">
      <c r="A115" t="s">
        <v>142</v>
      </c>
      <c r="B115">
        <v>1366</v>
      </c>
      <c r="C115">
        <v>768</v>
      </c>
      <c r="D115" t="s">
        <v>138</v>
      </c>
      <c r="E115" s="2">
        <f t="shared" si="10"/>
        <v>1.7786458333333333</v>
      </c>
      <c r="F115">
        <v>1</v>
      </c>
      <c r="G115">
        <f t="shared" si="11"/>
        <v>1366</v>
      </c>
      <c r="H115">
        <v>18.32</v>
      </c>
    </row>
    <row r="116" spans="1:8" x14ac:dyDescent="0.25">
      <c r="A116" t="s">
        <v>233</v>
      </c>
      <c r="B116">
        <v>1368</v>
      </c>
      <c r="C116">
        <v>768</v>
      </c>
      <c r="D116" t="s">
        <v>311</v>
      </c>
      <c r="E116" s="2">
        <f t="shared" si="10"/>
        <v>1.78125</v>
      </c>
      <c r="F116">
        <v>1</v>
      </c>
      <c r="G116">
        <f t="shared" si="11"/>
        <v>1368</v>
      </c>
      <c r="H116">
        <v>0.03</v>
      </c>
    </row>
    <row r="117" spans="1:8" x14ac:dyDescent="0.25">
      <c r="A117" t="s">
        <v>256</v>
      </c>
      <c r="B117">
        <v>1391</v>
      </c>
      <c r="C117">
        <v>783</v>
      </c>
      <c r="D117" t="s">
        <v>311</v>
      </c>
      <c r="E117" s="2">
        <f t="shared" si="10"/>
        <v>1.7765006385696041</v>
      </c>
      <c r="F117">
        <v>1</v>
      </c>
      <c r="G117">
        <f t="shared" si="11"/>
        <v>1391</v>
      </c>
      <c r="H117">
        <v>0.02</v>
      </c>
    </row>
    <row r="118" spans="1:8" x14ac:dyDescent="0.25">
      <c r="A118" t="s">
        <v>197</v>
      </c>
      <c r="B118">
        <v>1400</v>
      </c>
      <c r="C118">
        <v>1050</v>
      </c>
      <c r="D118" t="s">
        <v>311</v>
      </c>
      <c r="E118" s="2">
        <f t="shared" si="10"/>
        <v>1.3333333333333333</v>
      </c>
      <c r="F118">
        <v>1</v>
      </c>
      <c r="G118">
        <f t="shared" si="11"/>
        <v>1400</v>
      </c>
      <c r="H118">
        <v>0.09</v>
      </c>
    </row>
    <row r="119" spans="1:8" x14ac:dyDescent="0.25">
      <c r="A119" t="s">
        <v>276</v>
      </c>
      <c r="B119">
        <v>1422</v>
      </c>
      <c r="C119">
        <v>800</v>
      </c>
      <c r="D119" t="s">
        <v>311</v>
      </c>
      <c r="E119" s="2">
        <f t="shared" si="10"/>
        <v>1.7775000000000001</v>
      </c>
      <c r="F119">
        <v>1</v>
      </c>
      <c r="G119">
        <f t="shared" si="11"/>
        <v>1422</v>
      </c>
      <c r="H119">
        <v>0.02</v>
      </c>
    </row>
    <row r="120" spans="1:8" x14ac:dyDescent="0.25">
      <c r="A120" t="s">
        <v>186</v>
      </c>
      <c r="B120">
        <v>1438</v>
      </c>
      <c r="C120">
        <v>808</v>
      </c>
      <c r="D120" t="s">
        <v>311</v>
      </c>
      <c r="E120" s="2">
        <f t="shared" si="10"/>
        <v>1.7797029702970297</v>
      </c>
      <c r="F120">
        <v>1</v>
      </c>
      <c r="G120">
        <f t="shared" si="11"/>
        <v>1438</v>
      </c>
      <c r="H120">
        <v>0.13</v>
      </c>
    </row>
    <row r="121" spans="1:8" x14ac:dyDescent="0.25">
      <c r="A121" t="s">
        <v>234</v>
      </c>
      <c r="B121">
        <v>1440</v>
      </c>
      <c r="C121">
        <v>960</v>
      </c>
      <c r="D121" t="s">
        <v>311</v>
      </c>
      <c r="E121" s="2">
        <f t="shared" si="10"/>
        <v>1.5</v>
      </c>
      <c r="F121">
        <v>1</v>
      </c>
      <c r="G121">
        <f t="shared" si="11"/>
        <v>1440</v>
      </c>
      <c r="H121">
        <v>0.03</v>
      </c>
    </row>
    <row r="122" spans="1:8" x14ac:dyDescent="0.25">
      <c r="A122" t="s">
        <v>243</v>
      </c>
      <c r="B122">
        <v>1440</v>
      </c>
      <c r="C122">
        <v>2560</v>
      </c>
      <c r="D122" t="s">
        <v>313</v>
      </c>
      <c r="E122" s="2">
        <f t="shared" si="10"/>
        <v>1.7777777777777777</v>
      </c>
      <c r="F122">
        <v>1</v>
      </c>
      <c r="G122">
        <f t="shared" si="11"/>
        <v>1440</v>
      </c>
      <c r="H122">
        <v>0.04</v>
      </c>
    </row>
    <row r="123" spans="1:8" x14ac:dyDescent="0.25">
      <c r="A123" t="s">
        <v>149</v>
      </c>
      <c r="B123">
        <v>1440</v>
      </c>
      <c r="C123">
        <v>900</v>
      </c>
      <c r="D123" t="s">
        <v>75</v>
      </c>
      <c r="E123" s="2">
        <f t="shared" si="10"/>
        <v>1.6</v>
      </c>
      <c r="F123">
        <v>2</v>
      </c>
      <c r="G123">
        <f t="shared" si="11"/>
        <v>2880</v>
      </c>
      <c r="H123">
        <v>4.41</v>
      </c>
    </row>
    <row r="124" spans="1:8" x14ac:dyDescent="0.25">
      <c r="A124" t="s">
        <v>242</v>
      </c>
      <c r="B124">
        <v>1455</v>
      </c>
      <c r="C124">
        <v>818</v>
      </c>
      <c r="D124" t="s">
        <v>311</v>
      </c>
      <c r="E124" s="2">
        <f t="shared" si="10"/>
        <v>1.7787286063569683</v>
      </c>
      <c r="F124">
        <v>1</v>
      </c>
      <c r="G124">
        <f t="shared" si="11"/>
        <v>1455</v>
      </c>
      <c r="H124">
        <v>0.03</v>
      </c>
    </row>
    <row r="125" spans="1:8" x14ac:dyDescent="0.25">
      <c r="A125" t="s">
        <v>270</v>
      </c>
      <c r="B125">
        <v>1477</v>
      </c>
      <c r="C125">
        <v>831</v>
      </c>
      <c r="D125" t="s">
        <v>311</v>
      </c>
      <c r="E125" s="2">
        <f t="shared" si="10"/>
        <v>1.7773766546329723</v>
      </c>
      <c r="F125">
        <v>1</v>
      </c>
      <c r="G125">
        <f t="shared" si="11"/>
        <v>1477</v>
      </c>
      <c r="H125">
        <v>0.02</v>
      </c>
    </row>
    <row r="126" spans="1:8" x14ac:dyDescent="0.25">
      <c r="A126" t="s">
        <v>196</v>
      </c>
      <c r="B126">
        <v>1518</v>
      </c>
      <c r="C126">
        <v>853</v>
      </c>
      <c r="D126" t="s">
        <v>311</v>
      </c>
      <c r="E126" s="2">
        <f t="shared" si="10"/>
        <v>1.7796014067995312</v>
      </c>
      <c r="F126">
        <v>1</v>
      </c>
      <c r="G126">
        <f t="shared" si="11"/>
        <v>1518</v>
      </c>
      <c r="H126">
        <v>0.09</v>
      </c>
    </row>
    <row r="127" spans="1:8" x14ac:dyDescent="0.25">
      <c r="A127" t="s">
        <v>222</v>
      </c>
      <c r="B127">
        <v>1524</v>
      </c>
      <c r="C127">
        <v>857</v>
      </c>
      <c r="D127" t="s">
        <v>311</v>
      </c>
      <c r="E127" s="2">
        <f t="shared" si="10"/>
        <v>1.778296382730455</v>
      </c>
      <c r="F127">
        <v>1</v>
      </c>
      <c r="G127">
        <f t="shared" si="11"/>
        <v>1524</v>
      </c>
      <c r="H127">
        <v>0.04</v>
      </c>
    </row>
    <row r="128" spans="1:8" x14ac:dyDescent="0.25">
      <c r="A128" t="s">
        <v>212</v>
      </c>
      <c r="B128">
        <v>1525</v>
      </c>
      <c r="C128">
        <v>858</v>
      </c>
      <c r="D128" t="s">
        <v>311</v>
      </c>
      <c r="E128" s="2">
        <f t="shared" si="10"/>
        <v>1.7773892773892774</v>
      </c>
      <c r="F128">
        <v>1</v>
      </c>
      <c r="G128">
        <f t="shared" si="11"/>
        <v>1525</v>
      </c>
      <c r="H128">
        <v>0.05</v>
      </c>
    </row>
    <row r="129" spans="1:8" x14ac:dyDescent="0.25">
      <c r="A129" t="s">
        <v>215</v>
      </c>
      <c r="B129">
        <v>1536</v>
      </c>
      <c r="C129">
        <v>960</v>
      </c>
      <c r="D129" t="s">
        <v>311</v>
      </c>
      <c r="E129" s="2">
        <f t="shared" si="10"/>
        <v>1.6</v>
      </c>
      <c r="F129">
        <v>1</v>
      </c>
      <c r="G129">
        <f t="shared" si="11"/>
        <v>1536</v>
      </c>
      <c r="H129">
        <v>0.06</v>
      </c>
    </row>
    <row r="130" spans="1:8" x14ac:dyDescent="0.25">
      <c r="A130" t="s">
        <v>160</v>
      </c>
      <c r="B130">
        <v>1536</v>
      </c>
      <c r="C130">
        <v>864</v>
      </c>
      <c r="D130" t="s">
        <v>311</v>
      </c>
      <c r="E130" s="2">
        <f t="shared" ref="E130:E155" si="12">MAX(B130/C130,C130/B130)</f>
        <v>1.7777777777777777</v>
      </c>
      <c r="F130">
        <v>1</v>
      </c>
      <c r="G130">
        <f t="shared" ref="G130:G161" si="13">B130*F130</f>
        <v>1536</v>
      </c>
      <c r="H130">
        <v>0.84</v>
      </c>
    </row>
    <row r="131" spans="1:8" x14ac:dyDescent="0.25">
      <c r="A131" t="s">
        <v>179</v>
      </c>
      <c r="B131">
        <v>1600</v>
      </c>
      <c r="C131">
        <v>1200</v>
      </c>
      <c r="D131" t="s">
        <v>311</v>
      </c>
      <c r="E131" s="2">
        <f t="shared" si="12"/>
        <v>1.3333333333333333</v>
      </c>
      <c r="F131">
        <v>1</v>
      </c>
      <c r="G131">
        <f t="shared" si="13"/>
        <v>1600</v>
      </c>
      <c r="H131">
        <v>0.22</v>
      </c>
    </row>
    <row r="132" spans="1:8" x14ac:dyDescent="0.25">
      <c r="A132" t="s">
        <v>273</v>
      </c>
      <c r="B132">
        <v>1600</v>
      </c>
      <c r="C132">
        <v>1024</v>
      </c>
      <c r="D132" t="s">
        <v>311</v>
      </c>
      <c r="E132" s="2">
        <f t="shared" si="12"/>
        <v>1.5625</v>
      </c>
      <c r="F132">
        <v>1</v>
      </c>
      <c r="G132">
        <f t="shared" si="13"/>
        <v>1600</v>
      </c>
      <c r="H132">
        <v>0.02</v>
      </c>
    </row>
    <row r="133" spans="1:8" x14ac:dyDescent="0.25">
      <c r="A133" t="s">
        <v>245</v>
      </c>
      <c r="B133">
        <v>1600</v>
      </c>
      <c r="C133">
        <v>1000</v>
      </c>
      <c r="D133" t="s">
        <v>311</v>
      </c>
      <c r="E133" s="2">
        <f t="shared" si="12"/>
        <v>1.6</v>
      </c>
      <c r="F133">
        <v>1</v>
      </c>
      <c r="G133">
        <f t="shared" si="13"/>
        <v>1600</v>
      </c>
      <c r="H133">
        <v>0.04</v>
      </c>
    </row>
    <row r="134" spans="1:8" x14ac:dyDescent="0.25">
      <c r="A134" t="s">
        <v>148</v>
      </c>
      <c r="B134">
        <v>1600</v>
      </c>
      <c r="C134">
        <v>900</v>
      </c>
      <c r="D134" t="s">
        <v>311</v>
      </c>
      <c r="E134" s="2">
        <f t="shared" si="12"/>
        <v>1.7777777777777777</v>
      </c>
      <c r="F134">
        <v>1</v>
      </c>
      <c r="G134">
        <f t="shared" si="13"/>
        <v>1600</v>
      </c>
      <c r="H134">
        <v>4.34</v>
      </c>
    </row>
    <row r="135" spans="1:8" x14ac:dyDescent="0.25">
      <c r="A135" t="s">
        <v>217</v>
      </c>
      <c r="B135">
        <v>1607</v>
      </c>
      <c r="C135">
        <v>904</v>
      </c>
      <c r="D135" t="s">
        <v>311</v>
      </c>
      <c r="E135" s="2">
        <f t="shared" si="12"/>
        <v>1.7776548672566372</v>
      </c>
      <c r="F135">
        <v>1</v>
      </c>
      <c r="G135">
        <f t="shared" si="13"/>
        <v>1607</v>
      </c>
      <c r="H135">
        <v>0.05</v>
      </c>
    </row>
    <row r="136" spans="1:8" x14ac:dyDescent="0.25">
      <c r="A136" t="s">
        <v>249</v>
      </c>
      <c r="B136">
        <v>1670</v>
      </c>
      <c r="C136">
        <v>939</v>
      </c>
      <c r="D136" t="s">
        <v>311</v>
      </c>
      <c r="E136" s="2">
        <f t="shared" si="12"/>
        <v>1.7784877529286476</v>
      </c>
      <c r="F136">
        <v>1</v>
      </c>
      <c r="G136">
        <f t="shared" si="13"/>
        <v>1670</v>
      </c>
      <c r="H136">
        <v>0.03</v>
      </c>
    </row>
    <row r="137" spans="1:8" x14ac:dyDescent="0.25">
      <c r="A137" t="s">
        <v>151</v>
      </c>
      <c r="B137">
        <v>1680</v>
      </c>
      <c r="C137">
        <v>1050</v>
      </c>
      <c r="D137" t="s">
        <v>130</v>
      </c>
      <c r="E137" s="2">
        <f t="shared" si="12"/>
        <v>1.6</v>
      </c>
      <c r="F137">
        <v>1</v>
      </c>
      <c r="G137">
        <f t="shared" si="13"/>
        <v>1680</v>
      </c>
      <c r="H137">
        <v>3.29</v>
      </c>
    </row>
    <row r="138" spans="1:8" x14ac:dyDescent="0.25">
      <c r="A138" t="s">
        <v>219</v>
      </c>
      <c r="B138">
        <v>1680</v>
      </c>
      <c r="C138">
        <v>945</v>
      </c>
      <c r="D138" t="s">
        <v>311</v>
      </c>
      <c r="E138" s="2">
        <f t="shared" si="12"/>
        <v>1.7777777777777777</v>
      </c>
      <c r="F138">
        <v>1</v>
      </c>
      <c r="G138">
        <f t="shared" si="13"/>
        <v>1680</v>
      </c>
      <c r="H138">
        <v>0.05</v>
      </c>
    </row>
    <row r="139" spans="1:8" x14ac:dyDescent="0.25">
      <c r="A139" t="s">
        <v>244</v>
      </c>
      <c r="B139">
        <v>1684</v>
      </c>
      <c r="C139">
        <v>947</v>
      </c>
      <c r="D139" t="s">
        <v>311</v>
      </c>
      <c r="E139" s="2">
        <f t="shared" si="12"/>
        <v>1.7782470960929251</v>
      </c>
      <c r="F139">
        <v>1</v>
      </c>
      <c r="G139">
        <f t="shared" si="13"/>
        <v>1684</v>
      </c>
      <c r="H139">
        <v>0.03</v>
      </c>
    </row>
    <row r="140" spans="1:8" x14ac:dyDescent="0.25">
      <c r="A140" t="s">
        <v>246</v>
      </c>
      <c r="B140">
        <v>1707</v>
      </c>
      <c r="C140">
        <v>960</v>
      </c>
      <c r="D140" t="s">
        <v>311</v>
      </c>
      <c r="E140" s="2">
        <f t="shared" si="12"/>
        <v>1.778125</v>
      </c>
      <c r="F140">
        <v>1</v>
      </c>
      <c r="G140">
        <f t="shared" si="13"/>
        <v>1707</v>
      </c>
      <c r="H140">
        <v>0.03</v>
      </c>
    </row>
    <row r="141" spans="1:8" x14ac:dyDescent="0.25">
      <c r="A141" t="s">
        <v>253</v>
      </c>
      <c r="B141">
        <v>1708</v>
      </c>
      <c r="C141">
        <v>960</v>
      </c>
      <c r="D141" t="s">
        <v>311</v>
      </c>
      <c r="E141" s="2">
        <f t="shared" si="12"/>
        <v>1.7791666666666666</v>
      </c>
      <c r="F141">
        <v>1</v>
      </c>
      <c r="G141">
        <f t="shared" si="13"/>
        <v>1708</v>
      </c>
      <c r="H141">
        <v>0.03</v>
      </c>
    </row>
    <row r="142" spans="1:8" x14ac:dyDescent="0.25">
      <c r="A142" t="s">
        <v>236</v>
      </c>
      <c r="B142">
        <v>1745</v>
      </c>
      <c r="C142">
        <v>982</v>
      </c>
      <c r="D142" t="s">
        <v>311</v>
      </c>
      <c r="E142" s="2">
        <f t="shared" si="12"/>
        <v>1.7769857433808554</v>
      </c>
      <c r="F142">
        <v>1</v>
      </c>
      <c r="G142">
        <f t="shared" si="13"/>
        <v>1745</v>
      </c>
      <c r="H142">
        <v>0.03</v>
      </c>
    </row>
    <row r="143" spans="1:8" x14ac:dyDescent="0.25">
      <c r="A143" t="s">
        <v>255</v>
      </c>
      <c r="B143">
        <v>1760</v>
      </c>
      <c r="C143">
        <v>990</v>
      </c>
      <c r="D143" t="s">
        <v>311</v>
      </c>
      <c r="E143" s="2">
        <f t="shared" si="12"/>
        <v>1.7777777777777777</v>
      </c>
      <c r="F143">
        <v>1</v>
      </c>
      <c r="G143">
        <f t="shared" si="13"/>
        <v>1760</v>
      </c>
      <c r="H143">
        <v>0.03</v>
      </c>
    </row>
    <row r="144" spans="1:8" x14ac:dyDescent="0.25">
      <c r="A144" t="s">
        <v>287</v>
      </c>
      <c r="B144">
        <v>1778</v>
      </c>
      <c r="C144">
        <v>1000</v>
      </c>
      <c r="D144" t="s">
        <v>311</v>
      </c>
      <c r="E144" s="2">
        <f t="shared" si="12"/>
        <v>1.778</v>
      </c>
      <c r="F144">
        <v>1</v>
      </c>
      <c r="G144">
        <f t="shared" si="13"/>
        <v>1778</v>
      </c>
      <c r="H144">
        <v>0.02</v>
      </c>
    </row>
    <row r="145" spans="1:8" x14ac:dyDescent="0.25">
      <c r="A145" t="s">
        <v>220</v>
      </c>
      <c r="B145">
        <v>1821</v>
      </c>
      <c r="C145">
        <v>1024</v>
      </c>
      <c r="D145" t="s">
        <v>311</v>
      </c>
      <c r="E145" s="2">
        <f t="shared" si="12"/>
        <v>1.7783203125</v>
      </c>
      <c r="F145">
        <v>1</v>
      </c>
      <c r="G145">
        <f t="shared" si="13"/>
        <v>1821</v>
      </c>
      <c r="H145">
        <v>0.04</v>
      </c>
    </row>
    <row r="146" spans="1:8" x14ac:dyDescent="0.25">
      <c r="A146" t="s">
        <v>227</v>
      </c>
      <c r="B146">
        <v>1829</v>
      </c>
      <c r="C146">
        <v>1029</v>
      </c>
      <c r="D146" t="s">
        <v>311</v>
      </c>
      <c r="E146" s="2">
        <f t="shared" si="12"/>
        <v>1.7774538386783285</v>
      </c>
      <c r="F146">
        <v>1</v>
      </c>
      <c r="G146">
        <f t="shared" si="13"/>
        <v>1829</v>
      </c>
      <c r="H146">
        <v>0.04</v>
      </c>
    </row>
    <row r="147" spans="1:8" x14ac:dyDescent="0.25">
      <c r="A147" t="s">
        <v>158</v>
      </c>
      <c r="B147">
        <v>1920</v>
      </c>
      <c r="C147">
        <v>1200</v>
      </c>
      <c r="D147" t="s">
        <v>27</v>
      </c>
      <c r="E147" s="2">
        <f t="shared" si="12"/>
        <v>1.6</v>
      </c>
      <c r="F147">
        <v>1</v>
      </c>
      <c r="G147">
        <f t="shared" si="13"/>
        <v>1920</v>
      </c>
      <c r="H147">
        <v>1.31</v>
      </c>
    </row>
    <row r="148" spans="1:8" x14ac:dyDescent="0.25">
      <c r="A148" t="s">
        <v>143</v>
      </c>
      <c r="B148">
        <v>1920</v>
      </c>
      <c r="C148">
        <v>1080</v>
      </c>
      <c r="D148" t="s">
        <v>312</v>
      </c>
      <c r="E148" s="2">
        <f t="shared" si="12"/>
        <v>1.7777777777777777</v>
      </c>
      <c r="F148">
        <v>1</v>
      </c>
      <c r="G148">
        <f t="shared" si="13"/>
        <v>1920</v>
      </c>
      <c r="H148">
        <v>11.41</v>
      </c>
    </row>
    <row r="149" spans="1:8" x14ac:dyDescent="0.25">
      <c r="A149" t="s">
        <v>254</v>
      </c>
      <c r="B149">
        <v>2021</v>
      </c>
      <c r="C149">
        <v>1137</v>
      </c>
      <c r="D149" t="s">
        <v>311</v>
      </c>
      <c r="E149" s="2">
        <f t="shared" si="12"/>
        <v>1.7774846086191733</v>
      </c>
      <c r="F149">
        <v>1</v>
      </c>
      <c r="G149">
        <f t="shared" si="13"/>
        <v>2021</v>
      </c>
      <c r="H149">
        <v>0.03</v>
      </c>
    </row>
    <row r="150" spans="1:8" x14ac:dyDescent="0.25">
      <c r="A150" t="s">
        <v>218</v>
      </c>
      <c r="B150">
        <v>2048</v>
      </c>
      <c r="C150">
        <v>1152</v>
      </c>
      <c r="D150" t="s">
        <v>311</v>
      </c>
      <c r="E150" s="2">
        <f t="shared" si="12"/>
        <v>1.7777777777777777</v>
      </c>
      <c r="F150">
        <v>1</v>
      </c>
      <c r="G150">
        <f t="shared" si="13"/>
        <v>2048</v>
      </c>
      <c r="H150">
        <v>0.05</v>
      </c>
    </row>
    <row r="151" spans="1:8" x14ac:dyDescent="0.25">
      <c r="A151" t="s">
        <v>251</v>
      </c>
      <c r="B151">
        <v>2133</v>
      </c>
      <c r="C151">
        <v>1200</v>
      </c>
      <c r="D151" t="s">
        <v>311</v>
      </c>
      <c r="E151" s="2">
        <f t="shared" si="12"/>
        <v>1.7775000000000001</v>
      </c>
      <c r="F151">
        <v>1</v>
      </c>
      <c r="G151">
        <f t="shared" si="13"/>
        <v>2133</v>
      </c>
      <c r="H151">
        <v>0.03</v>
      </c>
    </row>
    <row r="152" spans="1:8" x14ac:dyDescent="0.25">
      <c r="A152" t="s">
        <v>281</v>
      </c>
      <c r="B152">
        <v>2400</v>
      </c>
      <c r="C152">
        <v>1350</v>
      </c>
      <c r="D152" t="s">
        <v>311</v>
      </c>
      <c r="E152" s="2">
        <f t="shared" si="12"/>
        <v>1.7777777777777777</v>
      </c>
      <c r="F152">
        <v>1</v>
      </c>
      <c r="G152">
        <f t="shared" si="13"/>
        <v>2400</v>
      </c>
      <c r="H152">
        <v>0.02</v>
      </c>
    </row>
    <row r="153" spans="1:8" x14ac:dyDescent="0.25">
      <c r="A153" t="s">
        <v>230</v>
      </c>
      <c r="B153">
        <v>2560</v>
      </c>
      <c r="C153">
        <v>1600</v>
      </c>
      <c r="D153" t="s">
        <v>27</v>
      </c>
      <c r="E153" s="2">
        <f t="shared" si="12"/>
        <v>1.6</v>
      </c>
      <c r="F153">
        <v>1</v>
      </c>
      <c r="G153">
        <f t="shared" si="13"/>
        <v>2560</v>
      </c>
      <c r="H153">
        <v>0.04</v>
      </c>
    </row>
    <row r="154" spans="1:8" x14ac:dyDescent="0.25">
      <c r="A154" t="s">
        <v>161</v>
      </c>
      <c r="B154">
        <v>2560</v>
      </c>
      <c r="C154">
        <v>1440</v>
      </c>
      <c r="D154" t="s">
        <v>310</v>
      </c>
      <c r="E154" s="2">
        <f t="shared" si="12"/>
        <v>1.7777777777777777</v>
      </c>
      <c r="F154">
        <v>1</v>
      </c>
      <c r="G154">
        <f t="shared" si="13"/>
        <v>2560</v>
      </c>
      <c r="H154">
        <v>0.9</v>
      </c>
    </row>
    <row r="155" spans="1:8" x14ac:dyDescent="0.25">
      <c r="A155" t="s">
        <v>226</v>
      </c>
      <c r="B155">
        <v>2560</v>
      </c>
      <c r="C155">
        <v>1080</v>
      </c>
      <c r="D155" t="s">
        <v>311</v>
      </c>
      <c r="E155" s="2">
        <f t="shared" si="12"/>
        <v>2.3703703703703702</v>
      </c>
      <c r="F155">
        <v>1</v>
      </c>
      <c r="G155">
        <f t="shared" si="13"/>
        <v>2560</v>
      </c>
      <c r="H155">
        <v>0.04</v>
      </c>
    </row>
  </sheetData>
  <autoFilter ref="A1:H155">
    <sortState ref="A2:H155">
      <sortCondition ref="B1:B155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4"/>
  <sheetViews>
    <sheetView workbookViewId="0">
      <selection activeCell="B80" sqref="B80"/>
    </sheetView>
  </sheetViews>
  <sheetFormatPr defaultRowHeight="15" x14ac:dyDescent="0.25"/>
  <cols>
    <col min="1" max="2" width="17.140625" customWidth="1"/>
    <col min="3" max="3" width="30" customWidth="1"/>
    <col min="4" max="4" width="15.5703125" customWidth="1"/>
    <col min="5" max="6" width="9.140625" customWidth="1"/>
    <col min="8" max="8" width="9.5703125" bestFit="1" customWidth="1"/>
    <col min="9" max="9" width="9.140625" style="4"/>
  </cols>
  <sheetData>
    <row r="2" spans="1:9" x14ac:dyDescent="0.25">
      <c r="C2" t="s">
        <v>7</v>
      </c>
      <c r="D2" t="s">
        <v>8</v>
      </c>
      <c r="E2" t="s">
        <v>139</v>
      </c>
      <c r="F2" t="s">
        <v>140</v>
      </c>
      <c r="G2" t="s">
        <v>106</v>
      </c>
      <c r="H2" t="s">
        <v>118</v>
      </c>
      <c r="I2" s="4" t="s">
        <v>297</v>
      </c>
    </row>
    <row r="3" spans="1:9" x14ac:dyDescent="0.25">
      <c r="A3" t="str">
        <f t="shared" ref="A3:A34" si="0">E3&amp; "x" &amp;F3</f>
        <v>5120x2880</v>
      </c>
      <c r="B3" t="str">
        <f t="shared" ref="B3:B34" si="1">F3&amp;"x" &amp;E3</f>
        <v>2880x5120</v>
      </c>
      <c r="C3" t="s">
        <v>121</v>
      </c>
      <c r="E3">
        <v>5120</v>
      </c>
      <c r="F3">
        <v>2880</v>
      </c>
      <c r="G3">
        <v>218</v>
      </c>
      <c r="H3" s="2">
        <v>1</v>
      </c>
      <c r="I3" s="4">
        <f t="shared" ref="I3:I34" si="2">E3/H3</f>
        <v>5120</v>
      </c>
    </row>
    <row r="4" spans="1:9" x14ac:dyDescent="0.25">
      <c r="A4" t="str">
        <f t="shared" si="0"/>
        <v>3840x2160</v>
      </c>
      <c r="B4" t="str">
        <f t="shared" si="1"/>
        <v>2160x3840</v>
      </c>
      <c r="C4" t="s">
        <v>126</v>
      </c>
      <c r="E4">
        <v>3840</v>
      </c>
      <c r="F4">
        <v>2160</v>
      </c>
      <c r="G4">
        <v>185</v>
      </c>
      <c r="H4" s="2">
        <v>1</v>
      </c>
      <c r="I4" s="4">
        <f t="shared" si="2"/>
        <v>3840</v>
      </c>
    </row>
    <row r="5" spans="1:9" x14ac:dyDescent="0.25">
      <c r="A5" t="str">
        <f t="shared" si="0"/>
        <v>3200x1800</v>
      </c>
      <c r="B5" t="str">
        <f t="shared" si="1"/>
        <v>1800x3200</v>
      </c>
      <c r="C5" t="s">
        <v>120</v>
      </c>
      <c r="E5">
        <v>3200</v>
      </c>
      <c r="F5">
        <v>1800</v>
      </c>
      <c r="G5">
        <v>276</v>
      </c>
      <c r="H5" s="2">
        <v>1</v>
      </c>
      <c r="I5" s="4">
        <f t="shared" si="2"/>
        <v>3200</v>
      </c>
    </row>
    <row r="6" spans="1:9" x14ac:dyDescent="0.25">
      <c r="A6" t="str">
        <f t="shared" si="0"/>
        <v>2560x1440</v>
      </c>
      <c r="B6" t="str">
        <f t="shared" si="1"/>
        <v>1440x2560</v>
      </c>
      <c r="C6" t="s">
        <v>13</v>
      </c>
      <c r="D6" t="s">
        <v>107</v>
      </c>
      <c r="E6">
        <v>2560</v>
      </c>
      <c r="F6">
        <v>1440</v>
      </c>
      <c r="G6">
        <v>493</v>
      </c>
      <c r="H6" s="2">
        <v>3.5</v>
      </c>
      <c r="I6" s="4">
        <f t="shared" si="2"/>
        <v>731.42857142857144</v>
      </c>
    </row>
    <row r="7" spans="1:9" x14ac:dyDescent="0.25">
      <c r="A7" t="str">
        <f t="shared" si="0"/>
        <v>2560x1600</v>
      </c>
      <c r="B7" t="str">
        <f t="shared" si="1"/>
        <v>1600x2560</v>
      </c>
      <c r="C7" t="s">
        <v>27</v>
      </c>
      <c r="D7" t="s">
        <v>28</v>
      </c>
      <c r="E7">
        <v>2560</v>
      </c>
      <c r="F7">
        <v>1600</v>
      </c>
      <c r="G7">
        <v>339</v>
      </c>
      <c r="H7" s="2">
        <v>1</v>
      </c>
      <c r="I7" s="4">
        <f t="shared" si="2"/>
        <v>2560</v>
      </c>
    </row>
    <row r="8" spans="1:9" x14ac:dyDescent="0.25">
      <c r="A8" t="str">
        <f t="shared" si="0"/>
        <v>2560x1700</v>
      </c>
      <c r="B8" t="str">
        <f t="shared" si="1"/>
        <v>1700x2560</v>
      </c>
      <c r="C8" t="s">
        <v>76</v>
      </c>
      <c r="E8">
        <v>2560</v>
      </c>
      <c r="F8">
        <v>1700</v>
      </c>
      <c r="G8">
        <v>239</v>
      </c>
      <c r="H8" s="2">
        <v>1</v>
      </c>
      <c r="I8" s="4">
        <f t="shared" si="2"/>
        <v>2560</v>
      </c>
    </row>
    <row r="9" spans="1:9" x14ac:dyDescent="0.25">
      <c r="A9" t="str">
        <f t="shared" si="0"/>
        <v>2560x1440</v>
      </c>
      <c r="B9" t="str">
        <f t="shared" si="1"/>
        <v>1440x2560</v>
      </c>
      <c r="C9" t="s">
        <v>101</v>
      </c>
      <c r="D9" t="s">
        <v>112</v>
      </c>
      <c r="E9">
        <v>2560</v>
      </c>
      <c r="F9">
        <v>1440</v>
      </c>
      <c r="G9">
        <v>109</v>
      </c>
      <c r="H9" s="2">
        <v>1</v>
      </c>
      <c r="I9" s="4">
        <f t="shared" si="2"/>
        <v>2560</v>
      </c>
    </row>
    <row r="10" spans="1:9" x14ac:dyDescent="0.25">
      <c r="A10" t="str">
        <f t="shared" si="0"/>
        <v>2560x1440</v>
      </c>
      <c r="B10" t="str">
        <f t="shared" si="1"/>
        <v>1440x2560</v>
      </c>
      <c r="C10" t="s">
        <v>131</v>
      </c>
      <c r="E10">
        <v>2560</v>
      </c>
      <c r="F10">
        <v>1440</v>
      </c>
      <c r="G10">
        <v>109</v>
      </c>
      <c r="H10" s="2">
        <v>1</v>
      </c>
      <c r="I10" s="4">
        <f t="shared" si="2"/>
        <v>2560</v>
      </c>
    </row>
    <row r="11" spans="1:9" x14ac:dyDescent="0.25">
      <c r="A11" t="str">
        <f t="shared" si="0"/>
        <v>2160x1440</v>
      </c>
      <c r="B11" t="str">
        <f t="shared" si="1"/>
        <v>1440x2160</v>
      </c>
      <c r="C11" t="s">
        <v>122</v>
      </c>
      <c r="E11">
        <v>2160</v>
      </c>
      <c r="F11">
        <v>1440</v>
      </c>
      <c r="G11">
        <v>216</v>
      </c>
      <c r="H11" s="2">
        <v>1</v>
      </c>
      <c r="I11" s="4">
        <f t="shared" si="2"/>
        <v>2160</v>
      </c>
    </row>
    <row r="12" spans="1:9" x14ac:dyDescent="0.25">
      <c r="A12" t="str">
        <f t="shared" si="0"/>
        <v>2048x1536</v>
      </c>
      <c r="B12" t="str">
        <f t="shared" si="1"/>
        <v>1536x2048</v>
      </c>
      <c r="C12" t="s">
        <v>43</v>
      </c>
      <c r="D12" t="s">
        <v>44</v>
      </c>
      <c r="E12">
        <v>2048</v>
      </c>
      <c r="F12">
        <v>1536</v>
      </c>
      <c r="G12">
        <v>324</v>
      </c>
      <c r="H12" s="2">
        <v>1</v>
      </c>
      <c r="I12" s="4">
        <f t="shared" si="2"/>
        <v>2048</v>
      </c>
    </row>
    <row r="13" spans="1:9" x14ac:dyDescent="0.25">
      <c r="A13" t="str">
        <f t="shared" si="0"/>
        <v>2048x1536</v>
      </c>
      <c r="B13" t="str">
        <f t="shared" si="1"/>
        <v>1536x2048</v>
      </c>
      <c r="C13" t="s">
        <v>59</v>
      </c>
      <c r="D13" t="s">
        <v>28</v>
      </c>
      <c r="E13">
        <v>2048</v>
      </c>
      <c r="F13">
        <v>1536</v>
      </c>
      <c r="G13">
        <v>288</v>
      </c>
      <c r="H13" s="2">
        <v>1</v>
      </c>
      <c r="I13" s="4">
        <f t="shared" si="2"/>
        <v>2048</v>
      </c>
    </row>
    <row r="14" spans="1:9" x14ac:dyDescent="0.25">
      <c r="A14" t="str">
        <f t="shared" si="0"/>
        <v>1920x1200</v>
      </c>
      <c r="B14" t="str">
        <f t="shared" si="1"/>
        <v>1200x1920</v>
      </c>
      <c r="C14" t="s">
        <v>27</v>
      </c>
      <c r="D14" t="s">
        <v>45</v>
      </c>
      <c r="E14">
        <v>1920</v>
      </c>
      <c r="F14">
        <v>1200</v>
      </c>
      <c r="G14">
        <v>323</v>
      </c>
      <c r="H14" s="2">
        <v>1</v>
      </c>
      <c r="I14" s="4">
        <f t="shared" si="2"/>
        <v>1920</v>
      </c>
    </row>
    <row r="15" spans="1:9" x14ac:dyDescent="0.25">
      <c r="A15" t="str">
        <f t="shared" si="0"/>
        <v>1920x1280</v>
      </c>
      <c r="B15" t="str">
        <f t="shared" si="1"/>
        <v>1280x1920</v>
      </c>
      <c r="C15" t="s">
        <v>68</v>
      </c>
      <c r="E15">
        <v>1920</v>
      </c>
      <c r="F15">
        <v>1280</v>
      </c>
      <c r="G15">
        <v>256</v>
      </c>
      <c r="H15" s="2">
        <v>1</v>
      </c>
      <c r="I15" s="4">
        <f t="shared" si="2"/>
        <v>1920</v>
      </c>
    </row>
    <row r="16" spans="1:9" x14ac:dyDescent="0.25">
      <c r="A16" t="str">
        <f t="shared" si="0"/>
        <v>1920x1200</v>
      </c>
      <c r="B16" t="str">
        <f t="shared" si="1"/>
        <v>1200x1920</v>
      </c>
      <c r="C16" t="s">
        <v>70</v>
      </c>
      <c r="E16">
        <v>1920</v>
      </c>
      <c r="F16">
        <v>1200</v>
      </c>
      <c r="G16">
        <v>254</v>
      </c>
      <c r="H16" s="2">
        <v>1</v>
      </c>
      <c r="I16" s="4">
        <f t="shared" si="2"/>
        <v>1920</v>
      </c>
    </row>
    <row r="17" spans="1:9" x14ac:dyDescent="0.25">
      <c r="A17" t="str">
        <f t="shared" si="0"/>
        <v>1920x1080</v>
      </c>
      <c r="B17" t="str">
        <f t="shared" si="1"/>
        <v>1080x1920</v>
      </c>
      <c r="C17" t="s">
        <v>123</v>
      </c>
      <c r="E17">
        <v>1920</v>
      </c>
      <c r="F17">
        <v>1080</v>
      </c>
      <c r="G17">
        <v>208</v>
      </c>
      <c r="H17" s="2">
        <v>1</v>
      </c>
      <c r="I17" s="4">
        <f t="shared" si="2"/>
        <v>1920</v>
      </c>
    </row>
    <row r="18" spans="1:9" x14ac:dyDescent="0.25">
      <c r="A18" t="str">
        <f t="shared" si="0"/>
        <v>1920x1080</v>
      </c>
      <c r="B18" t="str">
        <f t="shared" si="1"/>
        <v>1080x1920</v>
      </c>
      <c r="C18" t="s">
        <v>124</v>
      </c>
      <c r="E18">
        <v>1920</v>
      </c>
      <c r="F18">
        <v>1080</v>
      </c>
      <c r="G18">
        <v>208</v>
      </c>
      <c r="H18" s="2">
        <v>1</v>
      </c>
      <c r="I18" s="4">
        <f t="shared" si="2"/>
        <v>1920</v>
      </c>
    </row>
    <row r="19" spans="1:9" x14ac:dyDescent="0.25">
      <c r="A19" t="str">
        <f t="shared" si="0"/>
        <v>1920x1080</v>
      </c>
      <c r="B19" t="str">
        <f t="shared" si="1"/>
        <v>1080x1920</v>
      </c>
      <c r="C19" t="s">
        <v>125</v>
      </c>
      <c r="E19">
        <v>1920</v>
      </c>
      <c r="F19">
        <v>1080</v>
      </c>
      <c r="G19">
        <v>208</v>
      </c>
      <c r="H19" s="2">
        <v>1</v>
      </c>
      <c r="I19" s="4">
        <f t="shared" si="2"/>
        <v>1920</v>
      </c>
    </row>
    <row r="20" spans="1:9" x14ac:dyDescent="0.25">
      <c r="A20" t="str">
        <f t="shared" si="0"/>
        <v>1920x1080</v>
      </c>
      <c r="B20" t="str">
        <f t="shared" si="1"/>
        <v>1080x1920</v>
      </c>
      <c r="C20" t="s">
        <v>129</v>
      </c>
      <c r="E20">
        <v>1920</v>
      </c>
      <c r="F20">
        <v>1080</v>
      </c>
      <c r="G20">
        <v>141</v>
      </c>
      <c r="H20" s="2">
        <v>1</v>
      </c>
      <c r="I20" s="4">
        <f t="shared" si="2"/>
        <v>1920</v>
      </c>
    </row>
    <row r="21" spans="1:9" x14ac:dyDescent="0.25">
      <c r="A21" t="str">
        <f t="shared" si="0"/>
        <v>1920x1080</v>
      </c>
      <c r="B21" t="str">
        <f t="shared" si="1"/>
        <v>1080x1920</v>
      </c>
      <c r="C21" t="s">
        <v>101</v>
      </c>
      <c r="D21" t="s">
        <v>114</v>
      </c>
      <c r="E21">
        <v>1920</v>
      </c>
      <c r="F21">
        <v>1080</v>
      </c>
      <c r="G21">
        <v>102</v>
      </c>
      <c r="H21" s="2">
        <v>1</v>
      </c>
      <c r="I21" s="4">
        <f t="shared" si="2"/>
        <v>1920</v>
      </c>
    </row>
    <row r="22" spans="1:9" x14ac:dyDescent="0.25">
      <c r="A22" t="str">
        <f t="shared" si="0"/>
        <v>1920x1080</v>
      </c>
      <c r="B22" t="str">
        <f t="shared" si="1"/>
        <v>1080x1920</v>
      </c>
      <c r="C22" t="s">
        <v>132</v>
      </c>
      <c r="E22">
        <v>1920</v>
      </c>
      <c r="F22">
        <v>1080</v>
      </c>
      <c r="G22">
        <v>96</v>
      </c>
      <c r="H22" s="2">
        <v>1</v>
      </c>
      <c r="I22" s="4">
        <f t="shared" si="2"/>
        <v>1920</v>
      </c>
    </row>
    <row r="23" spans="1:9" x14ac:dyDescent="0.25">
      <c r="A23" t="str">
        <f t="shared" si="0"/>
        <v>1920x1200</v>
      </c>
      <c r="B23" t="str">
        <f t="shared" si="1"/>
        <v>1200x1920</v>
      </c>
      <c r="C23" t="s">
        <v>104</v>
      </c>
      <c r="D23" t="s">
        <v>116</v>
      </c>
      <c r="E23">
        <v>1920</v>
      </c>
      <c r="F23">
        <v>1200</v>
      </c>
      <c r="G23">
        <v>94</v>
      </c>
      <c r="H23" s="2">
        <v>1</v>
      </c>
      <c r="I23" s="4">
        <f t="shared" si="2"/>
        <v>1920</v>
      </c>
    </row>
    <row r="24" spans="1:9" x14ac:dyDescent="0.25">
      <c r="A24" t="str">
        <f t="shared" si="0"/>
        <v>1920x1080</v>
      </c>
      <c r="B24" t="str">
        <f t="shared" si="1"/>
        <v>1080x1920</v>
      </c>
      <c r="C24" t="s">
        <v>105</v>
      </c>
      <c r="D24" t="s">
        <v>117</v>
      </c>
      <c r="E24">
        <v>1920</v>
      </c>
      <c r="F24">
        <v>1080</v>
      </c>
      <c r="G24">
        <v>93</v>
      </c>
      <c r="H24" s="2">
        <v>1</v>
      </c>
      <c r="I24" s="4">
        <f t="shared" si="2"/>
        <v>1920</v>
      </c>
    </row>
    <row r="25" spans="1:9" x14ac:dyDescent="0.25">
      <c r="A25" t="str">
        <f t="shared" si="0"/>
        <v>1680x1050</v>
      </c>
      <c r="B25" t="str">
        <f t="shared" si="1"/>
        <v>1050x1680</v>
      </c>
      <c r="C25" t="s">
        <v>130</v>
      </c>
      <c r="E25">
        <v>1680</v>
      </c>
      <c r="F25">
        <v>1050</v>
      </c>
      <c r="G25">
        <v>129</v>
      </c>
      <c r="H25" s="2">
        <v>1</v>
      </c>
      <c r="I25" s="4">
        <f t="shared" si="2"/>
        <v>1680</v>
      </c>
    </row>
    <row r="26" spans="1:9" x14ac:dyDescent="0.25">
      <c r="A26" t="str">
        <f t="shared" si="0"/>
        <v>1680x1050</v>
      </c>
      <c r="B26" t="str">
        <f t="shared" si="1"/>
        <v>1050x1680</v>
      </c>
      <c r="C26" t="s">
        <v>103</v>
      </c>
      <c r="D26" t="s">
        <v>115</v>
      </c>
      <c r="E26">
        <v>1680</v>
      </c>
      <c r="F26">
        <v>1050</v>
      </c>
      <c r="G26">
        <v>99</v>
      </c>
      <c r="H26" s="2">
        <v>1</v>
      </c>
      <c r="I26" s="4">
        <f t="shared" si="2"/>
        <v>1680</v>
      </c>
    </row>
    <row r="27" spans="1:9" x14ac:dyDescent="0.25">
      <c r="A27" t="str">
        <f t="shared" si="0"/>
        <v>1440x2560</v>
      </c>
      <c r="B27" t="str">
        <f t="shared" si="1"/>
        <v>2560x1440</v>
      </c>
      <c r="C27" t="s">
        <v>9</v>
      </c>
      <c r="D27" t="s">
        <v>10</v>
      </c>
      <c r="E27">
        <v>1440</v>
      </c>
      <c r="F27">
        <v>2560</v>
      </c>
      <c r="G27">
        <v>577</v>
      </c>
      <c r="H27" s="2">
        <v>1</v>
      </c>
      <c r="I27" s="4">
        <f t="shared" si="2"/>
        <v>1440</v>
      </c>
    </row>
    <row r="28" spans="1:9" x14ac:dyDescent="0.25">
      <c r="A28" t="str">
        <f t="shared" si="0"/>
        <v>1440x2560</v>
      </c>
      <c r="B28" t="str">
        <f t="shared" si="1"/>
        <v>2560x1440</v>
      </c>
      <c r="C28" t="s">
        <v>11</v>
      </c>
      <c r="E28">
        <v>1440</v>
      </c>
      <c r="F28">
        <v>2560</v>
      </c>
      <c r="G28">
        <v>538</v>
      </c>
      <c r="H28" s="2">
        <v>1</v>
      </c>
      <c r="I28" s="4">
        <f t="shared" si="2"/>
        <v>1440</v>
      </c>
    </row>
    <row r="29" spans="1:9" x14ac:dyDescent="0.25">
      <c r="A29" t="str">
        <f t="shared" si="0"/>
        <v>1440x2560</v>
      </c>
      <c r="B29" t="str">
        <f t="shared" si="1"/>
        <v>2560x1440</v>
      </c>
      <c r="C29" t="s">
        <v>12</v>
      </c>
      <c r="E29">
        <v>1440</v>
      </c>
      <c r="F29">
        <v>2560</v>
      </c>
      <c r="G29">
        <v>538</v>
      </c>
      <c r="H29" s="2">
        <v>1</v>
      </c>
      <c r="I29" s="4">
        <f t="shared" si="2"/>
        <v>1440</v>
      </c>
    </row>
    <row r="30" spans="1:9" x14ac:dyDescent="0.25">
      <c r="A30" t="str">
        <f t="shared" si="0"/>
        <v>1440x1440</v>
      </c>
      <c r="B30" t="str">
        <f t="shared" si="1"/>
        <v>1440x1440</v>
      </c>
      <c r="C30" t="s">
        <v>15</v>
      </c>
      <c r="E30">
        <v>1440</v>
      </c>
      <c r="F30">
        <v>1440</v>
      </c>
      <c r="G30">
        <v>453</v>
      </c>
      <c r="H30" s="2">
        <v>1</v>
      </c>
      <c r="I30" s="4">
        <f t="shared" si="2"/>
        <v>1440</v>
      </c>
    </row>
    <row r="31" spans="1:9" x14ac:dyDescent="0.25">
      <c r="A31" t="str">
        <f t="shared" si="0"/>
        <v>1440x900</v>
      </c>
      <c r="B31" t="str">
        <f t="shared" si="1"/>
        <v>900x1440</v>
      </c>
      <c r="C31" t="s">
        <v>75</v>
      </c>
      <c r="D31" t="s">
        <v>45</v>
      </c>
      <c r="E31">
        <v>1440</v>
      </c>
      <c r="F31">
        <v>900</v>
      </c>
      <c r="G31">
        <v>243</v>
      </c>
      <c r="H31" s="2">
        <v>1</v>
      </c>
      <c r="I31" s="4">
        <f t="shared" si="2"/>
        <v>1440</v>
      </c>
    </row>
    <row r="32" spans="1:9" x14ac:dyDescent="0.25">
      <c r="A32" t="str">
        <f t="shared" si="0"/>
        <v>2880x1800</v>
      </c>
      <c r="B32" t="str">
        <f t="shared" si="1"/>
        <v>1800x2880</v>
      </c>
      <c r="C32" t="s">
        <v>80</v>
      </c>
      <c r="D32" t="s">
        <v>111</v>
      </c>
      <c r="E32">
        <v>2880</v>
      </c>
      <c r="F32">
        <v>1800</v>
      </c>
      <c r="G32">
        <v>220</v>
      </c>
      <c r="H32" s="2">
        <v>2</v>
      </c>
      <c r="I32" s="4">
        <f t="shared" si="2"/>
        <v>1440</v>
      </c>
    </row>
    <row r="33" spans="1:9" x14ac:dyDescent="0.25">
      <c r="A33" t="str">
        <f t="shared" si="0"/>
        <v>1440x900</v>
      </c>
      <c r="B33" t="str">
        <f t="shared" si="1"/>
        <v>900x1440</v>
      </c>
      <c r="C33" t="s">
        <v>133</v>
      </c>
      <c r="E33">
        <v>1440</v>
      </c>
      <c r="F33">
        <v>900</v>
      </c>
      <c r="G33">
        <v>128</v>
      </c>
      <c r="H33" s="2">
        <v>1</v>
      </c>
      <c r="I33" s="4">
        <f t="shared" si="2"/>
        <v>1440</v>
      </c>
    </row>
    <row r="34" spans="1:9" x14ac:dyDescent="0.25">
      <c r="A34" t="str">
        <f t="shared" si="0"/>
        <v>1440x900</v>
      </c>
      <c r="B34" t="str">
        <f t="shared" si="1"/>
        <v>900x1440</v>
      </c>
      <c r="C34" t="s">
        <v>136</v>
      </c>
      <c r="E34">
        <v>1440</v>
      </c>
      <c r="F34">
        <v>900</v>
      </c>
      <c r="G34">
        <v>110</v>
      </c>
      <c r="H34" s="2">
        <v>1</v>
      </c>
      <c r="I34" s="4">
        <f t="shared" si="2"/>
        <v>1440</v>
      </c>
    </row>
    <row r="35" spans="1:9" x14ac:dyDescent="0.25">
      <c r="A35" t="str">
        <f t="shared" ref="A35:A66" si="3">E35&amp; "x" &amp;F35</f>
        <v>1366x768</v>
      </c>
      <c r="B35" t="str">
        <f t="shared" ref="B35:B66" si="4">F35&amp;"x" &amp;E35</f>
        <v>768x1366</v>
      </c>
      <c r="C35" t="s">
        <v>138</v>
      </c>
      <c r="E35">
        <v>1366</v>
      </c>
      <c r="F35">
        <v>768</v>
      </c>
      <c r="G35">
        <v>148</v>
      </c>
      <c r="H35" s="2">
        <v>1</v>
      </c>
      <c r="I35" s="4">
        <f t="shared" ref="I35:I66" si="5">E35/H35</f>
        <v>1366</v>
      </c>
    </row>
    <row r="36" spans="1:9" x14ac:dyDescent="0.25">
      <c r="A36" t="str">
        <f t="shared" si="3"/>
        <v>1366x768</v>
      </c>
      <c r="B36" t="str">
        <f t="shared" si="4"/>
        <v>768x1366</v>
      </c>
      <c r="C36" t="s">
        <v>137</v>
      </c>
      <c r="E36">
        <v>1366</v>
      </c>
      <c r="F36">
        <v>768</v>
      </c>
      <c r="G36">
        <v>135</v>
      </c>
      <c r="H36" s="2">
        <v>1</v>
      </c>
      <c r="I36" s="4">
        <f t="shared" si="5"/>
        <v>1366</v>
      </c>
    </row>
    <row r="37" spans="1:9" x14ac:dyDescent="0.25">
      <c r="A37" t="str">
        <f t="shared" si="3"/>
        <v>1366x768</v>
      </c>
      <c r="B37" t="str">
        <f t="shared" si="4"/>
        <v>768x1366</v>
      </c>
      <c r="C37" t="s">
        <v>134</v>
      </c>
      <c r="E37">
        <v>1366</v>
      </c>
      <c r="F37">
        <v>768</v>
      </c>
      <c r="G37">
        <v>118</v>
      </c>
      <c r="H37" s="2">
        <v>1</v>
      </c>
      <c r="I37" s="4">
        <f t="shared" si="5"/>
        <v>1366</v>
      </c>
    </row>
    <row r="38" spans="1:9" x14ac:dyDescent="0.25">
      <c r="A38" t="str">
        <f t="shared" si="3"/>
        <v>1280x768</v>
      </c>
      <c r="B38" t="str">
        <f t="shared" si="4"/>
        <v>768x1280</v>
      </c>
      <c r="C38" t="s">
        <v>47</v>
      </c>
      <c r="D38" t="s">
        <v>39</v>
      </c>
      <c r="E38">
        <v>1280</v>
      </c>
      <c r="F38">
        <v>768</v>
      </c>
      <c r="G38">
        <v>318</v>
      </c>
      <c r="H38" s="2">
        <v>2</v>
      </c>
      <c r="I38" s="4">
        <f t="shared" si="5"/>
        <v>640</v>
      </c>
    </row>
    <row r="39" spans="1:9" x14ac:dyDescent="0.25">
      <c r="A39" t="str">
        <f t="shared" si="3"/>
        <v>1280x720</v>
      </c>
      <c r="B39" t="str">
        <f t="shared" si="4"/>
        <v>720x1280</v>
      </c>
      <c r="C39" t="s">
        <v>48</v>
      </c>
      <c r="D39" t="s">
        <v>109</v>
      </c>
      <c r="E39">
        <v>1280</v>
      </c>
      <c r="F39">
        <v>720</v>
      </c>
      <c r="G39">
        <v>316</v>
      </c>
      <c r="H39" s="2">
        <v>2</v>
      </c>
      <c r="I39" s="4">
        <f t="shared" si="5"/>
        <v>640</v>
      </c>
    </row>
    <row r="40" spans="1:9" x14ac:dyDescent="0.25">
      <c r="A40" t="str">
        <f t="shared" si="3"/>
        <v>2560x1600</v>
      </c>
      <c r="B40" t="str">
        <f t="shared" si="4"/>
        <v>1600x2560</v>
      </c>
      <c r="C40" t="s">
        <v>119</v>
      </c>
      <c r="E40">
        <v>2560</v>
      </c>
      <c r="F40">
        <v>1600</v>
      </c>
      <c r="G40">
        <v>300</v>
      </c>
      <c r="H40" s="2">
        <v>2</v>
      </c>
      <c r="I40" s="4">
        <f t="shared" si="5"/>
        <v>1280</v>
      </c>
    </row>
    <row r="41" spans="1:9" x14ac:dyDescent="0.25">
      <c r="A41" t="str">
        <f t="shared" si="3"/>
        <v>2560x1600</v>
      </c>
      <c r="B41" t="str">
        <f t="shared" si="4"/>
        <v>1600x2560</v>
      </c>
      <c r="C41" t="s">
        <v>80</v>
      </c>
      <c r="D41" t="s">
        <v>110</v>
      </c>
      <c r="E41">
        <v>2560</v>
      </c>
      <c r="F41">
        <v>1600</v>
      </c>
      <c r="G41">
        <v>227</v>
      </c>
      <c r="H41" s="2">
        <v>2</v>
      </c>
      <c r="I41" s="4">
        <f t="shared" si="5"/>
        <v>1280</v>
      </c>
    </row>
    <row r="42" spans="1:9" x14ac:dyDescent="0.25">
      <c r="A42" t="str">
        <f t="shared" si="3"/>
        <v>1280x800</v>
      </c>
      <c r="B42" t="str">
        <f t="shared" si="4"/>
        <v>800x1280</v>
      </c>
      <c r="C42" t="s">
        <v>86</v>
      </c>
      <c r="E42">
        <v>1280</v>
      </c>
      <c r="F42">
        <v>800</v>
      </c>
      <c r="G42">
        <v>216</v>
      </c>
      <c r="H42" s="2">
        <v>1</v>
      </c>
      <c r="I42" s="4">
        <f t="shared" si="5"/>
        <v>1280</v>
      </c>
    </row>
    <row r="43" spans="1:9" x14ac:dyDescent="0.25">
      <c r="A43" t="str">
        <f t="shared" si="3"/>
        <v>1280x800</v>
      </c>
      <c r="B43" t="str">
        <f t="shared" si="4"/>
        <v>800x1280</v>
      </c>
      <c r="C43" t="s">
        <v>135</v>
      </c>
      <c r="E43">
        <v>1280</v>
      </c>
      <c r="F43">
        <v>800</v>
      </c>
      <c r="G43">
        <v>113</v>
      </c>
      <c r="H43" s="2">
        <v>1</v>
      </c>
      <c r="I43" s="4">
        <f t="shared" si="5"/>
        <v>1280</v>
      </c>
    </row>
    <row r="44" spans="1:9" x14ac:dyDescent="0.25">
      <c r="A44" t="str">
        <f t="shared" si="3"/>
        <v>1080x1920</v>
      </c>
      <c r="B44" t="str">
        <f t="shared" si="4"/>
        <v>1920x1080</v>
      </c>
      <c r="C44" t="s">
        <v>19</v>
      </c>
      <c r="E44">
        <v>1080</v>
      </c>
      <c r="F44">
        <v>1920</v>
      </c>
      <c r="G44">
        <v>424</v>
      </c>
      <c r="H44" s="2">
        <v>1</v>
      </c>
      <c r="I44" s="4">
        <f t="shared" si="5"/>
        <v>1080</v>
      </c>
    </row>
    <row r="45" spans="1:9" x14ac:dyDescent="0.25">
      <c r="A45" t="str">
        <f t="shared" si="3"/>
        <v>1080x1920</v>
      </c>
      <c r="B45" t="str">
        <f t="shared" si="4"/>
        <v>1920x1080</v>
      </c>
      <c r="C45" t="s">
        <v>21</v>
      </c>
      <c r="E45">
        <v>1080</v>
      </c>
      <c r="F45">
        <v>1920</v>
      </c>
      <c r="G45">
        <v>401</v>
      </c>
      <c r="H45" s="2">
        <v>1</v>
      </c>
      <c r="I45" s="4">
        <f t="shared" si="5"/>
        <v>1080</v>
      </c>
    </row>
    <row r="46" spans="1:9" x14ac:dyDescent="0.25">
      <c r="A46" t="str">
        <f t="shared" si="3"/>
        <v>1080x1920</v>
      </c>
      <c r="B46" t="str">
        <f t="shared" si="4"/>
        <v>1920x1080</v>
      </c>
      <c r="C46" t="s">
        <v>22</v>
      </c>
      <c r="E46">
        <v>1080</v>
      </c>
      <c r="F46">
        <v>1920</v>
      </c>
      <c r="G46">
        <v>373</v>
      </c>
      <c r="H46" s="2">
        <v>1</v>
      </c>
      <c r="I46" s="4">
        <f t="shared" si="5"/>
        <v>1080</v>
      </c>
    </row>
    <row r="47" spans="1:9" x14ac:dyDescent="0.25">
      <c r="A47" t="str">
        <f t="shared" si="3"/>
        <v>2048x1536</v>
      </c>
      <c r="B47" t="str">
        <f t="shared" si="4"/>
        <v>1536x2048</v>
      </c>
      <c r="C47" t="s">
        <v>62</v>
      </c>
      <c r="D47" t="s">
        <v>63</v>
      </c>
      <c r="E47">
        <v>2048</v>
      </c>
      <c r="F47">
        <v>1536</v>
      </c>
      <c r="G47">
        <v>264</v>
      </c>
      <c r="H47" s="2">
        <v>2</v>
      </c>
      <c r="I47" s="4">
        <f t="shared" si="5"/>
        <v>1024</v>
      </c>
    </row>
    <row r="48" spans="1:9" x14ac:dyDescent="0.25">
      <c r="A48" t="str">
        <f t="shared" si="3"/>
        <v>2048x1536</v>
      </c>
      <c r="B48" t="str">
        <f t="shared" si="4"/>
        <v>1536x2048</v>
      </c>
      <c r="C48" t="s">
        <v>64</v>
      </c>
      <c r="E48">
        <v>2048</v>
      </c>
      <c r="F48">
        <v>1536</v>
      </c>
      <c r="G48">
        <v>264</v>
      </c>
      <c r="H48" s="2">
        <v>2</v>
      </c>
      <c r="I48" s="4">
        <f t="shared" si="5"/>
        <v>1024</v>
      </c>
    </row>
    <row r="49" spans="1:9" x14ac:dyDescent="0.25">
      <c r="A49" t="str">
        <f t="shared" si="3"/>
        <v>2048x1536</v>
      </c>
      <c r="B49" t="str">
        <f t="shared" si="4"/>
        <v>1536x2048</v>
      </c>
      <c r="C49" t="s">
        <v>65</v>
      </c>
      <c r="D49" t="s">
        <v>63</v>
      </c>
      <c r="E49">
        <v>2048</v>
      </c>
      <c r="F49">
        <v>1536</v>
      </c>
      <c r="G49">
        <v>264</v>
      </c>
      <c r="H49" s="2">
        <v>2</v>
      </c>
      <c r="I49" s="4">
        <f t="shared" si="5"/>
        <v>1024</v>
      </c>
    </row>
    <row r="50" spans="1:9" x14ac:dyDescent="0.25">
      <c r="A50" t="str">
        <f t="shared" si="3"/>
        <v>1024x600</v>
      </c>
      <c r="B50" t="str">
        <f t="shared" si="4"/>
        <v>600x1024</v>
      </c>
      <c r="C50" t="s">
        <v>94</v>
      </c>
      <c r="D50" t="s">
        <v>45</v>
      </c>
      <c r="E50">
        <v>1024</v>
      </c>
      <c r="F50">
        <v>600</v>
      </c>
      <c r="G50">
        <v>169</v>
      </c>
      <c r="H50" s="2">
        <v>1</v>
      </c>
      <c r="I50" s="4">
        <f t="shared" si="5"/>
        <v>1024</v>
      </c>
    </row>
    <row r="51" spans="1:9" x14ac:dyDescent="0.25">
      <c r="A51" t="str">
        <f t="shared" si="3"/>
        <v>1024x768</v>
      </c>
      <c r="B51" t="str">
        <f t="shared" si="4"/>
        <v>768x1024</v>
      </c>
      <c r="C51" t="s">
        <v>99</v>
      </c>
      <c r="E51">
        <v>1024</v>
      </c>
      <c r="F51">
        <v>768</v>
      </c>
      <c r="G51">
        <v>163</v>
      </c>
      <c r="H51" s="2">
        <v>1</v>
      </c>
      <c r="I51" s="4">
        <f t="shared" si="5"/>
        <v>1024</v>
      </c>
    </row>
    <row r="52" spans="1:9" x14ac:dyDescent="0.25">
      <c r="A52" t="str">
        <f t="shared" si="3"/>
        <v>1024x768</v>
      </c>
      <c r="B52" t="str">
        <f t="shared" si="4"/>
        <v>768x1024</v>
      </c>
      <c r="C52" t="s">
        <v>100</v>
      </c>
      <c r="E52">
        <v>1024</v>
      </c>
      <c r="F52">
        <v>768</v>
      </c>
      <c r="G52">
        <v>132</v>
      </c>
      <c r="H52" s="2">
        <v>1</v>
      </c>
      <c r="I52" s="4">
        <f t="shared" si="5"/>
        <v>1024</v>
      </c>
    </row>
    <row r="53" spans="1:9" x14ac:dyDescent="0.25">
      <c r="A53" t="str">
        <f t="shared" si="3"/>
        <v>1024x768</v>
      </c>
      <c r="B53" t="str">
        <f t="shared" si="4"/>
        <v>768x1024</v>
      </c>
      <c r="C53" t="s">
        <v>102</v>
      </c>
      <c r="D53" t="s">
        <v>113</v>
      </c>
      <c r="E53">
        <v>1024</v>
      </c>
      <c r="F53">
        <v>768</v>
      </c>
      <c r="G53">
        <v>106</v>
      </c>
      <c r="H53" s="2">
        <v>1</v>
      </c>
      <c r="I53" s="4">
        <f t="shared" si="5"/>
        <v>1024</v>
      </c>
    </row>
    <row r="54" spans="1:9" x14ac:dyDescent="0.25">
      <c r="A54" t="str">
        <f t="shared" si="3"/>
        <v>1280x800</v>
      </c>
      <c r="B54" t="str">
        <f t="shared" si="4"/>
        <v>800x1280</v>
      </c>
      <c r="C54" t="s">
        <v>87</v>
      </c>
      <c r="D54" t="s">
        <v>45</v>
      </c>
      <c r="E54">
        <v>1280</v>
      </c>
      <c r="F54">
        <v>800</v>
      </c>
      <c r="G54">
        <v>216</v>
      </c>
      <c r="H54" s="2">
        <v>1.325</v>
      </c>
      <c r="I54" s="4">
        <f t="shared" si="5"/>
        <v>966.03773584905662</v>
      </c>
    </row>
    <row r="55" spans="1:9" x14ac:dyDescent="0.25">
      <c r="A55" t="str">
        <f t="shared" si="3"/>
        <v>1920x1200</v>
      </c>
      <c r="B55" t="str">
        <f t="shared" si="4"/>
        <v>1200x1920</v>
      </c>
      <c r="C55" t="s">
        <v>46</v>
      </c>
      <c r="E55">
        <v>1920</v>
      </c>
      <c r="F55">
        <v>1200</v>
      </c>
      <c r="G55">
        <v>323</v>
      </c>
      <c r="H55" s="2">
        <v>2</v>
      </c>
      <c r="I55" s="4">
        <f t="shared" si="5"/>
        <v>960</v>
      </c>
    </row>
    <row r="56" spans="1:9" x14ac:dyDescent="0.25">
      <c r="A56" t="str">
        <f t="shared" si="3"/>
        <v>1024x758</v>
      </c>
      <c r="B56" t="str">
        <f t="shared" si="4"/>
        <v>758x1024</v>
      </c>
      <c r="C56" t="s">
        <v>88</v>
      </c>
      <c r="D56" t="s">
        <v>89</v>
      </c>
      <c r="E56">
        <v>1024</v>
      </c>
      <c r="F56">
        <v>758</v>
      </c>
      <c r="G56">
        <v>212</v>
      </c>
      <c r="H56" s="2">
        <v>1.2055</v>
      </c>
      <c r="I56" s="4">
        <f t="shared" si="5"/>
        <v>849.44006636250515</v>
      </c>
    </row>
    <row r="57" spans="1:9" x14ac:dyDescent="0.25">
      <c r="A57" t="str">
        <f t="shared" si="3"/>
        <v>800x1280</v>
      </c>
      <c r="B57" t="str">
        <f t="shared" si="4"/>
        <v>1280x800</v>
      </c>
      <c r="C57" t="s">
        <v>95</v>
      </c>
      <c r="D57" t="s">
        <v>28</v>
      </c>
      <c r="E57">
        <v>800</v>
      </c>
      <c r="F57">
        <v>1280</v>
      </c>
      <c r="G57">
        <v>169</v>
      </c>
      <c r="H57" s="2">
        <v>1</v>
      </c>
      <c r="I57" s="4">
        <f t="shared" si="5"/>
        <v>800</v>
      </c>
    </row>
    <row r="58" spans="1:9" x14ac:dyDescent="0.25">
      <c r="A58" t="str">
        <f t="shared" si="3"/>
        <v>800x1280</v>
      </c>
      <c r="B58" t="str">
        <f t="shared" si="4"/>
        <v>1280x800</v>
      </c>
      <c r="C58" t="s">
        <v>128</v>
      </c>
      <c r="E58">
        <v>800</v>
      </c>
      <c r="F58">
        <v>1280</v>
      </c>
      <c r="G58">
        <v>149.44999999999999</v>
      </c>
      <c r="H58" s="2">
        <v>1</v>
      </c>
      <c r="I58" s="4">
        <f t="shared" si="5"/>
        <v>800</v>
      </c>
    </row>
    <row r="59" spans="1:9" x14ac:dyDescent="0.25">
      <c r="A59" t="str">
        <f t="shared" si="3"/>
        <v>720x1280</v>
      </c>
      <c r="B59" t="str">
        <f t="shared" si="4"/>
        <v>1280x720</v>
      </c>
      <c r="C59" t="s">
        <v>25</v>
      </c>
      <c r="D59" t="s">
        <v>26</v>
      </c>
      <c r="E59">
        <v>720</v>
      </c>
      <c r="F59">
        <v>1280</v>
      </c>
      <c r="G59">
        <v>342</v>
      </c>
      <c r="H59" s="2">
        <v>1</v>
      </c>
      <c r="I59" s="4">
        <f t="shared" si="5"/>
        <v>720</v>
      </c>
    </row>
    <row r="60" spans="1:9" x14ac:dyDescent="0.25">
      <c r="A60" t="str">
        <f t="shared" si="3"/>
        <v>720x1280</v>
      </c>
      <c r="B60" t="str">
        <f t="shared" si="4"/>
        <v>1280x720</v>
      </c>
      <c r="C60" t="s">
        <v>49</v>
      </c>
      <c r="E60">
        <v>720</v>
      </c>
      <c r="F60">
        <v>1280</v>
      </c>
      <c r="G60">
        <v>312</v>
      </c>
      <c r="H60" s="2">
        <v>1</v>
      </c>
      <c r="I60" s="4">
        <f t="shared" si="5"/>
        <v>720</v>
      </c>
    </row>
    <row r="61" spans="1:9" x14ac:dyDescent="0.25">
      <c r="A61" t="str">
        <f t="shared" si="3"/>
        <v>720x1280</v>
      </c>
      <c r="B61" t="str">
        <f t="shared" si="4"/>
        <v>1280x720</v>
      </c>
      <c r="C61" t="s">
        <v>51</v>
      </c>
      <c r="E61">
        <v>720</v>
      </c>
      <c r="F61">
        <v>1280</v>
      </c>
      <c r="G61">
        <v>312</v>
      </c>
      <c r="H61" s="2">
        <v>1</v>
      </c>
      <c r="I61" s="4">
        <f t="shared" si="5"/>
        <v>720</v>
      </c>
    </row>
    <row r="62" spans="1:9" x14ac:dyDescent="0.25">
      <c r="A62" t="str">
        <f t="shared" si="3"/>
        <v>720x1280</v>
      </c>
      <c r="B62" t="str">
        <f t="shared" si="4"/>
        <v>1280x720</v>
      </c>
      <c r="C62" t="s">
        <v>52</v>
      </c>
      <c r="E62">
        <v>720</v>
      </c>
      <c r="F62">
        <v>1280</v>
      </c>
      <c r="G62">
        <v>306</v>
      </c>
      <c r="H62" s="2">
        <v>1</v>
      </c>
      <c r="I62" s="4">
        <f t="shared" si="5"/>
        <v>720</v>
      </c>
    </row>
    <row r="63" spans="1:9" x14ac:dyDescent="0.25">
      <c r="A63" t="str">
        <f t="shared" si="3"/>
        <v>720x1080</v>
      </c>
      <c r="B63" t="str">
        <f t="shared" si="4"/>
        <v>1080x720</v>
      </c>
      <c r="C63" t="s">
        <v>60</v>
      </c>
      <c r="D63" t="s">
        <v>61</v>
      </c>
      <c r="E63">
        <v>720</v>
      </c>
      <c r="F63">
        <v>1080</v>
      </c>
      <c r="G63">
        <v>282</v>
      </c>
      <c r="H63" s="2">
        <v>1</v>
      </c>
      <c r="I63" s="4">
        <f t="shared" si="5"/>
        <v>720</v>
      </c>
    </row>
    <row r="64" spans="1:9" x14ac:dyDescent="0.25">
      <c r="A64" t="str">
        <f t="shared" si="3"/>
        <v>1080x1980</v>
      </c>
      <c r="B64" t="str">
        <f t="shared" si="4"/>
        <v>1980x1080</v>
      </c>
      <c r="C64" t="s">
        <v>20</v>
      </c>
      <c r="E64">
        <v>1080</v>
      </c>
      <c r="F64">
        <v>1980</v>
      </c>
      <c r="G64">
        <v>401</v>
      </c>
      <c r="H64" s="2">
        <v>1.6834</v>
      </c>
      <c r="I64" s="4">
        <f t="shared" si="5"/>
        <v>641.55875014850892</v>
      </c>
    </row>
    <row r="65" spans="1:9" x14ac:dyDescent="0.25">
      <c r="A65" t="str">
        <f t="shared" si="3"/>
        <v>1920x1080</v>
      </c>
      <c r="B65" t="str">
        <f t="shared" si="4"/>
        <v>1080x1920</v>
      </c>
      <c r="C65" t="s">
        <v>16</v>
      </c>
      <c r="D65" t="s">
        <v>108</v>
      </c>
      <c r="E65">
        <v>1920</v>
      </c>
      <c r="F65">
        <v>1080</v>
      </c>
      <c r="G65">
        <v>445</v>
      </c>
      <c r="H65" s="2">
        <v>3</v>
      </c>
      <c r="I65" s="4">
        <f t="shared" si="5"/>
        <v>640</v>
      </c>
    </row>
    <row r="66" spans="1:9" x14ac:dyDescent="0.25">
      <c r="A66" t="str">
        <f t="shared" si="3"/>
        <v>1920x1080</v>
      </c>
      <c r="B66" t="str">
        <f t="shared" si="4"/>
        <v>1080x1920</v>
      </c>
      <c r="C66" t="s">
        <v>17</v>
      </c>
      <c r="E66">
        <v>1920</v>
      </c>
      <c r="F66">
        <v>1080</v>
      </c>
      <c r="G66">
        <v>441</v>
      </c>
      <c r="H66" s="2">
        <v>3</v>
      </c>
      <c r="I66" s="4">
        <f t="shared" si="5"/>
        <v>640</v>
      </c>
    </row>
    <row r="67" spans="1:9" x14ac:dyDescent="0.25">
      <c r="A67" t="str">
        <f t="shared" ref="A67:A98" si="6">E67&amp; "x" &amp;F67</f>
        <v>1920x1080</v>
      </c>
      <c r="B67" t="str">
        <f t="shared" ref="B67:B98" si="7">F67&amp;"x" &amp;E67</f>
        <v>1080x1920</v>
      </c>
      <c r="C67" t="s">
        <v>18</v>
      </c>
      <c r="E67">
        <v>1920</v>
      </c>
      <c r="F67">
        <v>1080</v>
      </c>
      <c r="G67">
        <v>432</v>
      </c>
      <c r="H67" s="2">
        <v>3</v>
      </c>
      <c r="I67" s="4">
        <f t="shared" ref="I67:I98" si="8">E67/H67</f>
        <v>640</v>
      </c>
    </row>
    <row r="68" spans="1:9" x14ac:dyDescent="0.25">
      <c r="A68" t="str">
        <f t="shared" si="6"/>
        <v>1280x720</v>
      </c>
      <c r="B68" t="str">
        <f t="shared" si="7"/>
        <v>720x1280</v>
      </c>
      <c r="C68" t="s">
        <v>53</v>
      </c>
      <c r="D68" t="s">
        <v>54</v>
      </c>
      <c r="E68">
        <v>1280</v>
      </c>
      <c r="F68">
        <v>720</v>
      </c>
      <c r="G68">
        <v>306</v>
      </c>
      <c r="H68" s="2">
        <v>2</v>
      </c>
      <c r="I68" s="4">
        <f t="shared" si="8"/>
        <v>640</v>
      </c>
    </row>
    <row r="69" spans="1:9" x14ac:dyDescent="0.25">
      <c r="A69" t="str">
        <f t="shared" si="6"/>
        <v>600x1024</v>
      </c>
      <c r="B69" t="str">
        <f t="shared" si="7"/>
        <v>1024x600</v>
      </c>
      <c r="C69" t="s">
        <v>92</v>
      </c>
      <c r="E69">
        <v>600</v>
      </c>
      <c r="F69">
        <v>1024</v>
      </c>
      <c r="G69">
        <v>170</v>
      </c>
      <c r="H69" s="2">
        <v>1</v>
      </c>
      <c r="I69" s="4">
        <f t="shared" si="8"/>
        <v>600</v>
      </c>
    </row>
    <row r="70" spans="1:9" x14ac:dyDescent="0.25">
      <c r="A70" t="str">
        <f t="shared" si="6"/>
        <v>600x1024</v>
      </c>
      <c r="B70" t="str">
        <f t="shared" si="7"/>
        <v>1024x600</v>
      </c>
      <c r="C70" t="s">
        <v>93</v>
      </c>
      <c r="E70">
        <v>600</v>
      </c>
      <c r="F70">
        <v>1024</v>
      </c>
      <c r="G70">
        <v>169</v>
      </c>
      <c r="H70" s="2">
        <v>1</v>
      </c>
      <c r="I70" s="4">
        <f t="shared" si="8"/>
        <v>600</v>
      </c>
    </row>
    <row r="71" spans="1:9" x14ac:dyDescent="0.25">
      <c r="A71" t="str">
        <f t="shared" si="6"/>
        <v>540x960</v>
      </c>
      <c r="B71" t="str">
        <f t="shared" si="7"/>
        <v>960x540</v>
      </c>
      <c r="C71" t="s">
        <v>69</v>
      </c>
      <c r="E71">
        <v>540</v>
      </c>
      <c r="F71">
        <v>960</v>
      </c>
      <c r="G71">
        <v>256</v>
      </c>
      <c r="H71" s="2">
        <v>1</v>
      </c>
      <c r="I71" s="4">
        <f t="shared" si="8"/>
        <v>540</v>
      </c>
    </row>
    <row r="72" spans="1:9" x14ac:dyDescent="0.25">
      <c r="A72" t="str">
        <f t="shared" si="6"/>
        <v>480x800</v>
      </c>
      <c r="B72" t="str">
        <f t="shared" si="7"/>
        <v>800x480</v>
      </c>
      <c r="C72" t="s">
        <v>57</v>
      </c>
      <c r="D72" t="s">
        <v>58</v>
      </c>
      <c r="E72">
        <v>480</v>
      </c>
      <c r="F72">
        <v>800</v>
      </c>
      <c r="G72">
        <v>292</v>
      </c>
      <c r="H72" s="2">
        <v>1</v>
      </c>
      <c r="I72" s="4">
        <f t="shared" si="8"/>
        <v>480</v>
      </c>
    </row>
    <row r="73" spans="1:9" x14ac:dyDescent="0.25">
      <c r="A73" t="str">
        <f t="shared" si="6"/>
        <v>480x800</v>
      </c>
      <c r="B73" t="str">
        <f t="shared" si="7"/>
        <v>800x480</v>
      </c>
      <c r="C73" t="s">
        <v>66</v>
      </c>
      <c r="D73" t="s">
        <v>67</v>
      </c>
      <c r="E73">
        <v>480</v>
      </c>
      <c r="F73">
        <v>800</v>
      </c>
      <c r="G73">
        <v>259</v>
      </c>
      <c r="H73" s="2">
        <v>1</v>
      </c>
      <c r="I73" s="4">
        <f t="shared" si="8"/>
        <v>480</v>
      </c>
    </row>
    <row r="74" spans="1:9" x14ac:dyDescent="0.25">
      <c r="A74" t="str">
        <f t="shared" si="6"/>
        <v>480x800</v>
      </c>
      <c r="B74" t="str">
        <f t="shared" si="7"/>
        <v>800x480</v>
      </c>
      <c r="C74" t="s">
        <v>71</v>
      </c>
      <c r="E74">
        <v>480</v>
      </c>
      <c r="F74">
        <v>800</v>
      </c>
      <c r="G74">
        <v>252</v>
      </c>
      <c r="H74" s="2">
        <v>1</v>
      </c>
      <c r="I74" s="4">
        <f t="shared" si="8"/>
        <v>480</v>
      </c>
    </row>
    <row r="75" spans="1:9" x14ac:dyDescent="0.25">
      <c r="A75" t="str">
        <f t="shared" si="6"/>
        <v>480x800</v>
      </c>
      <c r="B75" t="str">
        <f t="shared" si="7"/>
        <v>800x480</v>
      </c>
      <c r="C75" t="s">
        <v>72</v>
      </c>
      <c r="D75" t="s">
        <v>73</v>
      </c>
      <c r="E75">
        <v>480</v>
      </c>
      <c r="F75">
        <v>800</v>
      </c>
      <c r="G75">
        <v>252</v>
      </c>
      <c r="H75" s="2">
        <v>1</v>
      </c>
      <c r="I75" s="4">
        <f t="shared" si="8"/>
        <v>480</v>
      </c>
    </row>
    <row r="76" spans="1:9" x14ac:dyDescent="0.25">
      <c r="A76" t="str">
        <f t="shared" si="6"/>
        <v>480x800</v>
      </c>
      <c r="B76" t="str">
        <f t="shared" si="7"/>
        <v>800x480</v>
      </c>
      <c r="C76" t="s">
        <v>74</v>
      </c>
      <c r="E76">
        <v>480</v>
      </c>
      <c r="F76">
        <v>800</v>
      </c>
      <c r="G76">
        <v>246</v>
      </c>
      <c r="H76" s="2">
        <v>1</v>
      </c>
      <c r="I76" s="4">
        <f t="shared" si="8"/>
        <v>480</v>
      </c>
    </row>
    <row r="77" spans="1:9" x14ac:dyDescent="0.25">
      <c r="A77" t="str">
        <f t="shared" si="6"/>
        <v>480x800</v>
      </c>
      <c r="B77" t="str">
        <f t="shared" si="7"/>
        <v>800x480</v>
      </c>
      <c r="C77" t="s">
        <v>77</v>
      </c>
      <c r="D77" t="s">
        <v>42</v>
      </c>
      <c r="E77">
        <v>480</v>
      </c>
      <c r="F77">
        <v>800</v>
      </c>
      <c r="G77">
        <v>233</v>
      </c>
      <c r="H77" s="2">
        <v>1</v>
      </c>
      <c r="I77" s="4">
        <f t="shared" si="8"/>
        <v>480</v>
      </c>
    </row>
    <row r="78" spans="1:9" x14ac:dyDescent="0.25">
      <c r="A78" t="str">
        <f t="shared" si="6"/>
        <v>480x800</v>
      </c>
      <c r="B78" t="str">
        <f t="shared" si="7"/>
        <v>800x480</v>
      </c>
      <c r="C78" t="s">
        <v>78</v>
      </c>
      <c r="E78">
        <v>480</v>
      </c>
      <c r="F78">
        <v>800</v>
      </c>
      <c r="G78">
        <v>233</v>
      </c>
      <c r="H78" s="2">
        <v>1</v>
      </c>
      <c r="I78" s="4">
        <f t="shared" si="8"/>
        <v>480</v>
      </c>
    </row>
    <row r="79" spans="1:9" x14ac:dyDescent="0.25">
      <c r="A79" t="str">
        <f t="shared" si="6"/>
        <v>480x800</v>
      </c>
      <c r="B79" t="str">
        <f t="shared" si="7"/>
        <v>800x480</v>
      </c>
      <c r="C79" t="s">
        <v>79</v>
      </c>
      <c r="E79">
        <v>480</v>
      </c>
      <c r="F79">
        <v>800</v>
      </c>
      <c r="G79">
        <v>233</v>
      </c>
      <c r="H79" s="2">
        <v>1</v>
      </c>
      <c r="I79" s="4">
        <f t="shared" si="8"/>
        <v>480</v>
      </c>
    </row>
    <row r="80" spans="1:9" x14ac:dyDescent="0.25">
      <c r="A80" t="str">
        <f t="shared" si="6"/>
        <v>480x800</v>
      </c>
      <c r="B80" t="str">
        <f t="shared" si="7"/>
        <v>800x480</v>
      </c>
      <c r="C80" t="s">
        <v>81</v>
      </c>
      <c r="E80">
        <v>480</v>
      </c>
      <c r="F80">
        <v>800</v>
      </c>
      <c r="G80">
        <v>217</v>
      </c>
      <c r="H80" s="2">
        <v>1</v>
      </c>
      <c r="I80" s="4">
        <f t="shared" si="8"/>
        <v>480</v>
      </c>
    </row>
    <row r="81" spans="1:9" x14ac:dyDescent="0.25">
      <c r="A81" t="str">
        <f t="shared" si="6"/>
        <v>480x800</v>
      </c>
      <c r="B81" t="str">
        <f t="shared" si="7"/>
        <v>800x480</v>
      </c>
      <c r="C81" t="s">
        <v>82</v>
      </c>
      <c r="E81">
        <v>480</v>
      </c>
      <c r="F81">
        <v>800</v>
      </c>
      <c r="G81">
        <v>217</v>
      </c>
      <c r="H81" s="2">
        <v>1</v>
      </c>
      <c r="I81" s="4">
        <f t="shared" si="8"/>
        <v>480</v>
      </c>
    </row>
    <row r="82" spans="1:9" x14ac:dyDescent="0.25">
      <c r="A82" t="str">
        <f t="shared" si="6"/>
        <v>480x800</v>
      </c>
      <c r="B82" t="str">
        <f t="shared" si="7"/>
        <v>800x480</v>
      </c>
      <c r="C82" t="s">
        <v>83</v>
      </c>
      <c r="E82">
        <v>480</v>
      </c>
      <c r="F82">
        <v>800</v>
      </c>
      <c r="G82">
        <v>217</v>
      </c>
      <c r="H82" s="2">
        <v>1</v>
      </c>
      <c r="I82" s="4">
        <f t="shared" si="8"/>
        <v>480</v>
      </c>
    </row>
    <row r="83" spans="1:9" x14ac:dyDescent="0.25">
      <c r="A83" t="str">
        <f t="shared" si="6"/>
        <v>480x800</v>
      </c>
      <c r="B83" t="str">
        <f t="shared" si="7"/>
        <v>800x480</v>
      </c>
      <c r="C83" t="s">
        <v>84</v>
      </c>
      <c r="E83">
        <v>480</v>
      </c>
      <c r="F83">
        <v>800</v>
      </c>
      <c r="G83">
        <v>217</v>
      </c>
      <c r="H83" s="2">
        <v>1</v>
      </c>
      <c r="I83" s="4">
        <f t="shared" si="8"/>
        <v>480</v>
      </c>
    </row>
    <row r="84" spans="1:9" x14ac:dyDescent="0.25">
      <c r="A84" t="str">
        <f t="shared" si="6"/>
        <v>480x800</v>
      </c>
      <c r="B84" t="str">
        <f t="shared" si="7"/>
        <v>800x480</v>
      </c>
      <c r="C84" t="s">
        <v>85</v>
      </c>
      <c r="E84">
        <v>480</v>
      </c>
      <c r="F84">
        <v>800</v>
      </c>
      <c r="G84">
        <v>217</v>
      </c>
      <c r="H84" s="2">
        <v>1</v>
      </c>
      <c r="I84" s="4">
        <f t="shared" si="8"/>
        <v>480</v>
      </c>
    </row>
    <row r="85" spans="1:9" x14ac:dyDescent="0.25">
      <c r="A85" t="str">
        <f t="shared" si="6"/>
        <v>480x856</v>
      </c>
      <c r="B85" t="str">
        <f t="shared" si="7"/>
        <v>856x480</v>
      </c>
      <c r="C85" t="s">
        <v>90</v>
      </c>
      <c r="E85">
        <v>480</v>
      </c>
      <c r="F85">
        <v>856</v>
      </c>
      <c r="G85">
        <v>200</v>
      </c>
      <c r="H85" s="2">
        <v>1</v>
      </c>
      <c r="I85" s="4">
        <f t="shared" si="8"/>
        <v>480</v>
      </c>
    </row>
    <row r="86" spans="1:9" x14ac:dyDescent="0.25">
      <c r="A86" t="str">
        <f t="shared" si="6"/>
        <v>480x800</v>
      </c>
      <c r="B86" t="str">
        <f t="shared" si="7"/>
        <v>800x480</v>
      </c>
      <c r="C86" t="s">
        <v>91</v>
      </c>
      <c r="E86">
        <v>480</v>
      </c>
      <c r="F86">
        <v>800</v>
      </c>
      <c r="G86">
        <v>199</v>
      </c>
      <c r="H86" s="2">
        <v>1</v>
      </c>
      <c r="I86" s="4">
        <f t="shared" si="8"/>
        <v>480</v>
      </c>
    </row>
    <row r="87" spans="1:9" x14ac:dyDescent="0.25">
      <c r="A87" t="str">
        <f t="shared" si="6"/>
        <v>768x1280</v>
      </c>
      <c r="B87" t="str">
        <f t="shared" si="7"/>
        <v>1280x768</v>
      </c>
      <c r="C87" t="s">
        <v>29</v>
      </c>
      <c r="E87">
        <v>768</v>
      </c>
      <c r="F87">
        <v>1280</v>
      </c>
      <c r="G87">
        <v>332</v>
      </c>
      <c r="H87" s="2">
        <v>1.6667000000000001</v>
      </c>
      <c r="I87" s="4">
        <f t="shared" si="8"/>
        <v>460.79078418431629</v>
      </c>
    </row>
    <row r="88" spans="1:9" x14ac:dyDescent="0.25">
      <c r="A88" t="str">
        <f t="shared" si="6"/>
        <v>768x1280</v>
      </c>
      <c r="B88" t="str">
        <f t="shared" si="7"/>
        <v>1280x768</v>
      </c>
      <c r="C88" t="s">
        <v>30</v>
      </c>
      <c r="E88">
        <v>768</v>
      </c>
      <c r="F88">
        <v>1280</v>
      </c>
      <c r="G88">
        <v>332</v>
      </c>
      <c r="H88" s="2">
        <v>1.6667000000000001</v>
      </c>
      <c r="I88" s="4">
        <f t="shared" si="8"/>
        <v>460.79078418431629</v>
      </c>
    </row>
    <row r="89" spans="1:9" x14ac:dyDescent="0.25">
      <c r="A89" t="str">
        <f t="shared" si="6"/>
        <v>768x1280</v>
      </c>
      <c r="B89" t="str">
        <f t="shared" si="7"/>
        <v>1280x768</v>
      </c>
      <c r="C89" t="s">
        <v>31</v>
      </c>
      <c r="D89" t="s">
        <v>32</v>
      </c>
      <c r="E89">
        <v>768</v>
      </c>
      <c r="F89">
        <v>1280</v>
      </c>
      <c r="G89">
        <v>332</v>
      </c>
      <c r="H89" s="2">
        <v>1.6667000000000001</v>
      </c>
      <c r="I89" s="4">
        <f t="shared" si="8"/>
        <v>460.79078418431629</v>
      </c>
    </row>
    <row r="90" spans="1:9" x14ac:dyDescent="0.25">
      <c r="A90" t="str">
        <f t="shared" si="6"/>
        <v>768x1280</v>
      </c>
      <c r="B90" t="str">
        <f t="shared" si="7"/>
        <v>1280x768</v>
      </c>
      <c r="C90" t="s">
        <v>29</v>
      </c>
      <c r="E90">
        <v>768</v>
      </c>
      <c r="F90">
        <v>1280</v>
      </c>
      <c r="G90">
        <v>332</v>
      </c>
      <c r="H90" s="2">
        <v>1.6667000000000001</v>
      </c>
      <c r="I90" s="4">
        <f t="shared" si="8"/>
        <v>460.79078418431629</v>
      </c>
    </row>
    <row r="91" spans="1:9" x14ac:dyDescent="0.25">
      <c r="A91" t="str">
        <f t="shared" si="6"/>
        <v>768x1280</v>
      </c>
      <c r="B91" t="str">
        <f t="shared" si="7"/>
        <v>1280x768</v>
      </c>
      <c r="C91" t="s">
        <v>23</v>
      </c>
      <c r="D91" t="s">
        <v>24</v>
      </c>
      <c r="E91">
        <v>768</v>
      </c>
      <c r="F91">
        <v>1280</v>
      </c>
      <c r="G91">
        <v>356</v>
      </c>
      <c r="H91" s="2">
        <v>2</v>
      </c>
      <c r="I91" s="4">
        <f t="shared" si="8"/>
        <v>384</v>
      </c>
    </row>
    <row r="92" spans="1:9" x14ac:dyDescent="0.25">
      <c r="A92" t="str">
        <f t="shared" si="6"/>
        <v>750x1334</v>
      </c>
      <c r="B92" t="str">
        <f t="shared" si="7"/>
        <v>1334x750</v>
      </c>
      <c r="C92" t="s">
        <v>38</v>
      </c>
      <c r="D92" t="s">
        <v>39</v>
      </c>
      <c r="E92">
        <v>750</v>
      </c>
      <c r="F92">
        <v>1334</v>
      </c>
      <c r="G92">
        <v>326</v>
      </c>
      <c r="H92" s="2">
        <v>2</v>
      </c>
      <c r="I92" s="4">
        <f t="shared" si="8"/>
        <v>375</v>
      </c>
    </row>
    <row r="93" spans="1:9" x14ac:dyDescent="0.25">
      <c r="A93" t="str">
        <f t="shared" si="6"/>
        <v>1080x1920</v>
      </c>
      <c r="B93" t="str">
        <f t="shared" si="7"/>
        <v>1920x1080</v>
      </c>
      <c r="C93" t="s">
        <v>14</v>
      </c>
      <c r="E93">
        <v>1080</v>
      </c>
      <c r="F93">
        <v>1920</v>
      </c>
      <c r="G93">
        <v>469</v>
      </c>
      <c r="H93" s="2">
        <v>3</v>
      </c>
      <c r="I93" s="4">
        <f t="shared" si="8"/>
        <v>360</v>
      </c>
    </row>
    <row r="94" spans="1:9" x14ac:dyDescent="0.25">
      <c r="A94" t="str">
        <f t="shared" si="6"/>
        <v>720x720</v>
      </c>
      <c r="B94" t="str">
        <f t="shared" si="7"/>
        <v>720x720</v>
      </c>
      <c r="C94" t="s">
        <v>33</v>
      </c>
      <c r="E94">
        <v>720</v>
      </c>
      <c r="F94">
        <v>720</v>
      </c>
      <c r="G94">
        <v>330</v>
      </c>
      <c r="H94" s="2">
        <v>2</v>
      </c>
      <c r="I94" s="4">
        <f t="shared" si="8"/>
        <v>360</v>
      </c>
    </row>
    <row r="95" spans="1:9" x14ac:dyDescent="0.25">
      <c r="A95" t="str">
        <f t="shared" si="6"/>
        <v>720x720</v>
      </c>
      <c r="B95" t="str">
        <f t="shared" si="7"/>
        <v>720x720</v>
      </c>
      <c r="C95" t="s">
        <v>34</v>
      </c>
      <c r="D95" t="s">
        <v>35</v>
      </c>
      <c r="E95">
        <v>720</v>
      </c>
      <c r="F95">
        <v>720</v>
      </c>
      <c r="G95">
        <v>330</v>
      </c>
      <c r="H95" s="2">
        <v>2</v>
      </c>
      <c r="I95" s="4">
        <f t="shared" si="8"/>
        <v>360</v>
      </c>
    </row>
    <row r="96" spans="1:9" x14ac:dyDescent="0.25">
      <c r="A96" t="str">
        <f t="shared" si="6"/>
        <v>720x1280</v>
      </c>
      <c r="B96" t="str">
        <f t="shared" si="7"/>
        <v>1280x720</v>
      </c>
      <c r="C96" t="s">
        <v>40</v>
      </c>
      <c r="E96">
        <v>720</v>
      </c>
      <c r="F96">
        <v>1280</v>
      </c>
      <c r="G96">
        <v>326</v>
      </c>
      <c r="H96" s="2">
        <v>2</v>
      </c>
      <c r="I96" s="4">
        <f t="shared" si="8"/>
        <v>360</v>
      </c>
    </row>
    <row r="97" spans="1:9" x14ac:dyDescent="0.25">
      <c r="A97" t="str">
        <f t="shared" si="6"/>
        <v>720x1280</v>
      </c>
      <c r="B97" t="str">
        <f t="shared" si="7"/>
        <v>1280x720</v>
      </c>
      <c r="C97" t="s">
        <v>50</v>
      </c>
      <c r="E97">
        <v>720</v>
      </c>
      <c r="F97">
        <v>1280</v>
      </c>
      <c r="G97">
        <v>312</v>
      </c>
      <c r="H97" s="2">
        <v>2</v>
      </c>
      <c r="I97" s="4">
        <f t="shared" si="8"/>
        <v>360</v>
      </c>
    </row>
    <row r="98" spans="1:9" x14ac:dyDescent="0.25">
      <c r="A98" t="str">
        <f t="shared" si="6"/>
        <v>720x1280</v>
      </c>
      <c r="B98" t="str">
        <f t="shared" si="7"/>
        <v>1280x720</v>
      </c>
      <c r="C98" t="s">
        <v>55</v>
      </c>
      <c r="D98" t="s">
        <v>56</v>
      </c>
      <c r="E98">
        <v>720</v>
      </c>
      <c r="F98">
        <v>1280</v>
      </c>
      <c r="G98">
        <v>295</v>
      </c>
      <c r="H98" s="2">
        <v>2</v>
      </c>
      <c r="I98" s="4">
        <f t="shared" si="8"/>
        <v>360</v>
      </c>
    </row>
    <row r="99" spans="1:9" x14ac:dyDescent="0.25">
      <c r="A99" t="str">
        <f t="shared" ref="A99:A104" si="9">E99&amp; "x" &amp;F99</f>
        <v>640x960</v>
      </c>
      <c r="B99" t="str">
        <f t="shared" ref="B99:B104" si="10">F99&amp;"x" &amp;E99</f>
        <v>960x640</v>
      </c>
      <c r="C99" t="s">
        <v>36</v>
      </c>
      <c r="D99" t="s">
        <v>37</v>
      </c>
      <c r="E99">
        <v>640</v>
      </c>
      <c r="F99">
        <v>960</v>
      </c>
      <c r="G99">
        <v>326</v>
      </c>
      <c r="H99" s="2">
        <v>2</v>
      </c>
      <c r="I99" s="4">
        <f t="shared" ref="I99:I130" si="11">E99/H99</f>
        <v>320</v>
      </c>
    </row>
    <row r="100" spans="1:9" x14ac:dyDescent="0.25">
      <c r="A100" t="str">
        <f t="shared" si="9"/>
        <v>640x1136</v>
      </c>
      <c r="B100" t="str">
        <f t="shared" si="10"/>
        <v>1136x640</v>
      </c>
      <c r="C100" t="s">
        <v>41</v>
      </c>
      <c r="D100" t="s">
        <v>42</v>
      </c>
      <c r="E100">
        <v>640</v>
      </c>
      <c r="F100">
        <v>1136</v>
      </c>
      <c r="G100">
        <v>326</v>
      </c>
      <c r="H100" s="2">
        <v>2</v>
      </c>
      <c r="I100" s="4">
        <f t="shared" si="11"/>
        <v>320</v>
      </c>
    </row>
    <row r="101" spans="1:9" x14ac:dyDescent="0.25">
      <c r="A101" t="str">
        <f t="shared" si="9"/>
        <v>320x480</v>
      </c>
      <c r="B101" t="str">
        <f t="shared" si="10"/>
        <v>480x320</v>
      </c>
      <c r="C101" t="s">
        <v>127</v>
      </c>
      <c r="E101">
        <v>320</v>
      </c>
      <c r="F101">
        <v>480</v>
      </c>
      <c r="G101">
        <v>176</v>
      </c>
      <c r="H101" s="2">
        <v>1</v>
      </c>
      <c r="I101" s="4">
        <f t="shared" si="11"/>
        <v>320</v>
      </c>
    </row>
    <row r="102" spans="1:9" x14ac:dyDescent="0.25">
      <c r="A102" t="str">
        <f t="shared" si="9"/>
        <v>320x480</v>
      </c>
      <c r="B102" t="str">
        <f t="shared" si="10"/>
        <v>480x320</v>
      </c>
      <c r="C102" t="s">
        <v>96</v>
      </c>
      <c r="D102" t="s">
        <v>37</v>
      </c>
      <c r="E102">
        <v>320</v>
      </c>
      <c r="F102">
        <v>480</v>
      </c>
      <c r="G102">
        <v>165</v>
      </c>
      <c r="H102" s="2">
        <v>1</v>
      </c>
      <c r="I102" s="4">
        <f t="shared" si="11"/>
        <v>320</v>
      </c>
    </row>
    <row r="103" spans="1:9" x14ac:dyDescent="0.25">
      <c r="A103" t="str">
        <f t="shared" si="9"/>
        <v>320x480</v>
      </c>
      <c r="B103" t="str">
        <f t="shared" si="10"/>
        <v>480x320</v>
      </c>
      <c r="C103" t="s">
        <v>97</v>
      </c>
      <c r="D103" t="s">
        <v>37</v>
      </c>
      <c r="E103">
        <v>320</v>
      </c>
      <c r="F103">
        <v>480</v>
      </c>
      <c r="G103">
        <v>165</v>
      </c>
      <c r="H103" s="2">
        <v>1</v>
      </c>
      <c r="I103" s="4">
        <f t="shared" si="11"/>
        <v>320</v>
      </c>
    </row>
    <row r="104" spans="1:9" x14ac:dyDescent="0.25">
      <c r="A104" t="str">
        <f t="shared" si="9"/>
        <v>320x480</v>
      </c>
      <c r="B104" t="str">
        <f t="shared" si="10"/>
        <v>480x320</v>
      </c>
      <c r="C104" t="s">
        <v>98</v>
      </c>
      <c r="E104">
        <v>320</v>
      </c>
      <c r="F104">
        <v>480</v>
      </c>
      <c r="G104">
        <v>163</v>
      </c>
      <c r="H104" s="2">
        <v>1</v>
      </c>
      <c r="I104" s="4">
        <f t="shared" si="11"/>
        <v>320</v>
      </c>
    </row>
  </sheetData>
  <sortState ref="C3:K104">
    <sortCondition descending="1" ref="I3:I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/>
  </sheetViews>
  <sheetFormatPr defaultRowHeight="15" x14ac:dyDescent="0.25"/>
  <cols>
    <col min="1" max="1" width="14.85546875" customWidth="1"/>
    <col min="2" max="2" width="7.28515625" customWidth="1"/>
    <col min="3" max="3" width="9.7109375" customWidth="1"/>
    <col min="4" max="4" width="14.85546875" customWidth="1"/>
    <col min="5" max="5" width="18.5703125" customWidth="1"/>
  </cols>
  <sheetData>
    <row r="1" spans="1:14" x14ac:dyDescent="0.25">
      <c r="A1" t="s">
        <v>139</v>
      </c>
      <c r="B1" t="s">
        <v>298</v>
      </c>
      <c r="D1" t="s">
        <v>299</v>
      </c>
      <c r="E1" t="s">
        <v>141</v>
      </c>
      <c r="L1" t="s">
        <v>308</v>
      </c>
    </row>
    <row r="2" spans="1:14" x14ac:dyDescent="0.25">
      <c r="A2">
        <v>3840</v>
      </c>
      <c r="B2">
        <v>1</v>
      </c>
      <c r="C2">
        <f t="shared" ref="C2:C33" si="0">A2*MAX(B2,1)</f>
        <v>3840</v>
      </c>
      <c r="E2">
        <v>0.01</v>
      </c>
      <c r="J2" t="s">
        <v>306</v>
      </c>
      <c r="K2" t="s">
        <v>305</v>
      </c>
      <c r="L2">
        <v>1</v>
      </c>
      <c r="M2">
        <v>2</v>
      </c>
      <c r="N2">
        <v>3</v>
      </c>
    </row>
    <row r="3" spans="1:14" x14ac:dyDescent="0.25">
      <c r="A3">
        <v>2560</v>
      </c>
      <c r="B3">
        <v>1</v>
      </c>
      <c r="C3">
        <f t="shared" si="0"/>
        <v>2560</v>
      </c>
      <c r="E3">
        <v>0.98000000000000009</v>
      </c>
      <c r="J3">
        <f t="shared" ref="J3:J9" si="1">K4+1</f>
        <v>2881</v>
      </c>
      <c r="K3">
        <v>3840</v>
      </c>
      <c r="L3">
        <f t="shared" ref="L3:N10" si="2">SUMIFS($E$2:$E$96,$C$2:$C$96,"&lt;=" &amp;$K3,$C$2:$C$96,"&gt;"&amp;$J3,$B$2:$B$96,"="&amp;L$2)</f>
        <v>0.01</v>
      </c>
      <c r="M3">
        <f t="shared" si="2"/>
        <v>0</v>
      </c>
      <c r="N3">
        <f t="shared" si="2"/>
        <v>0</v>
      </c>
    </row>
    <row r="4" spans="1:14" x14ac:dyDescent="0.25">
      <c r="A4">
        <v>2400</v>
      </c>
      <c r="B4">
        <v>1</v>
      </c>
      <c r="C4">
        <f t="shared" si="0"/>
        <v>2400</v>
      </c>
      <c r="E4">
        <v>0.02</v>
      </c>
      <c r="J4">
        <f t="shared" si="1"/>
        <v>1921</v>
      </c>
      <c r="K4">
        <v>2880</v>
      </c>
      <c r="L4">
        <f t="shared" si="2"/>
        <v>1.1100000000000001</v>
      </c>
      <c r="M4">
        <f t="shared" si="2"/>
        <v>4.4800000000000004</v>
      </c>
      <c r="N4">
        <f t="shared" si="2"/>
        <v>0</v>
      </c>
    </row>
    <row r="5" spans="1:14" x14ac:dyDescent="0.25">
      <c r="A5">
        <v>2133</v>
      </c>
      <c r="B5">
        <v>1</v>
      </c>
      <c r="C5">
        <f t="shared" si="0"/>
        <v>2133</v>
      </c>
      <c r="E5">
        <v>0.03</v>
      </c>
      <c r="J5">
        <f t="shared" si="1"/>
        <v>1601</v>
      </c>
      <c r="K5">
        <v>1920</v>
      </c>
      <c r="L5">
        <f t="shared" si="2"/>
        <v>16.389999999999997</v>
      </c>
      <c r="M5">
        <f t="shared" si="2"/>
        <v>0</v>
      </c>
      <c r="N5">
        <f t="shared" si="2"/>
        <v>0</v>
      </c>
    </row>
    <row r="6" spans="1:14" x14ac:dyDescent="0.25">
      <c r="A6">
        <v>2048</v>
      </c>
      <c r="B6">
        <v>1</v>
      </c>
      <c r="C6">
        <f t="shared" si="0"/>
        <v>2048</v>
      </c>
      <c r="E6">
        <v>0.05</v>
      </c>
      <c r="J6">
        <f t="shared" si="1"/>
        <v>1367</v>
      </c>
      <c r="K6">
        <v>1600</v>
      </c>
      <c r="L6">
        <f t="shared" si="2"/>
        <v>6.0399999999999983</v>
      </c>
      <c r="M6">
        <f t="shared" si="2"/>
        <v>5.75</v>
      </c>
      <c r="N6">
        <f t="shared" si="2"/>
        <v>0</v>
      </c>
    </row>
    <row r="7" spans="1:14" x14ac:dyDescent="0.25">
      <c r="A7">
        <v>2021</v>
      </c>
      <c r="B7">
        <v>1</v>
      </c>
      <c r="C7">
        <f t="shared" si="0"/>
        <v>2021</v>
      </c>
      <c r="E7">
        <v>0.03</v>
      </c>
      <c r="J7">
        <f t="shared" si="1"/>
        <v>1281</v>
      </c>
      <c r="K7">
        <v>1366</v>
      </c>
      <c r="L7">
        <f t="shared" si="2"/>
        <v>19.98</v>
      </c>
      <c r="M7">
        <f t="shared" si="2"/>
        <v>0</v>
      </c>
      <c r="N7">
        <f t="shared" si="2"/>
        <v>0</v>
      </c>
    </row>
    <row r="8" spans="1:14" x14ac:dyDescent="0.25">
      <c r="A8">
        <v>1920</v>
      </c>
      <c r="B8">
        <v>1</v>
      </c>
      <c r="C8">
        <f t="shared" si="0"/>
        <v>1920</v>
      </c>
      <c r="E8">
        <v>12.72</v>
      </c>
      <c r="J8">
        <f t="shared" si="1"/>
        <v>1081</v>
      </c>
      <c r="K8">
        <v>1280</v>
      </c>
      <c r="L8">
        <f t="shared" si="2"/>
        <v>15.189999999999998</v>
      </c>
      <c r="M8">
        <f t="shared" si="2"/>
        <v>1.19</v>
      </c>
      <c r="N8">
        <f t="shared" si="2"/>
        <v>0.38</v>
      </c>
    </row>
    <row r="9" spans="1:14" x14ac:dyDescent="0.25">
      <c r="A9">
        <v>1829</v>
      </c>
      <c r="B9">
        <v>1</v>
      </c>
      <c r="C9">
        <f t="shared" si="0"/>
        <v>1829</v>
      </c>
      <c r="E9">
        <v>0.04</v>
      </c>
      <c r="J9">
        <f t="shared" si="1"/>
        <v>641</v>
      </c>
      <c r="K9">
        <v>1080</v>
      </c>
      <c r="L9">
        <f t="shared" si="2"/>
        <v>5.8699999999999983</v>
      </c>
      <c r="M9">
        <f t="shared" si="2"/>
        <v>4.8099999999999978</v>
      </c>
      <c r="N9">
        <f t="shared" si="2"/>
        <v>7.2099999999999982</v>
      </c>
    </row>
    <row r="10" spans="1:14" x14ac:dyDescent="0.25">
      <c r="A10">
        <v>1821</v>
      </c>
      <c r="B10">
        <v>1</v>
      </c>
      <c r="C10">
        <f t="shared" si="0"/>
        <v>1821</v>
      </c>
      <c r="E10">
        <v>0.04</v>
      </c>
      <c r="J10">
        <v>1</v>
      </c>
      <c r="K10">
        <v>640</v>
      </c>
      <c r="L10">
        <f t="shared" si="2"/>
        <v>0</v>
      </c>
      <c r="M10">
        <f t="shared" si="2"/>
        <v>6.9999999999999973</v>
      </c>
      <c r="N10">
        <f t="shared" si="2"/>
        <v>0</v>
      </c>
    </row>
    <row r="11" spans="1:14" x14ac:dyDescent="0.25">
      <c r="A11">
        <v>1778</v>
      </c>
      <c r="B11">
        <v>1</v>
      </c>
      <c r="C11">
        <f t="shared" si="0"/>
        <v>1778</v>
      </c>
      <c r="E11">
        <v>0.02</v>
      </c>
    </row>
    <row r="12" spans="1:14" x14ac:dyDescent="0.25">
      <c r="A12">
        <v>1768</v>
      </c>
      <c r="B12">
        <v>1</v>
      </c>
      <c r="C12">
        <f t="shared" si="0"/>
        <v>1768</v>
      </c>
      <c r="E12">
        <v>0</v>
      </c>
    </row>
    <row r="13" spans="1:14" x14ac:dyDescent="0.25">
      <c r="A13">
        <v>1760</v>
      </c>
      <c r="B13">
        <v>1</v>
      </c>
      <c r="C13">
        <f t="shared" si="0"/>
        <v>1760</v>
      </c>
      <c r="E13">
        <v>0.03</v>
      </c>
    </row>
    <row r="14" spans="1:14" x14ac:dyDescent="0.25">
      <c r="A14">
        <v>1745</v>
      </c>
      <c r="B14">
        <v>1</v>
      </c>
      <c r="C14">
        <f t="shared" si="0"/>
        <v>1745</v>
      </c>
      <c r="E14">
        <v>0.03</v>
      </c>
    </row>
    <row r="15" spans="1:14" x14ac:dyDescent="0.25">
      <c r="A15">
        <v>1708</v>
      </c>
      <c r="B15">
        <v>1</v>
      </c>
      <c r="C15">
        <f t="shared" si="0"/>
        <v>1708</v>
      </c>
      <c r="E15">
        <v>0.03</v>
      </c>
    </row>
    <row r="16" spans="1:14" x14ac:dyDescent="0.25">
      <c r="A16">
        <v>1707</v>
      </c>
      <c r="B16">
        <v>1</v>
      </c>
      <c r="C16">
        <f t="shared" si="0"/>
        <v>1707</v>
      </c>
      <c r="E16">
        <v>0.03</v>
      </c>
    </row>
    <row r="17" spans="1:5" x14ac:dyDescent="0.25">
      <c r="A17">
        <v>1684</v>
      </c>
      <c r="B17">
        <v>1</v>
      </c>
      <c r="C17">
        <f t="shared" si="0"/>
        <v>1684</v>
      </c>
      <c r="E17">
        <v>0.03</v>
      </c>
    </row>
    <row r="18" spans="1:5" x14ac:dyDescent="0.25">
      <c r="A18">
        <v>1680</v>
      </c>
      <c r="B18">
        <v>1</v>
      </c>
      <c r="C18">
        <f t="shared" si="0"/>
        <v>1680</v>
      </c>
      <c r="E18">
        <v>3.34</v>
      </c>
    </row>
    <row r="19" spans="1:5" x14ac:dyDescent="0.25">
      <c r="A19">
        <v>1670</v>
      </c>
      <c r="B19">
        <v>1</v>
      </c>
      <c r="C19">
        <f t="shared" si="0"/>
        <v>1670</v>
      </c>
      <c r="E19">
        <v>0.03</v>
      </c>
    </row>
    <row r="20" spans="1:5" x14ac:dyDescent="0.25">
      <c r="A20">
        <v>1607</v>
      </c>
      <c r="B20">
        <v>1</v>
      </c>
      <c r="C20">
        <f t="shared" si="0"/>
        <v>1607</v>
      </c>
      <c r="E20">
        <v>0.05</v>
      </c>
    </row>
    <row r="21" spans="1:5" x14ac:dyDescent="0.25">
      <c r="A21">
        <v>1600</v>
      </c>
      <c r="B21">
        <v>1</v>
      </c>
      <c r="C21">
        <f t="shared" si="0"/>
        <v>1600</v>
      </c>
      <c r="E21">
        <v>4.6199999999999992</v>
      </c>
    </row>
    <row r="22" spans="1:5" x14ac:dyDescent="0.25">
      <c r="A22">
        <v>1536</v>
      </c>
      <c r="B22">
        <v>1</v>
      </c>
      <c r="C22">
        <f t="shared" si="0"/>
        <v>1536</v>
      </c>
      <c r="E22">
        <v>0.89999999999999991</v>
      </c>
    </row>
    <row r="23" spans="1:5" x14ac:dyDescent="0.25">
      <c r="A23">
        <v>1525</v>
      </c>
      <c r="B23">
        <v>1</v>
      </c>
      <c r="C23">
        <f t="shared" si="0"/>
        <v>1525</v>
      </c>
      <c r="E23">
        <v>0.05</v>
      </c>
    </row>
    <row r="24" spans="1:5" x14ac:dyDescent="0.25">
      <c r="A24">
        <v>1524</v>
      </c>
      <c r="B24">
        <v>1</v>
      </c>
      <c r="C24">
        <f t="shared" si="0"/>
        <v>1524</v>
      </c>
      <c r="E24">
        <v>0.04</v>
      </c>
    </row>
    <row r="25" spans="1:5" x14ac:dyDescent="0.25">
      <c r="A25">
        <v>1518</v>
      </c>
      <c r="B25">
        <v>1</v>
      </c>
      <c r="C25">
        <f t="shared" si="0"/>
        <v>1518</v>
      </c>
      <c r="E25">
        <v>0.09</v>
      </c>
    </row>
    <row r="26" spans="1:5" x14ac:dyDescent="0.25">
      <c r="A26">
        <v>1477</v>
      </c>
      <c r="B26">
        <v>1</v>
      </c>
      <c r="C26">
        <f t="shared" si="0"/>
        <v>1477</v>
      </c>
      <c r="E26">
        <v>0.02</v>
      </c>
    </row>
    <row r="27" spans="1:5" x14ac:dyDescent="0.25">
      <c r="A27">
        <v>1455</v>
      </c>
      <c r="B27">
        <v>1</v>
      </c>
      <c r="C27">
        <f t="shared" si="0"/>
        <v>1455</v>
      </c>
      <c r="E27">
        <v>0.03</v>
      </c>
    </row>
    <row r="28" spans="1:5" x14ac:dyDescent="0.25">
      <c r="A28">
        <v>1440</v>
      </c>
      <c r="B28">
        <v>2</v>
      </c>
      <c r="C28">
        <f t="shared" si="0"/>
        <v>2880</v>
      </c>
      <c r="E28">
        <v>4.4800000000000004</v>
      </c>
    </row>
    <row r="29" spans="1:5" x14ac:dyDescent="0.25">
      <c r="A29">
        <v>1438</v>
      </c>
      <c r="B29">
        <v>1</v>
      </c>
      <c r="C29">
        <f t="shared" si="0"/>
        <v>1438</v>
      </c>
      <c r="E29">
        <v>0.13</v>
      </c>
    </row>
    <row r="30" spans="1:5" x14ac:dyDescent="0.25">
      <c r="A30">
        <v>1422</v>
      </c>
      <c r="B30">
        <v>1</v>
      </c>
      <c r="C30">
        <f t="shared" si="0"/>
        <v>1422</v>
      </c>
      <c r="E30">
        <v>0.02</v>
      </c>
    </row>
    <row r="31" spans="1:5" x14ac:dyDescent="0.25">
      <c r="A31">
        <v>1400</v>
      </c>
      <c r="B31">
        <v>1</v>
      </c>
      <c r="C31">
        <f t="shared" si="0"/>
        <v>1400</v>
      </c>
      <c r="E31">
        <v>0.09</v>
      </c>
    </row>
    <row r="32" spans="1:5" x14ac:dyDescent="0.25">
      <c r="A32">
        <v>1391</v>
      </c>
      <c r="B32">
        <v>1</v>
      </c>
      <c r="C32">
        <f t="shared" si="0"/>
        <v>1391</v>
      </c>
      <c r="E32">
        <v>0.02</v>
      </c>
    </row>
    <row r="33" spans="1:5" x14ac:dyDescent="0.25">
      <c r="A33">
        <v>1368</v>
      </c>
      <c r="B33">
        <v>1</v>
      </c>
      <c r="C33">
        <f t="shared" si="0"/>
        <v>1368</v>
      </c>
      <c r="E33">
        <v>0.03</v>
      </c>
    </row>
    <row r="34" spans="1:5" x14ac:dyDescent="0.25">
      <c r="A34">
        <v>1366</v>
      </c>
      <c r="B34">
        <v>1</v>
      </c>
      <c r="C34">
        <f t="shared" ref="C34:C65" si="3">A34*MAX(B34,1)</f>
        <v>1366</v>
      </c>
      <c r="E34">
        <v>18.32</v>
      </c>
    </row>
    <row r="35" spans="1:5" x14ac:dyDescent="0.25">
      <c r="A35">
        <v>1365</v>
      </c>
      <c r="B35">
        <v>1</v>
      </c>
      <c r="C35">
        <f t="shared" si="3"/>
        <v>1365</v>
      </c>
      <c r="E35">
        <v>0.02</v>
      </c>
    </row>
    <row r="36" spans="1:5" x14ac:dyDescent="0.25">
      <c r="A36">
        <v>1364</v>
      </c>
      <c r="B36">
        <v>1</v>
      </c>
      <c r="C36">
        <f t="shared" si="3"/>
        <v>1364</v>
      </c>
      <c r="E36">
        <v>0.21</v>
      </c>
    </row>
    <row r="37" spans="1:5" x14ac:dyDescent="0.25">
      <c r="A37">
        <v>1360</v>
      </c>
      <c r="B37">
        <v>1</v>
      </c>
      <c r="C37">
        <f t="shared" si="3"/>
        <v>1360</v>
      </c>
      <c r="E37">
        <v>1.06</v>
      </c>
    </row>
    <row r="38" spans="1:5" x14ac:dyDescent="0.25">
      <c r="A38">
        <v>1344</v>
      </c>
      <c r="B38">
        <v>1</v>
      </c>
      <c r="C38">
        <f t="shared" si="3"/>
        <v>1344</v>
      </c>
      <c r="E38">
        <v>0.17</v>
      </c>
    </row>
    <row r="39" spans="1:5" x14ac:dyDescent="0.25">
      <c r="A39">
        <v>1333</v>
      </c>
      <c r="B39">
        <v>1</v>
      </c>
      <c r="C39">
        <f t="shared" si="3"/>
        <v>1333</v>
      </c>
      <c r="E39">
        <v>0.04</v>
      </c>
    </row>
    <row r="40" spans="1:5" x14ac:dyDescent="0.25">
      <c r="A40">
        <v>1324</v>
      </c>
      <c r="B40">
        <v>1</v>
      </c>
      <c r="C40">
        <f t="shared" si="3"/>
        <v>1324</v>
      </c>
      <c r="E40">
        <v>0.01</v>
      </c>
    </row>
    <row r="41" spans="1:5" x14ac:dyDescent="0.25">
      <c r="A41">
        <v>1301</v>
      </c>
      <c r="B41">
        <v>1</v>
      </c>
      <c r="C41">
        <f t="shared" si="3"/>
        <v>1301</v>
      </c>
      <c r="E41">
        <v>0.15</v>
      </c>
    </row>
    <row r="42" spans="1:5" x14ac:dyDescent="0.25">
      <c r="A42">
        <v>1280</v>
      </c>
      <c r="B42">
        <v>1</v>
      </c>
      <c r="C42">
        <f t="shared" si="3"/>
        <v>1280</v>
      </c>
      <c r="E42">
        <v>13.969999999999999</v>
      </c>
    </row>
    <row r="43" spans="1:5" x14ac:dyDescent="0.25">
      <c r="A43">
        <v>1252</v>
      </c>
      <c r="B43">
        <v>1</v>
      </c>
      <c r="C43">
        <f t="shared" si="3"/>
        <v>1252</v>
      </c>
      <c r="E43">
        <v>0.06</v>
      </c>
    </row>
    <row r="44" spans="1:5" x14ac:dyDescent="0.25">
      <c r="A44">
        <v>414</v>
      </c>
      <c r="B44">
        <v>3</v>
      </c>
      <c r="C44">
        <f t="shared" si="3"/>
        <v>1242</v>
      </c>
      <c r="D44" t="s">
        <v>303</v>
      </c>
      <c r="E44">
        <v>0.11</v>
      </c>
    </row>
    <row r="45" spans="1:5" x14ac:dyDescent="0.25">
      <c r="A45">
        <v>1219</v>
      </c>
      <c r="B45">
        <v>1</v>
      </c>
      <c r="C45">
        <f t="shared" si="3"/>
        <v>1219</v>
      </c>
      <c r="E45">
        <v>0.02</v>
      </c>
    </row>
    <row r="46" spans="1:5" x14ac:dyDescent="0.25">
      <c r="A46">
        <v>1188</v>
      </c>
      <c r="B46">
        <v>1</v>
      </c>
      <c r="C46">
        <f t="shared" si="3"/>
        <v>1188</v>
      </c>
      <c r="E46">
        <v>7.0000000000000007E-2</v>
      </c>
    </row>
    <row r="47" spans="1:5" x14ac:dyDescent="0.25">
      <c r="A47">
        <v>1152</v>
      </c>
      <c r="B47">
        <v>1</v>
      </c>
      <c r="C47">
        <f t="shared" si="3"/>
        <v>1152</v>
      </c>
      <c r="E47">
        <v>0.52</v>
      </c>
    </row>
    <row r="48" spans="1:5" x14ac:dyDescent="0.25">
      <c r="A48">
        <v>1138</v>
      </c>
      <c r="B48">
        <v>1</v>
      </c>
      <c r="C48">
        <f t="shared" si="3"/>
        <v>1138</v>
      </c>
      <c r="E48">
        <v>0.09</v>
      </c>
    </row>
    <row r="49" spans="1:5" x14ac:dyDescent="0.25">
      <c r="A49">
        <v>1120</v>
      </c>
      <c r="B49">
        <v>1</v>
      </c>
      <c r="C49">
        <f t="shared" si="3"/>
        <v>1120</v>
      </c>
      <c r="E49">
        <v>0.05</v>
      </c>
    </row>
    <row r="50" spans="1:5" x14ac:dyDescent="0.25">
      <c r="A50">
        <v>1097</v>
      </c>
      <c r="B50">
        <v>1</v>
      </c>
      <c r="C50">
        <f t="shared" si="3"/>
        <v>1097</v>
      </c>
      <c r="E50">
        <v>0.03</v>
      </c>
    </row>
    <row r="51" spans="1:5" x14ac:dyDescent="0.25">
      <c r="A51">
        <v>1093</v>
      </c>
      <c r="B51">
        <v>1</v>
      </c>
      <c r="C51">
        <f t="shared" si="3"/>
        <v>1093</v>
      </c>
      <c r="E51">
        <v>0.36</v>
      </c>
    </row>
    <row r="52" spans="1:5" x14ac:dyDescent="0.25">
      <c r="A52">
        <v>1088</v>
      </c>
      <c r="B52">
        <v>1</v>
      </c>
      <c r="C52">
        <f t="shared" si="3"/>
        <v>1088</v>
      </c>
      <c r="E52">
        <v>0.02</v>
      </c>
    </row>
    <row r="53" spans="1:5" x14ac:dyDescent="0.25">
      <c r="A53">
        <v>1080</v>
      </c>
      <c r="B53">
        <v>1</v>
      </c>
      <c r="C53">
        <f t="shared" si="3"/>
        <v>1080</v>
      </c>
      <c r="E53">
        <v>0.23</v>
      </c>
    </row>
    <row r="54" spans="1:5" x14ac:dyDescent="0.25">
      <c r="A54">
        <v>1067</v>
      </c>
      <c r="B54">
        <v>1</v>
      </c>
      <c r="C54">
        <f t="shared" si="3"/>
        <v>1067</v>
      </c>
      <c r="E54">
        <v>0.08</v>
      </c>
    </row>
    <row r="55" spans="1:5" x14ac:dyDescent="0.25">
      <c r="A55">
        <v>1066</v>
      </c>
      <c r="B55">
        <v>1</v>
      </c>
      <c r="C55">
        <f t="shared" si="3"/>
        <v>1066</v>
      </c>
      <c r="E55">
        <v>0.01</v>
      </c>
    </row>
    <row r="56" spans="1:5" x14ac:dyDescent="0.25">
      <c r="A56">
        <v>1051</v>
      </c>
      <c r="B56">
        <v>1</v>
      </c>
      <c r="C56">
        <f t="shared" si="3"/>
        <v>1051</v>
      </c>
      <c r="E56">
        <v>0.03</v>
      </c>
    </row>
    <row r="57" spans="1:5" x14ac:dyDescent="0.25">
      <c r="A57">
        <v>1024</v>
      </c>
      <c r="B57">
        <v>1</v>
      </c>
      <c r="C57">
        <f t="shared" si="3"/>
        <v>1024</v>
      </c>
      <c r="E57">
        <v>5.1099999999999994</v>
      </c>
    </row>
    <row r="58" spans="1:5" x14ac:dyDescent="0.25">
      <c r="A58">
        <v>1012</v>
      </c>
      <c r="B58">
        <v>1</v>
      </c>
      <c r="C58">
        <f t="shared" si="3"/>
        <v>1012</v>
      </c>
      <c r="E58">
        <v>0.02</v>
      </c>
    </row>
    <row r="59" spans="1:5" x14ac:dyDescent="0.25">
      <c r="A59">
        <v>962</v>
      </c>
      <c r="B59">
        <v>1</v>
      </c>
      <c r="C59">
        <f t="shared" si="3"/>
        <v>962</v>
      </c>
      <c r="E59">
        <v>0.13</v>
      </c>
    </row>
    <row r="60" spans="1:5" x14ac:dyDescent="0.25">
      <c r="A60">
        <v>960</v>
      </c>
      <c r="B60">
        <v>1</v>
      </c>
      <c r="C60">
        <f t="shared" si="3"/>
        <v>960</v>
      </c>
      <c r="E60">
        <v>0.16</v>
      </c>
    </row>
    <row r="61" spans="1:5" x14ac:dyDescent="0.25">
      <c r="A61">
        <v>911</v>
      </c>
      <c r="B61">
        <v>1</v>
      </c>
      <c r="C61">
        <f t="shared" si="3"/>
        <v>911</v>
      </c>
      <c r="E61">
        <v>0.04</v>
      </c>
    </row>
    <row r="62" spans="1:5" x14ac:dyDescent="0.25">
      <c r="A62">
        <v>854</v>
      </c>
      <c r="B62">
        <v>1</v>
      </c>
      <c r="C62">
        <f t="shared" si="3"/>
        <v>854</v>
      </c>
      <c r="E62">
        <v>0.04</v>
      </c>
    </row>
    <row r="63" spans="1:5" x14ac:dyDescent="0.25">
      <c r="A63">
        <v>819</v>
      </c>
      <c r="B63">
        <v>1</v>
      </c>
      <c r="C63">
        <f t="shared" si="3"/>
        <v>819</v>
      </c>
      <c r="E63">
        <v>0.02</v>
      </c>
    </row>
    <row r="64" spans="1:5" x14ac:dyDescent="0.25">
      <c r="A64">
        <v>800</v>
      </c>
      <c r="B64">
        <v>2</v>
      </c>
      <c r="C64">
        <f t="shared" si="3"/>
        <v>1600</v>
      </c>
      <c r="E64">
        <v>0.71</v>
      </c>
    </row>
    <row r="65" spans="1:5" x14ac:dyDescent="0.25">
      <c r="A65">
        <v>768</v>
      </c>
      <c r="B65">
        <v>2</v>
      </c>
      <c r="C65">
        <f t="shared" si="3"/>
        <v>1536</v>
      </c>
      <c r="D65" t="s">
        <v>302</v>
      </c>
      <c r="E65">
        <v>4.29</v>
      </c>
    </row>
    <row r="66" spans="1:5" x14ac:dyDescent="0.25">
      <c r="A66">
        <v>720</v>
      </c>
      <c r="B66">
        <v>2</v>
      </c>
      <c r="C66">
        <f t="shared" ref="C66:C97" si="4">A66*MAX(B66,1)</f>
        <v>1440</v>
      </c>
      <c r="E66">
        <v>0.75</v>
      </c>
    </row>
    <row r="67" spans="1:5" x14ac:dyDescent="0.25">
      <c r="A67">
        <v>640</v>
      </c>
      <c r="B67">
        <v>2</v>
      </c>
      <c r="C67">
        <f t="shared" si="4"/>
        <v>1280</v>
      </c>
      <c r="E67">
        <v>0.5</v>
      </c>
    </row>
    <row r="68" spans="1:5" x14ac:dyDescent="0.25">
      <c r="A68">
        <v>601</v>
      </c>
      <c r="B68">
        <v>2</v>
      </c>
      <c r="C68">
        <f t="shared" si="4"/>
        <v>1202</v>
      </c>
      <c r="E68">
        <v>0.22</v>
      </c>
    </row>
    <row r="69" spans="1:5" x14ac:dyDescent="0.25">
      <c r="A69">
        <v>600</v>
      </c>
      <c r="B69">
        <v>2</v>
      </c>
      <c r="C69">
        <f t="shared" si="4"/>
        <v>1200</v>
      </c>
      <c r="E69">
        <v>0.41</v>
      </c>
    </row>
    <row r="70" spans="1:5" x14ac:dyDescent="0.25">
      <c r="A70">
        <v>598</v>
      </c>
      <c r="B70">
        <v>2</v>
      </c>
      <c r="C70">
        <f t="shared" si="4"/>
        <v>1196</v>
      </c>
      <c r="E70">
        <v>0.03</v>
      </c>
    </row>
    <row r="71" spans="1:5" x14ac:dyDescent="0.25">
      <c r="A71">
        <v>570</v>
      </c>
      <c r="B71">
        <v>2</v>
      </c>
      <c r="C71">
        <f t="shared" si="4"/>
        <v>1140</v>
      </c>
      <c r="E71">
        <v>0.03</v>
      </c>
    </row>
    <row r="72" spans="1:5" x14ac:dyDescent="0.25">
      <c r="A72">
        <v>540</v>
      </c>
      <c r="B72">
        <v>2</v>
      </c>
      <c r="C72">
        <f t="shared" si="4"/>
        <v>1080</v>
      </c>
      <c r="E72">
        <v>0.38</v>
      </c>
    </row>
    <row r="73" spans="1:5" x14ac:dyDescent="0.25">
      <c r="A73">
        <v>534</v>
      </c>
      <c r="B73">
        <v>2</v>
      </c>
      <c r="C73">
        <f t="shared" si="4"/>
        <v>1068</v>
      </c>
      <c r="E73">
        <v>0.11000000000000001</v>
      </c>
    </row>
    <row r="74" spans="1:5" x14ac:dyDescent="0.25">
      <c r="A74">
        <v>487</v>
      </c>
      <c r="B74">
        <v>2</v>
      </c>
      <c r="C74">
        <f t="shared" si="4"/>
        <v>974</v>
      </c>
      <c r="E74">
        <v>0.02</v>
      </c>
    </row>
    <row r="75" spans="1:5" x14ac:dyDescent="0.25">
      <c r="A75">
        <v>480</v>
      </c>
      <c r="B75">
        <v>2</v>
      </c>
      <c r="C75">
        <f t="shared" si="4"/>
        <v>960</v>
      </c>
      <c r="E75">
        <v>1.7900000000000003</v>
      </c>
    </row>
    <row r="76" spans="1:5" x14ac:dyDescent="0.25">
      <c r="A76">
        <v>414</v>
      </c>
      <c r="B76">
        <v>3</v>
      </c>
      <c r="C76">
        <f t="shared" si="4"/>
        <v>1242</v>
      </c>
      <c r="D76" t="s">
        <v>303</v>
      </c>
      <c r="E76">
        <v>0.27</v>
      </c>
    </row>
    <row r="77" spans="1:5" x14ac:dyDescent="0.25">
      <c r="A77">
        <v>412</v>
      </c>
      <c r="B77">
        <v>2</v>
      </c>
      <c r="C77">
        <f t="shared" si="4"/>
        <v>824</v>
      </c>
      <c r="E77">
        <v>0.03</v>
      </c>
    </row>
    <row r="78" spans="1:5" x14ac:dyDescent="0.25">
      <c r="A78">
        <v>403</v>
      </c>
      <c r="B78">
        <v>2</v>
      </c>
      <c r="C78">
        <f t="shared" si="4"/>
        <v>806</v>
      </c>
      <c r="E78">
        <v>0.2</v>
      </c>
    </row>
    <row r="79" spans="1:5" x14ac:dyDescent="0.25">
      <c r="A79">
        <v>396</v>
      </c>
      <c r="B79">
        <v>2</v>
      </c>
      <c r="C79">
        <f t="shared" si="4"/>
        <v>792</v>
      </c>
      <c r="E79">
        <v>0.04</v>
      </c>
    </row>
    <row r="80" spans="1:5" x14ac:dyDescent="0.25">
      <c r="A80">
        <v>384</v>
      </c>
      <c r="B80">
        <v>2</v>
      </c>
      <c r="C80">
        <f t="shared" si="4"/>
        <v>768</v>
      </c>
      <c r="E80">
        <v>0.04</v>
      </c>
    </row>
    <row r="81" spans="1:5" x14ac:dyDescent="0.25">
      <c r="A81">
        <v>383</v>
      </c>
      <c r="B81">
        <v>2</v>
      </c>
      <c r="C81">
        <f t="shared" si="4"/>
        <v>766</v>
      </c>
      <c r="E81">
        <v>0.06</v>
      </c>
    </row>
    <row r="82" spans="1:5" x14ac:dyDescent="0.25">
      <c r="A82">
        <v>377</v>
      </c>
      <c r="B82">
        <v>2</v>
      </c>
      <c r="C82">
        <f t="shared" si="4"/>
        <v>754</v>
      </c>
      <c r="E82">
        <v>0.04</v>
      </c>
    </row>
    <row r="83" spans="1:5" x14ac:dyDescent="0.25">
      <c r="A83">
        <v>375</v>
      </c>
      <c r="B83">
        <v>2</v>
      </c>
      <c r="C83">
        <f t="shared" si="4"/>
        <v>750</v>
      </c>
      <c r="D83" t="s">
        <v>301</v>
      </c>
      <c r="E83">
        <v>1.61</v>
      </c>
    </row>
    <row r="84" spans="1:5" x14ac:dyDescent="0.25">
      <c r="A84">
        <v>364</v>
      </c>
      <c r="B84">
        <v>2</v>
      </c>
      <c r="C84">
        <f t="shared" si="4"/>
        <v>728</v>
      </c>
      <c r="E84">
        <v>0.02</v>
      </c>
    </row>
    <row r="85" spans="1:5" x14ac:dyDescent="0.25">
      <c r="A85">
        <v>361</v>
      </c>
      <c r="B85">
        <v>2</v>
      </c>
      <c r="C85">
        <f t="shared" si="4"/>
        <v>722</v>
      </c>
      <c r="E85">
        <v>0.02</v>
      </c>
    </row>
    <row r="86" spans="1:5" x14ac:dyDescent="0.25">
      <c r="A86">
        <v>360</v>
      </c>
      <c r="B86">
        <v>3</v>
      </c>
      <c r="C86">
        <f t="shared" si="4"/>
        <v>1080</v>
      </c>
      <c r="D86" t="s">
        <v>304</v>
      </c>
      <c r="E86">
        <v>7.2099999999999982</v>
      </c>
    </row>
    <row r="87" spans="1:5" x14ac:dyDescent="0.25">
      <c r="A87">
        <v>357</v>
      </c>
      <c r="B87">
        <v>2</v>
      </c>
      <c r="C87">
        <f t="shared" si="4"/>
        <v>714</v>
      </c>
      <c r="E87">
        <v>0.24</v>
      </c>
    </row>
    <row r="88" spans="1:5" x14ac:dyDescent="0.25">
      <c r="A88">
        <v>347</v>
      </c>
      <c r="B88">
        <v>2</v>
      </c>
      <c r="C88">
        <f t="shared" si="4"/>
        <v>694</v>
      </c>
      <c r="E88">
        <v>0.02</v>
      </c>
    </row>
    <row r="89" spans="1:5" x14ac:dyDescent="0.25">
      <c r="A89">
        <v>343</v>
      </c>
      <c r="B89">
        <v>2</v>
      </c>
      <c r="C89">
        <f t="shared" si="4"/>
        <v>686</v>
      </c>
      <c r="E89">
        <v>0.02</v>
      </c>
    </row>
    <row r="90" spans="1:5" x14ac:dyDescent="0.25">
      <c r="A90">
        <v>338</v>
      </c>
      <c r="B90">
        <v>2</v>
      </c>
      <c r="C90">
        <f t="shared" si="4"/>
        <v>676</v>
      </c>
      <c r="E90">
        <v>0.13</v>
      </c>
    </row>
    <row r="91" spans="1:5" x14ac:dyDescent="0.25">
      <c r="A91">
        <v>330</v>
      </c>
      <c r="B91">
        <v>2</v>
      </c>
      <c r="C91">
        <f t="shared" si="4"/>
        <v>660</v>
      </c>
      <c r="E91">
        <v>0.02</v>
      </c>
    </row>
    <row r="92" spans="1:5" x14ac:dyDescent="0.25">
      <c r="A92">
        <v>325</v>
      </c>
      <c r="B92">
        <v>2</v>
      </c>
      <c r="C92">
        <f t="shared" si="4"/>
        <v>650</v>
      </c>
      <c r="E92">
        <v>0.02</v>
      </c>
    </row>
    <row r="93" spans="1:5" x14ac:dyDescent="0.25">
      <c r="A93">
        <v>320</v>
      </c>
      <c r="B93">
        <v>2</v>
      </c>
      <c r="C93">
        <f t="shared" si="4"/>
        <v>640</v>
      </c>
      <c r="D93" t="s">
        <v>300</v>
      </c>
      <c r="E93">
        <v>6.8299999999999974</v>
      </c>
    </row>
    <row r="94" spans="1:5" x14ac:dyDescent="0.25">
      <c r="A94">
        <v>300</v>
      </c>
      <c r="B94">
        <v>2</v>
      </c>
      <c r="C94">
        <f t="shared" si="4"/>
        <v>600</v>
      </c>
      <c r="E94">
        <v>0.04</v>
      </c>
    </row>
    <row r="95" spans="1:5" x14ac:dyDescent="0.25">
      <c r="A95">
        <v>290</v>
      </c>
      <c r="B95">
        <v>2</v>
      </c>
      <c r="C95">
        <f t="shared" si="4"/>
        <v>580</v>
      </c>
      <c r="E95">
        <v>0.01</v>
      </c>
    </row>
    <row r="96" spans="1:5" x14ac:dyDescent="0.25">
      <c r="A96">
        <v>240</v>
      </c>
      <c r="B96">
        <v>2</v>
      </c>
      <c r="C96">
        <f t="shared" si="4"/>
        <v>480</v>
      </c>
      <c r="E96">
        <v>0.12</v>
      </c>
    </row>
  </sheetData>
  <autoFilter ref="A1:E96">
    <sortState ref="A2:E96">
      <sortCondition descending="1" ref="A1:A96"/>
    </sortState>
  </autoFilter>
  <sortState ref="A2:H267">
    <sortCondition descending="1" ref="E2:E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Screen Sizes by Usage</vt:lpstr>
      <vt:lpstr>Screen Sizes by Device</vt:lpstr>
      <vt:lpstr>Screen Width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2015-10-03T17:55:19Z</dcterms:modified>
</cp:coreProperties>
</file>